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CAE2B807-4ADA-460D-AE61-3074C3D7D0E2}" xr6:coauthVersionLast="47" xr6:coauthVersionMax="47" xr10:uidLastSave="{00000000-0000-0000-0000-000000000000}"/>
  <bookViews>
    <workbookView xWindow="-120" yWindow="-120" windowWidth="20730" windowHeight="11040" activeTab="6" xr2:uid="{00000000-000D-0000-FFFF-FFFF00000000}"/>
  </bookViews>
  <sheets>
    <sheet name="Instructions" sheetId="8" r:id="rId1"/>
    <sheet name="Notes and Guidelines" sheetId="5" r:id="rId2"/>
    <sheet name="1.1.Labour rates_CORE CREW" sheetId="7" r:id="rId3"/>
    <sheet name="1.2.Labour rates_OUTAGE CREW" sheetId="11" r:id="rId4"/>
    <sheet name="Labour Rates" sheetId="1" r:id="rId5"/>
    <sheet name="Accomodation Rates" sheetId="3" r:id="rId6"/>
    <sheet name="Travelling" sheetId="4" r:id="rId7"/>
  </sheets>
  <definedNames>
    <definedName name="Action_Tracker_Active_Table">#REF!</definedName>
    <definedName name="Action_Tracker_Table">#REF!</definedName>
    <definedName name="Bucket_Fill_Percent">#REF!</definedName>
    <definedName name="Cancelled">#REF!</definedName>
    <definedName name="Cash_Flowing">#REF!</definedName>
    <definedName name="Cash_Flowing_Value">#REF!</definedName>
    <definedName name="ChartCopyRange">#REF!</definedName>
    <definedName name="Column_By_When">#REF!</definedName>
    <definedName name="Column_By_Whom">#REF!</definedName>
    <definedName name="Column_Cash_Flowing_Actual_Date">#REF!</definedName>
    <definedName name="Column_Cash_Flowing_Target_Date">#REF!</definedName>
    <definedName name="Column_Current_Idea_Status">#REF!</definedName>
    <definedName name="Column_Estimated_Benefit">#REF!</definedName>
    <definedName name="Column_Estimated_Investment">#REF!</definedName>
    <definedName name="Column_Header">#REF!</definedName>
    <definedName name="Column_Idea_Name">#REF!</definedName>
    <definedName name="Column_Idea_No">#REF!</definedName>
    <definedName name="Column_Idea_Owner">#REF!</definedName>
    <definedName name="Column_Idea_Status_Next_Month">#REF!</definedName>
    <definedName name="Column_KPI_Name">#REF!</definedName>
    <definedName name="Column_KPI_Owner">#REF!</definedName>
    <definedName name="Column_Locked_In_Actual_Date">#REF!</definedName>
    <definedName name="Column_Locked_In_Target_Date">#REF!</definedName>
    <definedName name="Column_Next_Steps">#REF!</definedName>
    <definedName name="Cost_KPI">#REF!</definedName>
    <definedName name="DATA">#REF!</definedName>
    <definedName name="DateRange">#REF!</definedName>
    <definedName name="Done">#REF!</definedName>
    <definedName name="Drag_Data_range">#REF!</definedName>
    <definedName name="Drag1_data_Range">#REF!</definedName>
    <definedName name="Drag2_dataRange">#REF!,#REF!</definedName>
    <definedName name="Drg2_DataRange">#REF!,#REF!</definedName>
    <definedName name="Dyn_Actual_CF">OFFSET(#REF!,0,0,#REF!,1)</definedName>
    <definedName name="Dyn_Actual_Incremental">OFFSET(#REF!,0,0,#REF!,1)</definedName>
    <definedName name="Dyn_Actual_LI">OFFSET(#REF!,0,0,#REF!,1)</definedName>
    <definedName name="Dyn_Actual_Total">OFFSET(#REF!,0,0,#REF!,1)</definedName>
    <definedName name="Dyn_Months">OFFSET(#REF!,0,0,#REF!,1)</definedName>
    <definedName name="Dyn_Targeted_CF">OFFSET(#REF!,0,0,#REF!,1)</definedName>
    <definedName name="Dyn_Targeted_Incremental">OFFSET(#REF!,0,0,#REF!,1)</definedName>
    <definedName name="Dyn_Targeted_LI">OFFSET(#REF!,0,0,#REF!,1)</definedName>
    <definedName name="Dyn_Targeted_Total">OFFSET(#REF!,0,0,#REF!,1)</definedName>
    <definedName name="End">#REF!</definedName>
    <definedName name="Evaluating">#REF!</definedName>
    <definedName name="Exposure_R_ROM_t">#REF!</definedName>
    <definedName name="Hold">#REF!</definedName>
    <definedName name="Idea_Status">#REF!</definedName>
    <definedName name="Idea_Status_Table">#REF!</definedName>
    <definedName name="Implementing">#REF!</definedName>
    <definedName name="inventorydays_range">#REF!</definedName>
    <definedName name="KPI">#REF!</definedName>
    <definedName name="KPI_Reference_Table">#REF!</definedName>
    <definedName name="KPI_Validation">#REF!</definedName>
    <definedName name="KPI_Validation_Pivot_Table">#REF!</definedName>
    <definedName name="KPICount">#REF!</definedName>
    <definedName name="KPIDataStart">#REF!</definedName>
    <definedName name="KPIDataTemplate">#REF!</definedName>
    <definedName name="KPIGraphDataTemplate">#REF!</definedName>
    <definedName name="KPIMid">#REF!</definedName>
    <definedName name="KPIStatus">#REF!</definedName>
    <definedName name="KPIStatus1">#REF!</definedName>
    <definedName name="KPIStatus2">#REF!</definedName>
    <definedName name="KPIStatus3">#REF!</definedName>
    <definedName name="KPISummaryStart">#REF!</definedName>
    <definedName name="KPISummaryTemplate">#REF!</definedName>
    <definedName name="KPIWorkSheetStart">#REF!</definedName>
    <definedName name="Locked_In">#REF!</definedName>
    <definedName name="Locked_In_Value">#REF!</definedName>
    <definedName name="Months_Table">#REF!</definedName>
    <definedName name="Not_Done">#REF!</definedName>
    <definedName name="Other_KPI">#REF!</definedName>
    <definedName name="Output_KPI">#REF!</definedName>
    <definedName name="PLOTDATA">#REF!</definedName>
    <definedName name="prod_hr_range">#REF!</definedName>
    <definedName name="R_ROM_t">#REF!</definedName>
    <definedName name="Report_Date">#REF!</definedName>
    <definedName name="ResourceOpt">#REF!</definedName>
    <definedName name="ResourceOpt1">#REF!</definedName>
    <definedName name="ResourceOpt2">#REF!</definedName>
    <definedName name="ResourceOpt3">#REF!</definedName>
    <definedName name="Scorecard">#REF!</definedName>
    <definedName name="StrategyDevelopment_Graphs">#REF!</definedName>
    <definedName name="Target">#REF!</definedName>
    <definedName name="Target_Setting_Table">#REF!</definedName>
    <definedName name="tcm_rate_range">#REF!</definedName>
    <definedName name="This_Week_Av">#REF!</definedName>
    <definedName name="ThisMonthsActual">#REF!</definedName>
    <definedName name="ThisMonthsStretch">#REF!</definedName>
    <definedName name="Unit_Value">#REF!</definedName>
    <definedName name="Vaild_Range">#REF!</definedName>
    <definedName name="valid_range">#REF!</definedName>
    <definedName name="Validation_Status">#REF!</definedName>
    <definedName name="ValidDataRange">#REF!</definedName>
    <definedName name="WDB">#REF!</definedName>
    <definedName name="WDBYTD">#REF!</definedName>
    <definedName name="WorkplanOpt">#REF!</definedName>
    <definedName name="WorkplanOpt1">#REF!</definedName>
    <definedName name="WorkplanOpt2">#REF!</definedName>
    <definedName name="WorkplanOpt3">#REF!</definedName>
    <definedName name="WPlanOpt">#REF!</definedName>
    <definedName name="X90_Day_A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1" l="1"/>
  <c r="O20" i="11"/>
  <c r="Q20" i="11" s="1"/>
  <c r="P19" i="11"/>
  <c r="O19" i="11"/>
  <c r="Q19" i="11" s="1"/>
  <c r="P18" i="11"/>
  <c r="O18" i="11"/>
  <c r="Q18" i="11" s="1"/>
  <c r="P17" i="11"/>
  <c r="O17" i="11"/>
  <c r="P16" i="11"/>
  <c r="O16" i="11"/>
  <c r="P15" i="11"/>
  <c r="O15" i="11"/>
  <c r="Q15" i="11" s="1"/>
  <c r="P14" i="11"/>
  <c r="O14" i="11"/>
  <c r="P13" i="11"/>
  <c r="O13" i="11"/>
  <c r="Q13" i="11" s="1"/>
  <c r="P12" i="11"/>
  <c r="O12" i="11"/>
  <c r="P11" i="11"/>
  <c r="O11" i="11"/>
  <c r="Q11" i="11" s="1"/>
  <c r="P10" i="11"/>
  <c r="O10" i="11"/>
  <c r="P9" i="11"/>
  <c r="O9" i="11"/>
  <c r="Q9" i="11" s="1"/>
  <c r="P8" i="11"/>
  <c r="O8" i="11"/>
  <c r="P7" i="11"/>
  <c r="O7" i="11"/>
  <c r="Q7" i="11" s="1"/>
  <c r="P6" i="11"/>
  <c r="O6" i="11"/>
  <c r="P5" i="11"/>
  <c r="O5" i="11"/>
  <c r="Q5" i="11" s="1"/>
  <c r="P4" i="11"/>
  <c r="O4" i="11"/>
  <c r="Q4" i="11" s="1"/>
  <c r="P3" i="11"/>
  <c r="O3" i="11"/>
  <c r="Q16" i="11" l="1"/>
  <c r="Q12" i="11"/>
  <c r="Q10" i="11"/>
  <c r="Q3" i="11"/>
  <c r="Q8" i="11"/>
  <c r="Q6" i="11"/>
  <c r="Q17" i="11"/>
  <c r="Q14" i="11"/>
  <c r="P20" i="7"/>
  <c r="O20" i="7"/>
  <c r="Q20" i="7" s="1"/>
  <c r="P19" i="7"/>
  <c r="O19" i="7"/>
  <c r="P18" i="7"/>
  <c r="O18" i="7"/>
  <c r="Q18" i="7" s="1"/>
  <c r="P17" i="7"/>
  <c r="O17" i="7"/>
  <c r="Q17" i="7" s="1"/>
  <c r="P16" i="7"/>
  <c r="O16" i="7"/>
  <c r="P15" i="7"/>
  <c r="O15" i="7"/>
  <c r="Q15" i="7" s="1"/>
  <c r="P14" i="7"/>
  <c r="O14" i="7"/>
  <c r="Q14" i="7" s="1"/>
  <c r="P13" i="7"/>
  <c r="Q13" i="7" s="1"/>
  <c r="O13" i="7"/>
  <c r="Q12" i="7"/>
  <c r="P12" i="7"/>
  <c r="O12" i="7"/>
  <c r="P11" i="7"/>
  <c r="O11" i="7"/>
  <c r="P10" i="7"/>
  <c r="O10" i="7"/>
  <c r="Q10" i="7" s="1"/>
  <c r="P9" i="7"/>
  <c r="O9" i="7"/>
  <c r="P8" i="7"/>
  <c r="O8" i="7"/>
  <c r="Q8" i="7" s="1"/>
  <c r="P7" i="7"/>
  <c r="O7" i="7"/>
  <c r="Q7" i="7" s="1"/>
  <c r="P6" i="7"/>
  <c r="O6" i="7"/>
  <c r="Q6" i="7" s="1"/>
  <c r="P5" i="7"/>
  <c r="O5" i="7"/>
  <c r="Q5" i="7" s="1"/>
  <c r="P4" i="7"/>
  <c r="O4" i="7"/>
  <c r="P3" i="7"/>
  <c r="O3" i="7"/>
  <c r="Q3" i="7" s="1"/>
  <c r="A20" i="1"/>
  <c r="A21" i="1" s="1"/>
  <c r="A22" i="1" s="1"/>
  <c r="A23" i="1" s="1"/>
  <c r="A7" i="1"/>
  <c r="A8" i="1" s="1"/>
  <c r="A9" i="1" s="1"/>
  <c r="A10" i="1" s="1"/>
  <c r="A11" i="1" s="1"/>
  <c r="A12" i="1" s="1"/>
  <c r="A13" i="1" s="1"/>
  <c r="A14" i="1" s="1"/>
  <c r="A15" i="1" s="1"/>
  <c r="A16" i="1" s="1"/>
  <c r="A17" i="1" s="1"/>
  <c r="A18" i="1" s="1"/>
  <c r="A19" i="1" s="1"/>
  <c r="A6" i="1"/>
  <c r="Q4" i="7" l="1"/>
  <c r="Q11" i="7"/>
  <c r="Q16" i="7"/>
  <c r="Q19" i="7"/>
  <c r="Q9" i="7"/>
  <c r="A5" i="1"/>
</calcChain>
</file>

<file path=xl/sharedStrings.xml><?xml version="1.0" encoding="utf-8"?>
<sst xmlns="http://schemas.openxmlformats.org/spreadsheetml/2006/main" count="190" uniqueCount="106">
  <si>
    <t>No.</t>
  </si>
  <si>
    <t>Site Manager</t>
  </si>
  <si>
    <t>Hot Work Observer</t>
  </si>
  <si>
    <t>Draughtsman</t>
  </si>
  <si>
    <t>Description/Designation</t>
  </si>
  <si>
    <t>Abbreviation in Task Menu</t>
  </si>
  <si>
    <t>L</t>
  </si>
  <si>
    <t>W</t>
  </si>
  <si>
    <t xml:space="preserve">The Contractor commits to align with the Employer's strategy to supply qualified artisans. Both Parties recognize the value of experience embedded in the Contractor's existing workforce as it relates to unqualified but experienced skilled personnel. The Employer agrees that the Contractor can make use of the unqualified but experienced skilled personnel on the following basis, for a period not exceeding 3 years from commencement date of the contract. </t>
  </si>
  <si>
    <t xml:space="preserve">Where the Contractor selects to make use of the remaining unqualified but experienced skilled personnel, this needs to be communicated and permission granted prior to execution of the work where such permission shall not be unduly withheld, where prior approval has been granted, a list of names and identification numbers need to be submitted quarterly to the Service Manager. </t>
  </si>
  <si>
    <t xml:space="preserve">The Employer has the right to check or request supporting documents including qualifications related to personnel being brought to the site to perform the work. If the Contractor fails to provide requested information, the Employer has the right to pay the semi-skilled rate for the affected personnel. </t>
  </si>
  <si>
    <t xml:space="preserve">The Contractor communicates this by supplying a list of unqualified but experienced skilled personnel to demonstrate that: </t>
  </si>
  <si>
    <t xml:space="preserve">The Parties agree, in terms of the Employment Equity Act and the Metal and Engineering Industries Bargaining Council main agreement, that the tasks performed by the above skills-sets be charged in line with the artisan rate stipulated in the Contract. </t>
  </si>
  <si>
    <t xml:space="preserve">Resource Rates </t>
  </si>
  <si>
    <t>S/S</t>
  </si>
  <si>
    <t>Station</t>
  </si>
  <si>
    <t>Skill and Qualification relating to Artisan Definition &amp; Qualification</t>
  </si>
  <si>
    <t>The Contractor will continue to encourage skilled experienced personnel from within the current workforce to obtain applicable qualification.</t>
  </si>
  <si>
    <t>Travelling Rates Per Station</t>
  </si>
  <si>
    <t>Managerial</t>
  </si>
  <si>
    <t>R/Km per person</t>
  </si>
  <si>
    <t xml:space="preserve">Accomodation Rates Per Person, Per Station Per Day </t>
  </si>
  <si>
    <t>Mass Transport (Kombi)</t>
  </si>
  <si>
    <t>Vehicle / Bakkie</t>
  </si>
  <si>
    <t>Supervisor (includes Welding Supervisor</t>
  </si>
  <si>
    <t>Semi-Skilled (Includes Hoist Drivers,Fork lift Drivers and Crane Drivers)</t>
  </si>
  <si>
    <t>* Accomodation only applies to Outage related scopes, and personal not local to site.</t>
  </si>
  <si>
    <t xml:space="preserve">Hourly Rates Normal Time </t>
  </si>
  <si>
    <t>SE</t>
  </si>
  <si>
    <t>Artisan / Welder (Includes B-Class Welder,Fitter,Pipe Fitter)</t>
  </si>
  <si>
    <t>Core Crew</t>
  </si>
  <si>
    <t>Outage Crew</t>
  </si>
  <si>
    <t>Basic Rate Normal Time</t>
  </si>
  <si>
    <t>Non Managerial</t>
  </si>
  <si>
    <t>Planner</t>
  </si>
  <si>
    <t>Rigger (above 5 Ton)</t>
  </si>
  <si>
    <t xml:space="preserve">Unqualified Fitters have at least 5 years technical/practical product experience, where fitters have less than five years' experience then the semi-skilled rate will be charged. </t>
  </si>
  <si>
    <t xml:space="preserve">Coded welders have passed a practical test for the applicable welding procedure which confirms competency </t>
  </si>
  <si>
    <t>A</t>
  </si>
  <si>
    <t>Engineer, Design Engineer,Test Engineer</t>
  </si>
  <si>
    <t>* Unskilled labour must be employed from local to site, and will not attract accomodation.</t>
  </si>
  <si>
    <t>These are seen as overheads and suppliers are expected to optimise on these resources depending on circumstances.</t>
  </si>
  <si>
    <t>Clerk (Includes Time Clerk Admin Clerk)</t>
  </si>
  <si>
    <t>QC Inspector</t>
  </si>
  <si>
    <t>Safety Officer</t>
  </si>
  <si>
    <t>Storeman</t>
  </si>
  <si>
    <t>Axial Flow Fan Supervisor</t>
  </si>
  <si>
    <t>Axial Flow Fan Fitter (were Applicable)</t>
  </si>
  <si>
    <t>Axial Flow Fan Semi Skill (were Applicable)</t>
  </si>
  <si>
    <t>Axial Flow Fan Assistant (were Applicable)</t>
  </si>
  <si>
    <t>Service Engineer (Balance and Alignment Technician)</t>
  </si>
  <si>
    <t>Assistant (Labourer)</t>
  </si>
  <si>
    <t>Specialised Welder (A-Class applicable for Level 1 plant Fans only)</t>
  </si>
  <si>
    <t>Grootvlei</t>
  </si>
  <si>
    <t>Hendrina</t>
  </si>
  <si>
    <t>Matimba</t>
  </si>
  <si>
    <t>Medupi</t>
  </si>
  <si>
    <t>* Items in Blue are charged under the menu price list</t>
  </si>
  <si>
    <t>All cost related to internal functions / resources, if required, must be accounted for in the rates within the menu price list.</t>
  </si>
  <si>
    <t xml:space="preserve"> </t>
  </si>
  <si>
    <t>Sevices NOT generally required on Core Crew will be apllied via the Outage Crew rate if and when required.</t>
  </si>
  <si>
    <t>Camden</t>
  </si>
  <si>
    <t>Kendal</t>
  </si>
  <si>
    <t>Lethabo</t>
  </si>
  <si>
    <t>Tutuka</t>
  </si>
  <si>
    <t>Duvha</t>
  </si>
  <si>
    <t>Kriel</t>
  </si>
  <si>
    <t>Kusile</t>
  </si>
  <si>
    <t>Majuba</t>
  </si>
  <si>
    <t>Matla</t>
  </si>
  <si>
    <t>Arnot</t>
  </si>
  <si>
    <t>Rate/km</t>
  </si>
  <si>
    <t>Standard Distance in Km Local to site Labour</t>
  </si>
  <si>
    <t>Standard Distance in Km Non Local to site Labour</t>
  </si>
  <si>
    <t>Standard Distance in Km to each station</t>
  </si>
  <si>
    <t>Designation</t>
  </si>
  <si>
    <t>Description</t>
  </si>
  <si>
    <t>Type of Worker</t>
  </si>
  <si>
    <t>Base rates source</t>
  </si>
  <si>
    <t>MEIBC/ECSA/Other Grade/Category</t>
  </si>
  <si>
    <t>Provident %</t>
  </si>
  <si>
    <t>SickFund %</t>
  </si>
  <si>
    <t>Leave Enhancement %</t>
  </si>
  <si>
    <t>PPE Admin %</t>
  </si>
  <si>
    <t>Overheads %</t>
  </si>
  <si>
    <t>Margin %</t>
  </si>
  <si>
    <t>Rate excl. Margin</t>
  </si>
  <si>
    <t>Margin</t>
  </si>
  <si>
    <t>NormalRate (All inclusive)</t>
  </si>
  <si>
    <t>Supervisor (includes Welding Supervisor)</t>
  </si>
  <si>
    <t>Semi-Skilled (Hoist Drivers)</t>
  </si>
  <si>
    <t>Semi-Skilled (Fork lift Drivers)</t>
  </si>
  <si>
    <t>Semi-Skilled (Crane Drivers)</t>
  </si>
  <si>
    <t>Axial Flow Supervisor</t>
  </si>
  <si>
    <t>Axial Flow Fitter (where Applicable)</t>
  </si>
  <si>
    <t>Axial Flow Semi Skill (where Applicable)</t>
  </si>
  <si>
    <t>Axial Flow Assistant (where Applicable)</t>
  </si>
  <si>
    <t>Base_Rate
R/hr</t>
  </si>
  <si>
    <t>Admin Levies</t>
  </si>
  <si>
    <t>Subsistence allowance</t>
  </si>
  <si>
    <t>Tab</t>
  </si>
  <si>
    <t xml:space="preserve">1.1. Labour rates: Core Crew </t>
  </si>
  <si>
    <t>1.2. Labour rates: Outage Crew</t>
  </si>
  <si>
    <t xml:space="preserve">Complete all tabs </t>
  </si>
  <si>
    <t>Complete the hourly rates in R/hr for all the roles in the Service Informance</t>
  </si>
  <si>
    <t>Note : Price participating power stations as defined in the works information for each respective cluster.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</si>
</sst>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R&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0"/>
      <name val="Arial"/>
      <family val="2"/>
    </font>
    <font>
      <b/>
      <sz val="10"/>
      <color theme="1"/>
      <name val="Calibri"/>
      <family val="2"/>
      <scheme val="minor"/>
    </font>
    <font>
      <sz val="11"/>
      <color theme="1"/>
      <name val="Calibri"/>
      <family val="2"/>
      <scheme val="minor"/>
    </font>
    <font>
      <sz val="9"/>
      <color theme="1"/>
      <name val="Calibri"/>
      <family val="2"/>
      <scheme val="minor"/>
    </font>
    <font>
      <sz val="11"/>
      <name val="Calibri"/>
      <family val="2"/>
      <scheme val="minor"/>
    </font>
    <font>
      <b/>
      <sz val="11"/>
      <color theme="0"/>
      <name val="Calibri"/>
      <family val="2"/>
      <scheme val="minor"/>
    </font>
    <font>
      <b/>
      <u/>
      <sz val="14"/>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theme="1"/>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top style="thin">
        <color theme="1"/>
      </top>
      <bottom/>
      <diagonal/>
    </border>
  </borders>
  <cellStyleXfs count="4">
    <xf numFmtId="0" fontId="0" fillId="0" borderId="0"/>
    <xf numFmtId="9" fontId="4"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58">
    <xf numFmtId="0" fontId="0" fillId="0" borderId="0" xfId="0"/>
    <xf numFmtId="0" fontId="0" fillId="0" borderId="0" xfId="0" applyAlignment="1">
      <alignment wrapText="1"/>
    </xf>
    <xf numFmtId="0" fontId="0" fillId="0" borderId="0" xfId="0" applyAlignment="1">
      <alignment horizontal="center" vertical="top"/>
    </xf>
    <xf numFmtId="0" fontId="0" fillId="0" borderId="0" xfId="0" applyAlignment="1">
      <alignment vertical="top"/>
    </xf>
    <xf numFmtId="0" fontId="0" fillId="0" borderId="1" xfId="0" applyBorder="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0" borderId="1" xfId="0"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2" fillId="0" borderId="1" xfId="0" applyFont="1" applyBorder="1" applyAlignment="1">
      <alignment horizontal="center" vertical="top"/>
    </xf>
    <xf numFmtId="0" fontId="1" fillId="2" borderId="1" xfId="0" applyFont="1" applyFill="1" applyBorder="1" applyAlignment="1">
      <alignment vertical="top"/>
    </xf>
    <xf numFmtId="0" fontId="5" fillId="2" borderId="1" xfId="0" applyFont="1" applyFill="1" applyBorder="1" applyAlignment="1">
      <alignment horizontal="center" vertical="top"/>
    </xf>
    <xf numFmtId="0" fontId="1" fillId="3" borderId="1" xfId="0" applyFont="1" applyFill="1" applyBorder="1" applyAlignment="1">
      <alignment horizontal="center" vertical="top" wrapText="1"/>
    </xf>
    <xf numFmtId="0" fontId="7" fillId="0" borderId="1" xfId="0" applyFont="1" applyBorder="1" applyAlignment="1">
      <alignment vertical="top"/>
    </xf>
    <xf numFmtId="164" fontId="7" fillId="0" borderId="1" xfId="2" applyFont="1" applyBorder="1" applyAlignment="1">
      <alignment vertical="center"/>
    </xf>
    <xf numFmtId="164" fontId="0" fillId="0" borderId="0" xfId="0" applyNumberFormat="1" applyAlignment="1">
      <alignment vertical="top"/>
    </xf>
    <xf numFmtId="0" fontId="0" fillId="4" borderId="1" xfId="0" applyFill="1" applyBorder="1" applyAlignment="1">
      <alignment vertical="top" wrapText="1"/>
    </xf>
    <xf numFmtId="0" fontId="0" fillId="4" borderId="1" xfId="0" applyFill="1" applyBorder="1" applyAlignment="1">
      <alignment horizontal="center" vertical="top" wrapText="1"/>
    </xf>
    <xf numFmtId="0" fontId="0" fillId="0" borderId="0" xfId="0" quotePrefix="1" applyAlignment="1">
      <alignment vertical="top"/>
    </xf>
    <xf numFmtId="0" fontId="1" fillId="5" borderId="1" xfId="0" applyFont="1" applyFill="1" applyBorder="1" applyAlignment="1">
      <alignment horizontal="center" vertical="top" wrapText="1"/>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0" fillId="6" borderId="1" xfId="0" applyFill="1" applyBorder="1" applyAlignment="1">
      <alignment vertical="top"/>
    </xf>
    <xf numFmtId="0" fontId="7" fillId="6" borderId="1" xfId="0" applyFont="1" applyFill="1" applyBorder="1" applyAlignment="1">
      <alignment vertical="top"/>
    </xf>
    <xf numFmtId="164" fontId="7" fillId="6" borderId="1" xfId="2" applyFont="1" applyFill="1" applyBorder="1" applyAlignment="1">
      <alignment vertical="center"/>
    </xf>
    <xf numFmtId="164" fontId="0" fillId="6" borderId="1" xfId="2" applyFont="1" applyFill="1" applyBorder="1" applyAlignment="1">
      <alignment vertical="center"/>
    </xf>
    <xf numFmtId="0" fontId="0" fillId="0" borderId="1" xfId="0" applyBorder="1"/>
    <xf numFmtId="0" fontId="0" fillId="0" borderId="0" xfId="0" applyAlignment="1">
      <alignment vertical="center" wrapText="1"/>
    </xf>
    <xf numFmtId="0" fontId="0" fillId="0" borderId="0" xfId="0" applyAlignment="1">
      <alignment vertical="center"/>
    </xf>
    <xf numFmtId="165" fontId="0" fillId="0" borderId="0" xfId="0" applyNumberFormat="1" applyAlignment="1">
      <alignment vertical="center"/>
    </xf>
    <xf numFmtId="0" fontId="9" fillId="7" borderId="7" xfId="0" applyFont="1" applyFill="1" applyBorder="1" applyAlignment="1">
      <alignment horizontal="center" vertical="center" wrapText="1"/>
    </xf>
    <xf numFmtId="0" fontId="0" fillId="8" borderId="0" xfId="0" applyFill="1" applyAlignment="1">
      <alignment vertical="center" wrapText="1"/>
    </xf>
    <xf numFmtId="0" fontId="0" fillId="0" borderId="1" xfId="0" applyBorder="1" applyAlignment="1">
      <alignment horizontal="center"/>
    </xf>
    <xf numFmtId="9" fontId="0" fillId="0" borderId="0" xfId="3" applyFont="1" applyAlignment="1">
      <alignment vertical="center"/>
    </xf>
    <xf numFmtId="0" fontId="0" fillId="0" borderId="0" xfId="0" applyAlignment="1">
      <alignment horizontal="center"/>
    </xf>
    <xf numFmtId="0" fontId="10" fillId="4" borderId="0" xfId="0" applyFont="1" applyFill="1"/>
    <xf numFmtId="0" fontId="0" fillId="4" borderId="0" xfId="0" applyFill="1"/>
    <xf numFmtId="0" fontId="1" fillId="4" borderId="1" xfId="0" applyFont="1" applyFill="1" applyBorder="1"/>
    <xf numFmtId="0" fontId="0" fillId="4" borderId="1" xfId="0" applyFill="1" applyBorder="1"/>
    <xf numFmtId="0" fontId="0" fillId="4" borderId="2" xfId="0" applyFill="1" applyBorder="1"/>
    <xf numFmtId="0" fontId="0" fillId="4" borderId="3" xfId="0" applyFill="1" applyBorder="1"/>
    <xf numFmtId="0" fontId="1" fillId="4" borderId="3" xfId="0" applyFont="1" applyFill="1" applyBorder="1"/>
    <xf numFmtId="0" fontId="3" fillId="0" borderId="1" xfId="0" applyFont="1" applyBorder="1" applyAlignment="1">
      <alignment horizontal="center"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6" borderId="2" xfId="0" applyFill="1" applyBorder="1" applyAlignment="1">
      <alignment horizontal="left" vertical="top"/>
    </xf>
    <xf numFmtId="0" fontId="0" fillId="6" borderId="4" xfId="0" applyFill="1" applyBorder="1" applyAlignment="1">
      <alignment horizontal="left" vertical="top"/>
    </xf>
    <xf numFmtId="0" fontId="0" fillId="6" borderId="3" xfId="0" applyFill="1" applyBorder="1" applyAlignment="1">
      <alignment horizontal="left" vertical="top"/>
    </xf>
    <xf numFmtId="0" fontId="2" fillId="0" borderId="2" xfId="0" applyFont="1" applyBorder="1" applyAlignment="1">
      <alignment horizontal="center" vertical="top"/>
    </xf>
    <xf numFmtId="0" fontId="0" fillId="0" borderId="3" xfId="0" applyBorder="1" applyAlignment="1">
      <alignment horizontal="center" vertical="top"/>
    </xf>
    <xf numFmtId="0" fontId="2" fillId="0" borderId="1"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cellXfs>
  <cellStyles count="4">
    <cellStyle name="Comma" xfId="2" builtinId="3"/>
    <cellStyle name="Normal" xfId="0" builtinId="0"/>
    <cellStyle name="Percent" xfId="3" builtinId="5"/>
    <cellStyle name="Percent 2" xfId="1" xr:uid="{00000000-0005-0000-0000-000002000000}"/>
  </cellStyles>
  <dxfs count="34">
    <dxf>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quot;R&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quot;R&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quot;R&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quot;R&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0EF1D8-9703-4D70-967C-A70CF35C227A}" name="Table2" displayName="Table2" ref="B2:Q20" totalsRowShown="0" headerRowDxfId="33">
  <autoFilter ref="B2:Q20" xr:uid="{610CF263-1E99-498A-BA7D-F1E6BF19C973}"/>
  <tableColumns count="16">
    <tableColumn id="1" xr3:uid="{2F6279F9-36AC-4FBD-BDA0-DDCAA7B28128}" name="Designation" dataDxfId="32"/>
    <tableColumn id="3" xr3:uid="{7FBE47DF-D53F-4F24-9ABD-287F1162E892}" name="Type of Worker" dataDxfId="31"/>
    <tableColumn id="4" xr3:uid="{7B7ABED4-A555-4BA1-A208-A62880CE212E}" name="Base rates source" dataDxfId="30"/>
    <tableColumn id="5" xr3:uid="{1E11FF04-E8F0-4FA5-BDD9-020BD43BB340}" name="MEIBC/ECSA/Other Grade/Category" dataDxfId="29"/>
    <tableColumn id="8" xr3:uid="{E55F64BD-6417-499F-AC24-EA5BB236A385}" name="Base_Rate_x000a_R/hr" dataDxfId="28"/>
    <tableColumn id="9" xr3:uid="{50E18185-6BDB-40D4-AEDC-7DC523583D14}" name="Provident %" dataDxfId="27"/>
    <tableColumn id="10" xr3:uid="{025E5915-0669-4826-AAC3-935C54FFE39D}" name="SickFund %" dataDxfId="26"/>
    <tableColumn id="12" xr3:uid="{623A9790-2F9E-43D8-AB0C-ACA43B2B19A8}" name="Leave Enhancement %" dataDxfId="25"/>
    <tableColumn id="13" xr3:uid="{1E3FB254-FA85-48A9-9365-242E5F78C1A4}" name="PPE Admin %" dataDxfId="24"/>
    <tableColumn id="14" xr3:uid="{564F628A-4741-4C1A-87E4-D4E2A1B8320C}" name="Overheads %" dataDxfId="23"/>
    <tableColumn id="11" xr3:uid="{1E7CDA71-FBC9-4B2F-A2E7-19F12CC7BFB2}" name="Admin Levies" dataDxfId="22"/>
    <tableColumn id="16" xr3:uid="{6F1DD709-C140-48A3-B111-0C6E1716C510}" name="Subsistence allowance" dataDxfId="21"/>
    <tableColumn id="15" xr3:uid="{8C4A2D98-5D78-44B3-A03B-6E8C9FB34F6C}" name="Margin %" dataDxfId="20"/>
    <tableColumn id="17" xr3:uid="{E7E4A443-3E85-44F9-9773-1AAA65891EF2}" name="Rate excl. Margin" dataDxfId="19">
      <calculatedColumnFormula>Table2[[#This Row],[Base_Rate
R/hr]]+Table2[[#This Row],[Base_Rate
R/hr]]*(Table2[[#This Row],[Provident %]]+Table2[[#This Row],[SickFund %]]+Table2[[#This Row],[Leave Enhancement %]]+Table2[[#This Row],[PPE Admin %]]+Table2[[#This Row],[Overheads %]])+Table2[[#This Row],[Admin Levies]]+Table2[[#This Row],[Subsistence allowance]]</calculatedColumnFormula>
    </tableColumn>
    <tableColumn id="18" xr3:uid="{1C5EF8E1-8ED8-4285-AADD-9B552C8CFAFB}" name="Margin" dataDxfId="18">
      <calculatedColumnFormula>Table2[[#This Row],[Margin %]]*Table2[[#This Row],[Base_Rate
R/hr]]</calculatedColumnFormula>
    </tableColumn>
    <tableColumn id="19" xr3:uid="{966611DD-1D48-4BB3-92F6-92A208006C01}" name="NormalRate (All inclusive)" dataDxfId="17">
      <calculatedColumnFormula>Table2[[#This Row],[Rate excl. Margin]]+Table2[[#This Row],[Margin]]</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0C8B28-ADB9-4723-8134-49BB91FCE422}" name="Table26" displayName="Table26" ref="B2:Q20" totalsRowShown="0" headerRowDxfId="16">
  <autoFilter ref="B2:Q20" xr:uid="{610CF263-1E99-498A-BA7D-F1E6BF19C973}"/>
  <tableColumns count="16">
    <tableColumn id="1" xr3:uid="{88CEA635-1226-4F7A-BA9F-C7C537D95061}" name="Designation" dataDxfId="15"/>
    <tableColumn id="3" xr3:uid="{F304CFE4-5757-42AD-ADCF-E5CF2F674F2F}" name="Type of Worker" dataDxfId="14"/>
    <tableColumn id="4" xr3:uid="{5342C186-5714-4663-A21D-151A2A75F0EE}" name="Base rates source" dataDxfId="13"/>
    <tableColumn id="5" xr3:uid="{7D506B2F-0B67-401E-8C71-2161EA57CFC6}" name="MEIBC/ECSA/Other Grade/Category" dataDxfId="12"/>
    <tableColumn id="8" xr3:uid="{18C6A890-75C5-45F3-AF13-623FAA7C071C}" name="Base_Rate_x000a_R/hr" dataDxfId="11"/>
    <tableColumn id="9" xr3:uid="{A95157A8-17C8-49C2-B133-B8446C23EC06}" name="Provident %" dataDxfId="10"/>
    <tableColumn id="10" xr3:uid="{441FC812-C7EC-45A3-AC32-F7D739F7829D}" name="SickFund %" dataDxfId="9"/>
    <tableColumn id="12" xr3:uid="{991B434E-8B50-48DD-B686-49DAAD190346}" name="Leave Enhancement %" dataDxfId="8"/>
    <tableColumn id="13" xr3:uid="{CCE02CAA-F3B1-4B61-857E-346DD09AD729}" name="PPE Admin %" dataDxfId="7"/>
    <tableColumn id="14" xr3:uid="{CCE55C00-FBD7-4679-BAE6-A9069132A5C5}" name="Overheads %" dataDxfId="6"/>
    <tableColumn id="11" xr3:uid="{07094F27-68DC-488F-9744-2A933FDD83D1}" name="Admin Levies" dataDxfId="5"/>
    <tableColumn id="16" xr3:uid="{415789C7-26AB-4907-BDB1-713D77987DF5}" name="Subsistence allowance" dataDxfId="4"/>
    <tableColumn id="15" xr3:uid="{7FF9C33E-791B-45D9-B1C7-344097D5FB5E}" name="Margin %" dataDxfId="3"/>
    <tableColumn id="17" xr3:uid="{DACEEB05-FF0C-49CB-B0BE-B05CE2B5A889}" name="Rate excl. Margin" dataDxfId="2">
      <calculatedColumnFormula>Table26[[#This Row],[Base_Rate
R/hr]]+Table26[[#This Row],[Base_Rate
R/hr]]*(Table26[[#This Row],[Provident %]]+Table26[[#This Row],[SickFund %]]+Table26[[#This Row],[Leave Enhancement %]]+Table26[[#This Row],[PPE Admin %]]+Table26[[#This Row],[Overheads %]])+Table26[[#This Row],[Admin Levies]]+Table26[[#This Row],[Subsistence allowance]]</calculatedColumnFormula>
    </tableColumn>
    <tableColumn id="18" xr3:uid="{00E331F5-D025-49E5-8F4A-B122C65E8BFF}" name="Margin" dataDxfId="1">
      <calculatedColumnFormula>Table26[[#This Row],[Margin %]]*Table26[[#This Row],[Base_Rate
R/hr]]</calculatedColumnFormula>
    </tableColumn>
    <tableColumn id="19" xr3:uid="{1ED0390A-9399-4ACD-8FFF-A722F672707A}" name="NormalRate (All inclusive)" dataDxfId="0">
      <calculatedColumnFormula>Table26[[#This Row],[Rate excl. Margin]]+Table26[[#This Row],[Margin]]</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F022-77B8-429A-A3D6-0410102C1C0F}">
  <sheetPr>
    <pageSetUpPr fitToPage="1"/>
  </sheetPr>
  <dimension ref="B4:C9"/>
  <sheetViews>
    <sheetView workbookViewId="0">
      <selection activeCell="C14" sqref="C14"/>
    </sheetView>
  </sheetViews>
  <sheetFormatPr defaultColWidth="8.85546875" defaultRowHeight="15" x14ac:dyDescent="0.25"/>
  <cols>
    <col min="1" max="1" width="8.85546875" style="40"/>
    <col min="2" max="2" width="27.7109375" style="40" customWidth="1"/>
    <col min="3" max="3" width="84.140625" style="40" bestFit="1" customWidth="1"/>
    <col min="4" max="16384" width="8.85546875" style="40"/>
  </cols>
  <sheetData>
    <row r="4" spans="2:3" ht="18.75" x14ac:dyDescent="0.3">
      <c r="B4" s="39" t="s">
        <v>103</v>
      </c>
    </row>
    <row r="5" spans="2:3" x14ac:dyDescent="0.25">
      <c r="B5" s="41" t="s">
        <v>100</v>
      </c>
      <c r="C5" s="41" t="s">
        <v>76</v>
      </c>
    </row>
    <row r="6" spans="2:3" x14ac:dyDescent="0.25">
      <c r="B6" s="42" t="s">
        <v>101</v>
      </c>
      <c r="C6" s="42" t="s">
        <v>104</v>
      </c>
    </row>
    <row r="7" spans="2:3" x14ac:dyDescent="0.25">
      <c r="B7" s="42" t="s">
        <v>102</v>
      </c>
      <c r="C7" s="42" t="s">
        <v>104</v>
      </c>
    </row>
    <row r="8" spans="2:3" x14ac:dyDescent="0.25">
      <c r="B8" s="43" t="s">
        <v>60</v>
      </c>
      <c r="C8" s="44"/>
    </row>
    <row r="9" spans="2:3" x14ac:dyDescent="0.25">
      <c r="B9" s="43" t="s">
        <v>105</v>
      </c>
      <c r="C9" s="45"/>
    </row>
  </sheetData>
  <pageMargins left="0.70866141732283472" right="0.70866141732283472" top="0.74803149606299213" bottom="0.74803149606299213" header="0.31496062992125984" footer="0.31496062992125984"/>
  <pageSetup fitToHeight="0" orientation="landscape" useFirstPageNumber="1" r:id="rId1"/>
  <headerFooter>
    <oddHeader>&amp;L&amp;G&amp;C&amp;"-,Bold"&amp;20Eskom Generation
Attachment C</oddHeader>
    <oddFooter>&amp;C&amp;14© ESKOM Holdings SOC Ltd&amp;R&amp;P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topLeftCell="A3" workbookViewId="0">
      <selection activeCell="B3" sqref="B3"/>
    </sheetView>
  </sheetViews>
  <sheetFormatPr defaultRowHeight="15" x14ac:dyDescent="0.25"/>
  <cols>
    <col min="1" max="1" width="9.140625" style="3"/>
    <col min="2" max="2" width="129.42578125" style="3" customWidth="1"/>
  </cols>
  <sheetData>
    <row r="1" spans="1:2" ht="21" x14ac:dyDescent="0.25">
      <c r="A1" s="46" t="s">
        <v>16</v>
      </c>
      <c r="B1" s="46"/>
    </row>
    <row r="2" spans="1:2" ht="63.75" customHeight="1" x14ac:dyDescent="0.25">
      <c r="A2" s="7">
        <v>1</v>
      </c>
      <c r="B2" s="4" t="s">
        <v>8</v>
      </c>
    </row>
    <row r="3" spans="1:2" ht="49.5" customHeight="1" x14ac:dyDescent="0.25">
      <c r="A3" s="7">
        <v>2</v>
      </c>
      <c r="B3" s="4" t="s">
        <v>9</v>
      </c>
    </row>
    <row r="4" spans="1:2" ht="45.6" customHeight="1" x14ac:dyDescent="0.25">
      <c r="A4" s="7">
        <v>3</v>
      </c>
      <c r="B4" s="4" t="s">
        <v>10</v>
      </c>
    </row>
    <row r="5" spans="1:2" ht="24.95" customHeight="1" x14ac:dyDescent="0.25">
      <c r="A5" s="7">
        <v>4</v>
      </c>
      <c r="B5" s="4" t="s">
        <v>11</v>
      </c>
    </row>
    <row r="6" spans="1:2" ht="39.6" customHeight="1" x14ac:dyDescent="0.25">
      <c r="A6" s="7">
        <v>5</v>
      </c>
      <c r="B6" s="4" t="s">
        <v>36</v>
      </c>
    </row>
    <row r="7" spans="1:2" ht="30.6" customHeight="1" x14ac:dyDescent="0.25">
      <c r="A7" s="7">
        <v>6</v>
      </c>
      <c r="B7" s="4" t="s">
        <v>37</v>
      </c>
    </row>
    <row r="8" spans="1:2" ht="33.6" customHeight="1" x14ac:dyDescent="0.25">
      <c r="A8" s="7">
        <v>7</v>
      </c>
      <c r="B8" s="4" t="s">
        <v>12</v>
      </c>
    </row>
    <row r="9" spans="1:2" ht="21.95" customHeight="1" x14ac:dyDescent="0.25">
      <c r="A9" s="7">
        <v>8</v>
      </c>
      <c r="B9" s="4" t="s">
        <v>17</v>
      </c>
    </row>
  </sheetData>
  <mergeCells count="1">
    <mergeCell ref="A1:B1"/>
  </mergeCells>
  <pageMargins left="0.19685039370078741" right="0.19685039370078741" top="1.1811023622047245" bottom="0.74803149606299213" header="0.31496062992125984" footer="0.31496062992125984"/>
  <pageSetup paperSize="9" orientation="landscape" r:id="rId1"/>
  <headerFooter>
    <oddHeader>&amp;L&amp;G&amp;C&amp;"-,Bold"&amp;20Eskom Generation&amp;"-,Regular"&amp;11
&amp;"-,Bold"&amp;14Attachment C</oddHeader>
    <oddFooter>&amp;C© ESKOM Holdings SOC Ltd&amp;R&amp;P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177C-8BBC-41A4-BFC4-F33170105912}">
  <sheetPr>
    <pageSetUpPr fitToPage="1"/>
  </sheetPr>
  <dimension ref="A2:AK20"/>
  <sheetViews>
    <sheetView zoomScale="80" zoomScaleNormal="80" workbookViewId="0">
      <selection activeCell="AL1" sqref="AL1:AO1048576"/>
    </sheetView>
  </sheetViews>
  <sheetFormatPr defaultRowHeight="15" x14ac:dyDescent="0.25"/>
  <cols>
    <col min="1" max="1" width="4.85546875" style="38" customWidth="1"/>
    <col min="2" max="2" width="34.140625" customWidth="1"/>
    <col min="3" max="3" width="21.42578125" customWidth="1"/>
    <col min="4" max="4" width="18.42578125" customWidth="1"/>
    <col min="5" max="5" width="18" customWidth="1"/>
    <col min="6" max="6" width="11.7109375" customWidth="1"/>
    <col min="7" max="7" width="13.5703125" customWidth="1"/>
    <col min="8" max="8" width="11.5703125" customWidth="1"/>
    <col min="9" max="9" width="9.28515625" customWidth="1"/>
    <col min="10" max="10" width="13.5703125" customWidth="1"/>
    <col min="11" max="12" width="10.5703125" bestFit="1" customWidth="1"/>
    <col min="13" max="13" width="11.7109375" customWidth="1"/>
    <col min="14" max="14" width="12.28515625" bestFit="1" customWidth="1"/>
    <col min="16" max="16" width="10.28515625" bestFit="1" customWidth="1"/>
    <col min="17" max="17" width="12.28515625" customWidth="1"/>
  </cols>
  <sheetData>
    <row r="2" spans="1:37" ht="45" x14ac:dyDescent="0.25">
      <c r="A2" s="34" t="s">
        <v>0</v>
      </c>
      <c r="B2" s="31" t="s">
        <v>75</v>
      </c>
      <c r="C2" s="35" t="s">
        <v>77</v>
      </c>
      <c r="D2" s="35" t="s">
        <v>78</v>
      </c>
      <c r="E2" s="35" t="s">
        <v>79</v>
      </c>
      <c r="F2" s="35" t="s">
        <v>97</v>
      </c>
      <c r="G2" s="35" t="s">
        <v>80</v>
      </c>
      <c r="H2" s="35" t="s">
        <v>81</v>
      </c>
      <c r="I2" s="35" t="s">
        <v>82</v>
      </c>
      <c r="J2" s="35" t="s">
        <v>83</v>
      </c>
      <c r="K2" s="35" t="s">
        <v>84</v>
      </c>
      <c r="L2" s="35" t="s">
        <v>98</v>
      </c>
      <c r="M2" s="35" t="s">
        <v>99</v>
      </c>
      <c r="N2" s="35" t="s">
        <v>85</v>
      </c>
      <c r="O2" s="35" t="s">
        <v>86</v>
      </c>
      <c r="P2" s="35" t="s">
        <v>87</v>
      </c>
      <c r="Q2" s="35" t="s">
        <v>88</v>
      </c>
      <c r="R2" s="31"/>
      <c r="S2" s="31"/>
      <c r="T2" s="31"/>
      <c r="U2" s="31"/>
      <c r="V2" s="31"/>
      <c r="W2" s="31"/>
      <c r="X2" s="31"/>
      <c r="Y2" s="31"/>
      <c r="Z2" s="31"/>
      <c r="AA2" s="31"/>
      <c r="AB2" s="31"/>
      <c r="AC2" s="31"/>
      <c r="AD2" s="31"/>
      <c r="AE2" s="31"/>
      <c r="AF2" s="31"/>
      <c r="AG2" s="31"/>
      <c r="AH2" s="31"/>
      <c r="AI2" s="31"/>
      <c r="AJ2" s="31"/>
      <c r="AK2" s="31"/>
    </row>
    <row r="3" spans="1:37" ht="36.6" customHeight="1" x14ac:dyDescent="0.25">
      <c r="A3" s="36">
        <v>1</v>
      </c>
      <c r="B3" s="1" t="s">
        <v>89</v>
      </c>
      <c r="C3" s="32"/>
      <c r="D3" s="32"/>
      <c r="E3" s="32"/>
      <c r="F3" s="33">
        <v>0</v>
      </c>
      <c r="G3" s="37">
        <v>0</v>
      </c>
      <c r="H3" s="37">
        <v>0</v>
      </c>
      <c r="I3" s="37">
        <v>0</v>
      </c>
      <c r="J3" s="37">
        <v>0</v>
      </c>
      <c r="K3" s="37">
        <v>0</v>
      </c>
      <c r="L3" s="33">
        <v>0</v>
      </c>
      <c r="M3" s="33">
        <v>0</v>
      </c>
      <c r="N3" s="37">
        <v>0</v>
      </c>
      <c r="O3" s="33">
        <f>Table2[[#This Row],[Base_Rate
R/hr]]+Table2[[#This Row],[Base_Rate
R/hr]]*(Table2[[#This Row],[Provident %]]+Table2[[#This Row],[SickFund %]]+Table2[[#This Row],[Leave Enhancement %]]+Table2[[#This Row],[PPE Admin %]]+Table2[[#This Row],[Overheads %]])+Table2[[#This Row],[Admin Levies]]+Table2[[#This Row],[Subsistence allowance]]</f>
        <v>0</v>
      </c>
      <c r="P3" s="33">
        <f>Table2[[#This Row],[Margin %]]*Table2[[#This Row],[Base_Rate
R/hr]]</f>
        <v>0</v>
      </c>
      <c r="Q3" s="33">
        <f>Table2[[#This Row],[Rate excl. Margin]]+Table2[[#This Row],[Margin]]</f>
        <v>0</v>
      </c>
      <c r="R3" s="32"/>
      <c r="S3" s="32"/>
      <c r="T3" s="32"/>
      <c r="U3" s="32"/>
      <c r="V3" s="32"/>
      <c r="W3" s="32"/>
      <c r="X3" s="32"/>
      <c r="Y3" s="32"/>
      <c r="Z3" s="32"/>
      <c r="AA3" s="32"/>
      <c r="AB3" s="32"/>
      <c r="AC3" s="32"/>
      <c r="AD3" s="32"/>
      <c r="AE3" s="32"/>
      <c r="AF3" s="32"/>
      <c r="AG3" s="32"/>
      <c r="AH3" s="32"/>
      <c r="AI3" s="32"/>
      <c r="AJ3" s="32"/>
      <c r="AK3" s="32"/>
    </row>
    <row r="4" spans="1:37" ht="36.6" customHeight="1" x14ac:dyDescent="0.25">
      <c r="A4" s="36">
        <v>2</v>
      </c>
      <c r="B4" s="1" t="s">
        <v>29</v>
      </c>
      <c r="C4" s="32"/>
      <c r="D4" s="32"/>
      <c r="E4" s="32"/>
      <c r="F4" s="33">
        <v>0</v>
      </c>
      <c r="G4" s="37">
        <v>0</v>
      </c>
      <c r="H4" s="37">
        <v>0</v>
      </c>
      <c r="I4" s="37">
        <v>0</v>
      </c>
      <c r="J4" s="37">
        <v>0</v>
      </c>
      <c r="K4" s="37">
        <v>0</v>
      </c>
      <c r="L4" s="33">
        <v>0</v>
      </c>
      <c r="M4" s="33">
        <v>0</v>
      </c>
      <c r="N4" s="37">
        <v>0</v>
      </c>
      <c r="O4" s="33">
        <f>Table2[[#This Row],[Base_Rate
R/hr]]+Table2[[#This Row],[Base_Rate
R/hr]]*(Table2[[#This Row],[Provident %]]+Table2[[#This Row],[SickFund %]]+Table2[[#This Row],[Leave Enhancement %]]+Table2[[#This Row],[PPE Admin %]]+Table2[[#This Row],[Overheads %]])+Table2[[#This Row],[Admin Levies]]+Table2[[#This Row],[Subsistence allowance]]</f>
        <v>0</v>
      </c>
      <c r="P4" s="33">
        <f>Table2[[#This Row],[Margin %]]*Table2[[#This Row],[Base_Rate
R/hr]]</f>
        <v>0</v>
      </c>
      <c r="Q4" s="33">
        <f>Table2[[#This Row],[Rate excl. Margin]]+Table2[[#This Row],[Margin]]</f>
        <v>0</v>
      </c>
      <c r="R4" s="32"/>
      <c r="S4" s="32"/>
      <c r="T4" s="32"/>
      <c r="U4" s="32"/>
      <c r="V4" s="32"/>
      <c r="W4" s="32"/>
      <c r="X4" s="32"/>
      <c r="Y4" s="32"/>
      <c r="Z4" s="32"/>
      <c r="AA4" s="32"/>
      <c r="AB4" s="32"/>
      <c r="AC4" s="32"/>
      <c r="AD4" s="32"/>
      <c r="AE4" s="32"/>
      <c r="AF4" s="32"/>
      <c r="AG4" s="32"/>
      <c r="AH4" s="32"/>
      <c r="AI4" s="32"/>
      <c r="AJ4" s="32"/>
      <c r="AK4" s="32"/>
    </row>
    <row r="5" spans="1:37" ht="36.6" customHeight="1" x14ac:dyDescent="0.25">
      <c r="A5" s="36">
        <v>3</v>
      </c>
      <c r="B5" s="1" t="s">
        <v>51</v>
      </c>
      <c r="C5" s="32"/>
      <c r="D5" s="32"/>
      <c r="E5" s="32"/>
      <c r="F5" s="33">
        <v>0</v>
      </c>
      <c r="G5" s="37">
        <v>0</v>
      </c>
      <c r="H5" s="37">
        <v>0</v>
      </c>
      <c r="I5" s="37">
        <v>0</v>
      </c>
      <c r="J5" s="37">
        <v>0</v>
      </c>
      <c r="K5" s="37">
        <v>0</v>
      </c>
      <c r="L5" s="33">
        <v>0</v>
      </c>
      <c r="M5" s="33">
        <v>0</v>
      </c>
      <c r="N5" s="37">
        <v>0</v>
      </c>
      <c r="O5" s="33">
        <f>Table2[[#This Row],[Base_Rate
R/hr]]+Table2[[#This Row],[Base_Rate
R/hr]]*(Table2[[#This Row],[Provident %]]+Table2[[#This Row],[SickFund %]]+Table2[[#This Row],[Leave Enhancement %]]+Table2[[#This Row],[PPE Admin %]]+Table2[[#This Row],[Overheads %]])+Table2[[#This Row],[Admin Levies]]+Table2[[#This Row],[Subsistence allowance]]</f>
        <v>0</v>
      </c>
      <c r="P5" s="33">
        <f>Table2[[#This Row],[Margin %]]*Table2[[#This Row],[Base_Rate
R/hr]]</f>
        <v>0</v>
      </c>
      <c r="Q5" s="33">
        <f>Table2[[#This Row],[Rate excl. Margin]]+Table2[[#This Row],[Margin]]</f>
        <v>0</v>
      </c>
      <c r="R5" s="32"/>
      <c r="S5" s="32"/>
      <c r="T5" s="32"/>
      <c r="U5" s="32"/>
      <c r="V5" s="32"/>
      <c r="W5" s="32"/>
      <c r="X5" s="32"/>
      <c r="Y5" s="32"/>
      <c r="Z5" s="32"/>
      <c r="AA5" s="32"/>
      <c r="AB5" s="32"/>
      <c r="AC5" s="32"/>
      <c r="AD5" s="32"/>
      <c r="AE5" s="32"/>
      <c r="AF5" s="32"/>
      <c r="AG5" s="32"/>
      <c r="AH5" s="32"/>
      <c r="AI5" s="32"/>
      <c r="AJ5" s="32"/>
      <c r="AK5" s="32"/>
    </row>
    <row r="6" spans="1:37" ht="45" customHeight="1" x14ac:dyDescent="0.25">
      <c r="A6" s="36">
        <v>4</v>
      </c>
      <c r="B6" s="1" t="s">
        <v>52</v>
      </c>
      <c r="C6" s="32"/>
      <c r="D6" s="32"/>
      <c r="E6" s="32"/>
      <c r="F6" s="33">
        <v>0</v>
      </c>
      <c r="G6" s="37">
        <v>0</v>
      </c>
      <c r="H6" s="37">
        <v>0</v>
      </c>
      <c r="I6" s="37">
        <v>0</v>
      </c>
      <c r="J6" s="37">
        <v>0</v>
      </c>
      <c r="K6" s="37">
        <v>0</v>
      </c>
      <c r="L6" s="33">
        <v>0</v>
      </c>
      <c r="M6" s="33">
        <v>0</v>
      </c>
      <c r="N6" s="37">
        <v>0</v>
      </c>
      <c r="O6" s="33">
        <f>Table2[[#This Row],[Base_Rate
R/hr]]+Table2[[#This Row],[Base_Rate
R/hr]]*(Table2[[#This Row],[Provident %]]+Table2[[#This Row],[SickFund %]]+Table2[[#This Row],[Leave Enhancement %]]+Table2[[#This Row],[PPE Admin %]]+Table2[[#This Row],[Overheads %]])+Table2[[#This Row],[Admin Levies]]+Table2[[#This Row],[Subsistence allowance]]</f>
        <v>0</v>
      </c>
      <c r="P6" s="33">
        <f>Table2[[#This Row],[Margin %]]*Table2[[#This Row],[Base_Rate
R/hr]]</f>
        <v>0</v>
      </c>
      <c r="Q6" s="33">
        <f>Table2[[#This Row],[Rate excl. Margin]]+Table2[[#This Row],[Margin]]</f>
        <v>0</v>
      </c>
      <c r="R6" s="32"/>
      <c r="S6" s="32"/>
      <c r="T6" s="32"/>
      <c r="U6" s="32"/>
      <c r="V6" s="32"/>
      <c r="W6" s="32"/>
      <c r="X6" s="32"/>
      <c r="Y6" s="32"/>
      <c r="Z6" s="32"/>
      <c r="AA6" s="32"/>
      <c r="AB6" s="32"/>
      <c r="AC6" s="32"/>
      <c r="AD6" s="32"/>
      <c r="AE6" s="32"/>
      <c r="AF6" s="32"/>
      <c r="AG6" s="32"/>
      <c r="AH6" s="32"/>
      <c r="AI6" s="32"/>
      <c r="AJ6" s="32"/>
      <c r="AK6" s="32"/>
    </row>
    <row r="7" spans="1:37" ht="36.6" customHeight="1" x14ac:dyDescent="0.25">
      <c r="A7" s="36">
        <v>5</v>
      </c>
      <c r="B7" s="1" t="s">
        <v>90</v>
      </c>
      <c r="C7" s="32"/>
      <c r="D7" s="32"/>
      <c r="E7" s="32"/>
      <c r="F7" s="33">
        <v>0</v>
      </c>
      <c r="G7" s="37">
        <v>0</v>
      </c>
      <c r="H7" s="37">
        <v>0</v>
      </c>
      <c r="I7" s="37">
        <v>0</v>
      </c>
      <c r="J7" s="37">
        <v>0</v>
      </c>
      <c r="K7" s="37">
        <v>0</v>
      </c>
      <c r="L7" s="33">
        <v>0</v>
      </c>
      <c r="M7" s="33">
        <v>0</v>
      </c>
      <c r="N7" s="37">
        <v>0</v>
      </c>
      <c r="O7" s="33">
        <f>Table2[[#This Row],[Base_Rate
R/hr]]+Table2[[#This Row],[Base_Rate
R/hr]]*(Table2[[#This Row],[Provident %]]+Table2[[#This Row],[SickFund %]]+Table2[[#This Row],[Leave Enhancement %]]+Table2[[#This Row],[PPE Admin %]]+Table2[[#This Row],[Overheads %]])+Table2[[#This Row],[Admin Levies]]+Table2[[#This Row],[Subsistence allowance]]</f>
        <v>0</v>
      </c>
      <c r="P7" s="33">
        <f>Table2[[#This Row],[Margin %]]*Table2[[#This Row],[Base_Rate
R/hr]]</f>
        <v>0</v>
      </c>
      <c r="Q7" s="33">
        <f>Table2[[#This Row],[Rate excl. Margin]]+Table2[[#This Row],[Margin]]</f>
        <v>0</v>
      </c>
      <c r="R7" s="32"/>
      <c r="S7" s="32"/>
      <c r="T7" s="32"/>
      <c r="U7" s="32"/>
      <c r="V7" s="32"/>
      <c r="W7" s="32"/>
      <c r="X7" s="32"/>
      <c r="Y7" s="32"/>
      <c r="Z7" s="32"/>
      <c r="AA7" s="32"/>
      <c r="AB7" s="32"/>
      <c r="AC7" s="32"/>
      <c r="AD7" s="32"/>
      <c r="AE7" s="32"/>
      <c r="AF7" s="32"/>
      <c r="AG7" s="32"/>
      <c r="AH7" s="32"/>
      <c r="AI7" s="32"/>
      <c r="AJ7" s="32"/>
      <c r="AK7" s="32"/>
    </row>
    <row r="8" spans="1:37" ht="36.6" customHeight="1" x14ac:dyDescent="0.25">
      <c r="A8" s="36">
        <v>6</v>
      </c>
      <c r="B8" s="1" t="s">
        <v>91</v>
      </c>
      <c r="C8" s="32"/>
      <c r="D8" s="32"/>
      <c r="E8" s="32"/>
      <c r="F8" s="33">
        <v>0</v>
      </c>
      <c r="G8" s="37">
        <v>0</v>
      </c>
      <c r="H8" s="37">
        <v>0</v>
      </c>
      <c r="I8" s="37">
        <v>0</v>
      </c>
      <c r="J8" s="37">
        <v>0</v>
      </c>
      <c r="K8" s="37">
        <v>0</v>
      </c>
      <c r="L8" s="33">
        <v>0</v>
      </c>
      <c r="M8" s="33">
        <v>0</v>
      </c>
      <c r="N8" s="37">
        <v>0</v>
      </c>
      <c r="O8" s="33">
        <f>Table2[[#This Row],[Base_Rate
R/hr]]+Table2[[#This Row],[Base_Rate
R/hr]]*(Table2[[#This Row],[Provident %]]+Table2[[#This Row],[SickFund %]]+Table2[[#This Row],[Leave Enhancement %]]+Table2[[#This Row],[PPE Admin %]]+Table2[[#This Row],[Overheads %]])+Table2[[#This Row],[Admin Levies]]+Table2[[#This Row],[Subsistence allowance]]</f>
        <v>0</v>
      </c>
      <c r="P8" s="33">
        <f>Table2[[#This Row],[Margin %]]*Table2[[#This Row],[Base_Rate
R/hr]]</f>
        <v>0</v>
      </c>
      <c r="Q8" s="33">
        <f>Table2[[#This Row],[Rate excl. Margin]]+Table2[[#This Row],[Margin]]</f>
        <v>0</v>
      </c>
      <c r="R8" s="32"/>
      <c r="S8" s="32"/>
      <c r="T8" s="32"/>
      <c r="U8" s="32"/>
      <c r="V8" s="32"/>
      <c r="W8" s="32"/>
      <c r="X8" s="32"/>
      <c r="Y8" s="32"/>
      <c r="Z8" s="32"/>
      <c r="AA8" s="32"/>
      <c r="AB8" s="32"/>
      <c r="AC8" s="32"/>
      <c r="AD8" s="32"/>
      <c r="AE8" s="32"/>
      <c r="AF8" s="32"/>
      <c r="AG8" s="32"/>
      <c r="AH8" s="32"/>
      <c r="AI8" s="32"/>
      <c r="AJ8" s="32"/>
      <c r="AK8" s="32"/>
    </row>
    <row r="9" spans="1:37" ht="36.6" customHeight="1" x14ac:dyDescent="0.25">
      <c r="A9" s="36">
        <v>7</v>
      </c>
      <c r="B9" s="1" t="s">
        <v>92</v>
      </c>
      <c r="C9" s="32"/>
      <c r="D9" s="32"/>
      <c r="E9" s="32"/>
      <c r="F9" s="33">
        <v>0</v>
      </c>
      <c r="G9" s="37">
        <v>0</v>
      </c>
      <c r="H9" s="37">
        <v>0</v>
      </c>
      <c r="I9" s="37">
        <v>0</v>
      </c>
      <c r="J9" s="37">
        <v>0</v>
      </c>
      <c r="K9" s="37">
        <v>0</v>
      </c>
      <c r="L9" s="33">
        <v>0</v>
      </c>
      <c r="M9" s="33">
        <v>0</v>
      </c>
      <c r="N9" s="37">
        <v>0</v>
      </c>
      <c r="O9" s="33">
        <f>Table2[[#This Row],[Base_Rate
R/hr]]+Table2[[#This Row],[Base_Rate
R/hr]]*(Table2[[#This Row],[Provident %]]+Table2[[#This Row],[SickFund %]]+Table2[[#This Row],[Leave Enhancement %]]+Table2[[#This Row],[PPE Admin %]]+Table2[[#This Row],[Overheads %]])+Table2[[#This Row],[Admin Levies]]+Table2[[#This Row],[Subsistence allowance]]</f>
        <v>0</v>
      </c>
      <c r="P9" s="33">
        <f>Table2[[#This Row],[Margin %]]*Table2[[#This Row],[Base_Rate
R/hr]]</f>
        <v>0</v>
      </c>
      <c r="Q9" s="33">
        <f>Table2[[#This Row],[Rate excl. Margin]]+Table2[[#This Row],[Margin]]</f>
        <v>0</v>
      </c>
      <c r="R9" s="32"/>
      <c r="S9" s="32"/>
      <c r="T9" s="32"/>
      <c r="U9" s="32"/>
      <c r="V9" s="32"/>
      <c r="W9" s="32"/>
      <c r="X9" s="32"/>
      <c r="Y9" s="32"/>
      <c r="Z9" s="32"/>
      <c r="AA9" s="32"/>
      <c r="AB9" s="32"/>
      <c r="AC9" s="32"/>
      <c r="AD9" s="32"/>
      <c r="AE9" s="32"/>
      <c r="AF9" s="32"/>
      <c r="AG9" s="32"/>
      <c r="AH9" s="32"/>
      <c r="AI9" s="32"/>
      <c r="AJ9" s="32"/>
      <c r="AK9" s="32"/>
    </row>
    <row r="10" spans="1:37" ht="36.6" customHeight="1" x14ac:dyDescent="0.25">
      <c r="A10" s="36">
        <v>8</v>
      </c>
      <c r="B10" s="1" t="s">
        <v>2</v>
      </c>
      <c r="C10" s="32"/>
      <c r="D10" s="32"/>
      <c r="E10" s="32"/>
      <c r="F10" s="33">
        <v>0</v>
      </c>
      <c r="G10" s="37">
        <v>0</v>
      </c>
      <c r="H10" s="37">
        <v>0</v>
      </c>
      <c r="I10" s="37">
        <v>0</v>
      </c>
      <c r="J10" s="37">
        <v>0</v>
      </c>
      <c r="K10" s="37">
        <v>0</v>
      </c>
      <c r="L10" s="33">
        <v>0</v>
      </c>
      <c r="M10" s="33">
        <v>0</v>
      </c>
      <c r="N10" s="37">
        <v>0</v>
      </c>
      <c r="O10" s="33">
        <f>Table2[[#This Row],[Base_Rate
R/hr]]+Table2[[#This Row],[Base_Rate
R/hr]]*(Table2[[#This Row],[Provident %]]+Table2[[#This Row],[SickFund %]]+Table2[[#This Row],[Leave Enhancement %]]+Table2[[#This Row],[PPE Admin %]]+Table2[[#This Row],[Overheads %]])+Table2[[#This Row],[Admin Levies]]+Table2[[#This Row],[Subsistence allowance]]</f>
        <v>0</v>
      </c>
      <c r="P10" s="33">
        <f>Table2[[#This Row],[Margin %]]*Table2[[#This Row],[Base_Rate
R/hr]]</f>
        <v>0</v>
      </c>
      <c r="Q10" s="33">
        <f>Table2[[#This Row],[Rate excl. Margin]]+Table2[[#This Row],[Margin]]</f>
        <v>0</v>
      </c>
      <c r="R10" s="32"/>
      <c r="S10" s="32"/>
      <c r="T10" s="32"/>
      <c r="U10" s="32"/>
      <c r="V10" s="32"/>
      <c r="W10" s="32"/>
      <c r="X10" s="32"/>
      <c r="Y10" s="32"/>
      <c r="Z10" s="32"/>
      <c r="AA10" s="32"/>
      <c r="AB10" s="32"/>
      <c r="AC10" s="32"/>
      <c r="AD10" s="32"/>
      <c r="AE10" s="32"/>
      <c r="AF10" s="32"/>
      <c r="AG10" s="32"/>
      <c r="AH10" s="32"/>
      <c r="AI10" s="32"/>
      <c r="AJ10" s="32"/>
      <c r="AK10" s="32"/>
    </row>
    <row r="11" spans="1:37" ht="36.6" customHeight="1" x14ac:dyDescent="0.25">
      <c r="A11" s="36">
        <v>9</v>
      </c>
      <c r="B11" s="1" t="s">
        <v>34</v>
      </c>
      <c r="C11" s="32"/>
      <c r="D11" s="32"/>
      <c r="E11" s="32"/>
      <c r="F11" s="33">
        <v>0</v>
      </c>
      <c r="G11" s="37">
        <v>0</v>
      </c>
      <c r="H11" s="37">
        <v>0</v>
      </c>
      <c r="I11" s="37">
        <v>0</v>
      </c>
      <c r="J11" s="37">
        <v>0</v>
      </c>
      <c r="K11" s="37">
        <v>0</v>
      </c>
      <c r="L11" s="33">
        <v>0</v>
      </c>
      <c r="M11" s="33">
        <v>0</v>
      </c>
      <c r="N11" s="37">
        <v>0</v>
      </c>
      <c r="O11" s="33">
        <f>Table2[[#This Row],[Base_Rate
R/hr]]+Table2[[#This Row],[Base_Rate
R/hr]]*(Table2[[#This Row],[Provident %]]+Table2[[#This Row],[SickFund %]]+Table2[[#This Row],[Leave Enhancement %]]+Table2[[#This Row],[PPE Admin %]]+Table2[[#This Row],[Overheads %]])+Table2[[#This Row],[Admin Levies]]+Table2[[#This Row],[Subsistence allowance]]</f>
        <v>0</v>
      </c>
      <c r="P11" s="33">
        <f>Table2[[#This Row],[Margin %]]*Table2[[#This Row],[Base_Rate
R/hr]]</f>
        <v>0</v>
      </c>
      <c r="Q11" s="33">
        <f>Table2[[#This Row],[Rate excl. Margin]]+Table2[[#This Row],[Margin]]</f>
        <v>0</v>
      </c>
      <c r="R11" s="32"/>
      <c r="S11" s="32"/>
      <c r="T11" s="32"/>
      <c r="U11" s="32"/>
      <c r="V11" s="32"/>
      <c r="W11" s="32"/>
      <c r="X11" s="32"/>
      <c r="Y11" s="32"/>
      <c r="Z11" s="32"/>
      <c r="AA11" s="32"/>
      <c r="AB11" s="32"/>
      <c r="AC11" s="32"/>
      <c r="AD11" s="32"/>
      <c r="AE11" s="32"/>
      <c r="AF11" s="32"/>
      <c r="AG11" s="32"/>
      <c r="AH11" s="32"/>
      <c r="AI11" s="32"/>
      <c r="AJ11" s="32"/>
      <c r="AK11" s="32"/>
    </row>
    <row r="12" spans="1:37" ht="36.6" customHeight="1" x14ac:dyDescent="0.25">
      <c r="A12" s="36">
        <v>10</v>
      </c>
      <c r="B12" s="1" t="s">
        <v>35</v>
      </c>
      <c r="C12" s="32"/>
      <c r="D12" s="32"/>
      <c r="E12" s="32"/>
      <c r="F12" s="33">
        <v>0</v>
      </c>
      <c r="G12" s="37">
        <v>0</v>
      </c>
      <c r="H12" s="37">
        <v>0</v>
      </c>
      <c r="I12" s="37">
        <v>0</v>
      </c>
      <c r="J12" s="37">
        <v>0</v>
      </c>
      <c r="K12" s="37">
        <v>0</v>
      </c>
      <c r="L12" s="33">
        <v>0</v>
      </c>
      <c r="M12" s="33">
        <v>0</v>
      </c>
      <c r="N12" s="37">
        <v>0</v>
      </c>
      <c r="O12" s="33">
        <f>Table2[[#This Row],[Base_Rate
R/hr]]+Table2[[#This Row],[Base_Rate
R/hr]]*(Table2[[#This Row],[Provident %]]+Table2[[#This Row],[SickFund %]]+Table2[[#This Row],[Leave Enhancement %]]+Table2[[#This Row],[PPE Admin %]]+Table2[[#This Row],[Overheads %]])+Table2[[#This Row],[Admin Levies]]+Table2[[#This Row],[Subsistence allowance]]</f>
        <v>0</v>
      </c>
      <c r="P12" s="33">
        <f>Table2[[#This Row],[Margin %]]*Table2[[#This Row],[Base_Rate
R/hr]]</f>
        <v>0</v>
      </c>
      <c r="Q12" s="33">
        <f>Table2[[#This Row],[Rate excl. Margin]]+Table2[[#This Row],[Margin]]</f>
        <v>0</v>
      </c>
      <c r="R12" s="32"/>
      <c r="S12" s="32"/>
      <c r="T12" s="32"/>
      <c r="U12" s="32"/>
      <c r="V12" s="32"/>
      <c r="W12" s="32"/>
      <c r="X12" s="32"/>
      <c r="Y12" s="32"/>
      <c r="Z12" s="32"/>
      <c r="AA12" s="32"/>
      <c r="AB12" s="32"/>
      <c r="AC12" s="32"/>
      <c r="AD12" s="32"/>
      <c r="AE12" s="32"/>
      <c r="AF12" s="32"/>
      <c r="AG12" s="32"/>
      <c r="AH12" s="32"/>
      <c r="AI12" s="32"/>
      <c r="AJ12" s="32"/>
      <c r="AK12" s="32"/>
    </row>
    <row r="13" spans="1:37" ht="36.6" customHeight="1" x14ac:dyDescent="0.25">
      <c r="A13" s="36">
        <v>11</v>
      </c>
      <c r="B13" s="1" t="s">
        <v>93</v>
      </c>
      <c r="C13" s="32"/>
      <c r="D13" s="32"/>
      <c r="E13" s="32"/>
      <c r="F13" s="33">
        <v>0</v>
      </c>
      <c r="G13" s="37">
        <v>0</v>
      </c>
      <c r="H13" s="37">
        <v>0</v>
      </c>
      <c r="I13" s="37">
        <v>0</v>
      </c>
      <c r="J13" s="37">
        <v>0</v>
      </c>
      <c r="K13" s="37">
        <v>0</v>
      </c>
      <c r="L13" s="33">
        <v>0</v>
      </c>
      <c r="M13" s="33">
        <v>0</v>
      </c>
      <c r="N13" s="37">
        <v>0</v>
      </c>
      <c r="O13" s="33">
        <f>Table2[[#This Row],[Base_Rate
R/hr]]+Table2[[#This Row],[Base_Rate
R/hr]]*(Table2[[#This Row],[Provident %]]+Table2[[#This Row],[SickFund %]]+Table2[[#This Row],[Leave Enhancement %]]+Table2[[#This Row],[PPE Admin %]]+Table2[[#This Row],[Overheads %]])+Table2[[#This Row],[Admin Levies]]+Table2[[#This Row],[Subsistence allowance]]</f>
        <v>0</v>
      </c>
      <c r="P13" s="33">
        <f>Table2[[#This Row],[Margin %]]*Table2[[#This Row],[Base_Rate
R/hr]]</f>
        <v>0</v>
      </c>
      <c r="Q13" s="33">
        <f>Table2[[#This Row],[Rate excl. Margin]]+Table2[[#This Row],[Margin]]</f>
        <v>0</v>
      </c>
      <c r="R13" s="32"/>
      <c r="S13" s="32"/>
      <c r="T13" s="32"/>
      <c r="U13" s="32"/>
      <c r="V13" s="32"/>
      <c r="W13" s="32"/>
      <c r="X13" s="32"/>
      <c r="Y13" s="32"/>
      <c r="Z13" s="32"/>
      <c r="AA13" s="32"/>
      <c r="AB13" s="32"/>
      <c r="AC13" s="32"/>
      <c r="AD13" s="32"/>
      <c r="AE13" s="32"/>
      <c r="AF13" s="32"/>
      <c r="AG13" s="32"/>
      <c r="AH13" s="32"/>
      <c r="AI13" s="32"/>
      <c r="AJ13" s="32"/>
      <c r="AK13" s="32"/>
    </row>
    <row r="14" spans="1:37" ht="36.6" customHeight="1" x14ac:dyDescent="0.25">
      <c r="A14" s="36">
        <v>12</v>
      </c>
      <c r="B14" s="1" t="s">
        <v>94</v>
      </c>
      <c r="C14" s="32"/>
      <c r="D14" s="32"/>
      <c r="E14" s="32"/>
      <c r="F14" s="33">
        <v>0</v>
      </c>
      <c r="G14" s="37">
        <v>0</v>
      </c>
      <c r="H14" s="37">
        <v>0</v>
      </c>
      <c r="I14" s="37">
        <v>0</v>
      </c>
      <c r="J14" s="37">
        <v>0</v>
      </c>
      <c r="K14" s="37">
        <v>0</v>
      </c>
      <c r="L14" s="33">
        <v>0</v>
      </c>
      <c r="M14" s="33">
        <v>0</v>
      </c>
      <c r="N14" s="37">
        <v>0</v>
      </c>
      <c r="O14" s="33">
        <f>Table2[[#This Row],[Base_Rate
R/hr]]+Table2[[#This Row],[Base_Rate
R/hr]]*(Table2[[#This Row],[Provident %]]+Table2[[#This Row],[SickFund %]]+Table2[[#This Row],[Leave Enhancement %]]+Table2[[#This Row],[PPE Admin %]]+Table2[[#This Row],[Overheads %]])+Table2[[#This Row],[Admin Levies]]+Table2[[#This Row],[Subsistence allowance]]</f>
        <v>0</v>
      </c>
      <c r="P14" s="33">
        <f>Table2[[#This Row],[Margin %]]*Table2[[#This Row],[Base_Rate
R/hr]]</f>
        <v>0</v>
      </c>
      <c r="Q14" s="33">
        <f>Table2[[#This Row],[Rate excl. Margin]]+Table2[[#This Row],[Margin]]</f>
        <v>0</v>
      </c>
      <c r="R14" s="32"/>
      <c r="S14" s="32"/>
      <c r="T14" s="32"/>
      <c r="U14" s="32"/>
      <c r="V14" s="32"/>
      <c r="W14" s="32"/>
      <c r="X14" s="32"/>
      <c r="Y14" s="32"/>
      <c r="Z14" s="32"/>
      <c r="AA14" s="32"/>
      <c r="AB14" s="32"/>
      <c r="AC14" s="32"/>
      <c r="AD14" s="32"/>
      <c r="AE14" s="32"/>
      <c r="AF14" s="32"/>
      <c r="AG14" s="32"/>
      <c r="AH14" s="32"/>
      <c r="AI14" s="32"/>
      <c r="AJ14" s="32"/>
      <c r="AK14" s="32"/>
    </row>
    <row r="15" spans="1:37" ht="36.6" customHeight="1" x14ac:dyDescent="0.25">
      <c r="A15" s="36">
        <v>13</v>
      </c>
      <c r="B15" s="1" t="s">
        <v>95</v>
      </c>
      <c r="C15" s="32"/>
      <c r="D15" s="32"/>
      <c r="E15" s="32"/>
      <c r="F15" s="33">
        <v>0</v>
      </c>
      <c r="G15" s="37">
        <v>0</v>
      </c>
      <c r="H15" s="37">
        <v>0</v>
      </c>
      <c r="I15" s="37">
        <v>0</v>
      </c>
      <c r="J15" s="37">
        <v>0</v>
      </c>
      <c r="K15" s="37">
        <v>0</v>
      </c>
      <c r="L15" s="33">
        <v>0</v>
      </c>
      <c r="M15" s="33">
        <v>0</v>
      </c>
      <c r="N15" s="37">
        <v>0</v>
      </c>
      <c r="O15" s="33">
        <f>Table2[[#This Row],[Base_Rate
R/hr]]+Table2[[#This Row],[Base_Rate
R/hr]]*(Table2[[#This Row],[Provident %]]+Table2[[#This Row],[SickFund %]]+Table2[[#This Row],[Leave Enhancement %]]+Table2[[#This Row],[PPE Admin %]]+Table2[[#This Row],[Overheads %]])+Table2[[#This Row],[Admin Levies]]+Table2[[#This Row],[Subsistence allowance]]</f>
        <v>0</v>
      </c>
      <c r="P15" s="33">
        <f>Table2[[#This Row],[Margin %]]*Table2[[#This Row],[Base_Rate
R/hr]]</f>
        <v>0</v>
      </c>
      <c r="Q15" s="33">
        <f>Table2[[#This Row],[Rate excl. Margin]]+Table2[[#This Row],[Margin]]</f>
        <v>0</v>
      </c>
      <c r="R15" s="32"/>
      <c r="S15" s="32"/>
      <c r="T15" s="32"/>
      <c r="U15" s="32"/>
      <c r="V15" s="32"/>
      <c r="W15" s="32"/>
      <c r="X15" s="32"/>
      <c r="Y15" s="32"/>
      <c r="Z15" s="32"/>
      <c r="AA15" s="32"/>
      <c r="AB15" s="32"/>
      <c r="AC15" s="32"/>
      <c r="AD15" s="32"/>
      <c r="AE15" s="32"/>
      <c r="AF15" s="32"/>
      <c r="AG15" s="32"/>
      <c r="AH15" s="32"/>
      <c r="AI15" s="32"/>
      <c r="AJ15" s="32"/>
      <c r="AK15" s="32"/>
    </row>
    <row r="16" spans="1:37" ht="36.6" customHeight="1" x14ac:dyDescent="0.25">
      <c r="A16" s="36">
        <v>14</v>
      </c>
      <c r="B16" s="1" t="s">
        <v>96</v>
      </c>
      <c r="C16" s="32"/>
      <c r="D16" s="32"/>
      <c r="E16" s="32"/>
      <c r="F16" s="33">
        <v>0</v>
      </c>
      <c r="G16" s="37">
        <v>0</v>
      </c>
      <c r="H16" s="37">
        <v>0</v>
      </c>
      <c r="I16" s="37">
        <v>0</v>
      </c>
      <c r="J16" s="37">
        <v>0</v>
      </c>
      <c r="K16" s="37">
        <v>0</v>
      </c>
      <c r="L16" s="33">
        <v>0</v>
      </c>
      <c r="M16" s="33">
        <v>0</v>
      </c>
      <c r="N16" s="37">
        <v>0</v>
      </c>
      <c r="O16" s="33">
        <f>Table2[[#This Row],[Base_Rate
R/hr]]+Table2[[#This Row],[Base_Rate
R/hr]]*(Table2[[#This Row],[Provident %]]+Table2[[#This Row],[SickFund %]]+Table2[[#This Row],[Leave Enhancement %]]+Table2[[#This Row],[PPE Admin %]]+Table2[[#This Row],[Overheads %]])+Table2[[#This Row],[Admin Levies]]+Table2[[#This Row],[Subsistence allowance]]</f>
        <v>0</v>
      </c>
      <c r="P16" s="33">
        <f>Table2[[#This Row],[Margin %]]*Table2[[#This Row],[Base_Rate
R/hr]]</f>
        <v>0</v>
      </c>
      <c r="Q16" s="33">
        <f>Table2[[#This Row],[Rate excl. Margin]]+Table2[[#This Row],[Margin]]</f>
        <v>0</v>
      </c>
      <c r="R16" s="32"/>
      <c r="S16" s="32"/>
      <c r="T16" s="32"/>
      <c r="U16" s="32"/>
      <c r="V16" s="32"/>
      <c r="W16" s="32"/>
      <c r="X16" s="32"/>
      <c r="Y16" s="32"/>
      <c r="Z16" s="32"/>
      <c r="AA16" s="32"/>
      <c r="AB16" s="32"/>
      <c r="AC16" s="32"/>
      <c r="AD16" s="32"/>
      <c r="AE16" s="32"/>
      <c r="AF16" s="32"/>
      <c r="AG16" s="32"/>
      <c r="AH16" s="32"/>
      <c r="AI16" s="32"/>
      <c r="AJ16" s="32"/>
      <c r="AK16" s="32"/>
    </row>
    <row r="17" spans="1:17" ht="84.6" customHeight="1" x14ac:dyDescent="0.25">
      <c r="A17" s="36">
        <v>15</v>
      </c>
      <c r="B17" s="1" t="s">
        <v>1</v>
      </c>
      <c r="C17" s="32"/>
      <c r="D17" s="32"/>
      <c r="E17" s="32"/>
      <c r="F17" s="33">
        <v>0</v>
      </c>
      <c r="G17" s="37">
        <v>0</v>
      </c>
      <c r="H17" s="37">
        <v>0</v>
      </c>
      <c r="I17" s="37">
        <v>0</v>
      </c>
      <c r="J17" s="37">
        <v>0</v>
      </c>
      <c r="K17" s="37">
        <v>0</v>
      </c>
      <c r="L17" s="33">
        <v>0</v>
      </c>
      <c r="M17" s="33">
        <v>0</v>
      </c>
      <c r="N17" s="37">
        <v>0</v>
      </c>
      <c r="O17" s="33">
        <f>Table2[[#This Row],[Base_Rate
R/hr]]+Table2[[#This Row],[Base_Rate
R/hr]]*(Table2[[#This Row],[Provident %]]+Table2[[#This Row],[SickFund %]]+Table2[[#This Row],[Leave Enhancement %]]+Table2[[#This Row],[PPE Admin %]]+Table2[[#This Row],[Overheads %]])+Table2[[#This Row],[Admin Levies]]+Table2[[#This Row],[Subsistence allowance]]</f>
        <v>0</v>
      </c>
      <c r="P17" s="33">
        <f>Table2[[#This Row],[Margin %]]*Table2[[#This Row],[Base_Rate
R/hr]]</f>
        <v>0</v>
      </c>
      <c r="Q17" s="33">
        <f>Table2[[#This Row],[Rate excl. Margin]]+Table2[[#This Row],[Margin]]</f>
        <v>0</v>
      </c>
    </row>
    <row r="18" spans="1:17" ht="84.6" customHeight="1" x14ac:dyDescent="0.25">
      <c r="A18" s="36">
        <v>16</v>
      </c>
      <c r="B18" s="1" t="s">
        <v>50</v>
      </c>
      <c r="C18" s="32"/>
      <c r="D18" s="32"/>
      <c r="E18" s="32"/>
      <c r="F18" s="33">
        <v>0</v>
      </c>
      <c r="G18" s="37">
        <v>0</v>
      </c>
      <c r="H18" s="37">
        <v>0</v>
      </c>
      <c r="I18" s="37">
        <v>0</v>
      </c>
      <c r="J18" s="37">
        <v>0</v>
      </c>
      <c r="K18" s="37">
        <v>0</v>
      </c>
      <c r="L18" s="33">
        <v>0</v>
      </c>
      <c r="M18" s="33">
        <v>0</v>
      </c>
      <c r="N18" s="37">
        <v>0</v>
      </c>
      <c r="O18" s="33">
        <f>Table2[[#This Row],[Base_Rate
R/hr]]+Table2[[#This Row],[Base_Rate
R/hr]]*(Table2[[#This Row],[Provident %]]+Table2[[#This Row],[SickFund %]]+Table2[[#This Row],[Leave Enhancement %]]+Table2[[#This Row],[PPE Admin %]]+Table2[[#This Row],[Overheads %]])+Table2[[#This Row],[Admin Levies]]+Table2[[#This Row],[Subsistence allowance]]</f>
        <v>0</v>
      </c>
      <c r="P18" s="33">
        <f>Table2[[#This Row],[Margin %]]*Table2[[#This Row],[Base_Rate
R/hr]]</f>
        <v>0</v>
      </c>
      <c r="Q18" s="33">
        <f>Table2[[#This Row],[Rate excl. Margin]]+Table2[[#This Row],[Margin]]</f>
        <v>0</v>
      </c>
    </row>
    <row r="19" spans="1:17" ht="84.6" customHeight="1" x14ac:dyDescent="0.25">
      <c r="A19" s="36">
        <v>17</v>
      </c>
      <c r="B19" s="1" t="s">
        <v>39</v>
      </c>
      <c r="C19" s="32"/>
      <c r="D19" s="32"/>
      <c r="E19" s="32"/>
      <c r="F19" s="33">
        <v>0</v>
      </c>
      <c r="G19" s="37">
        <v>0</v>
      </c>
      <c r="H19" s="37">
        <v>0</v>
      </c>
      <c r="I19" s="37">
        <v>0</v>
      </c>
      <c r="J19" s="37">
        <v>0</v>
      </c>
      <c r="K19" s="37">
        <v>0</v>
      </c>
      <c r="L19" s="33">
        <v>0</v>
      </c>
      <c r="M19" s="33">
        <v>0</v>
      </c>
      <c r="N19" s="37">
        <v>0</v>
      </c>
      <c r="O19" s="33">
        <f>Table2[[#This Row],[Base_Rate
R/hr]]+Table2[[#This Row],[Base_Rate
R/hr]]*(Table2[[#This Row],[Provident %]]+Table2[[#This Row],[SickFund %]]+Table2[[#This Row],[Leave Enhancement %]]+Table2[[#This Row],[PPE Admin %]]+Table2[[#This Row],[Overheads %]])+Table2[[#This Row],[Admin Levies]]+Table2[[#This Row],[Subsistence allowance]]</f>
        <v>0</v>
      </c>
      <c r="P19" s="33">
        <f>Table2[[#This Row],[Margin %]]*Table2[[#This Row],[Base_Rate
R/hr]]</f>
        <v>0</v>
      </c>
      <c r="Q19" s="33">
        <f>Table2[[#This Row],[Rate excl. Margin]]+Table2[[#This Row],[Margin]]</f>
        <v>0</v>
      </c>
    </row>
    <row r="20" spans="1:17" ht="84.6" customHeight="1" x14ac:dyDescent="0.25">
      <c r="A20" s="36">
        <v>18</v>
      </c>
      <c r="B20" s="1" t="s">
        <v>3</v>
      </c>
      <c r="C20" s="32"/>
      <c r="D20" s="32"/>
      <c r="E20" s="32"/>
      <c r="F20" s="33">
        <v>0</v>
      </c>
      <c r="G20" s="37">
        <v>0</v>
      </c>
      <c r="H20" s="37">
        <v>0</v>
      </c>
      <c r="I20" s="37">
        <v>0</v>
      </c>
      <c r="J20" s="37">
        <v>0</v>
      </c>
      <c r="K20" s="37">
        <v>0</v>
      </c>
      <c r="L20" s="33">
        <v>0</v>
      </c>
      <c r="M20" s="33">
        <v>0</v>
      </c>
      <c r="N20" s="37">
        <v>0</v>
      </c>
      <c r="O20" s="33">
        <f>Table2[[#This Row],[Base_Rate
R/hr]]+Table2[[#This Row],[Base_Rate
R/hr]]*(Table2[[#This Row],[Provident %]]+Table2[[#This Row],[SickFund %]]+Table2[[#This Row],[Leave Enhancement %]]+Table2[[#This Row],[PPE Admin %]]+Table2[[#This Row],[Overheads %]])+Table2[[#This Row],[Admin Levies]]+Table2[[#This Row],[Subsistence allowance]]</f>
        <v>0</v>
      </c>
      <c r="P20" s="33">
        <f>Table2[[#This Row],[Margin %]]*Table2[[#This Row],[Base_Rate
R/hr]]</f>
        <v>0</v>
      </c>
      <c r="Q20" s="33">
        <f>Table2[[#This Row],[Rate excl. Margin]]+Table2[[#This Row],[Margin]]</f>
        <v>0</v>
      </c>
    </row>
  </sheetData>
  <dataValidations count="1">
    <dataValidation type="list" allowBlank="1" showInputMessage="1" showErrorMessage="1" sqref="C3:D20" xr:uid="{D862CA18-BED6-41B5-9424-56973677626B}">
      <formula1>#REF!</formula1>
    </dataValidation>
  </dataValidations>
  <pageMargins left="0.70866141732283472" right="0.70866141732283472" top="0.74803149606299213" bottom="0.74803149606299213" header="0.31496062992125984" footer="0.31496062992125984"/>
  <pageSetup scale="52" firstPageNumber="3" fitToHeight="0" orientation="landscape" useFirstPageNumber="1" r:id="rId1"/>
  <headerFooter>
    <oddHeader>&amp;L&amp;G&amp;C&amp;"-,Bold"&amp;20Eskom Generation
Attachment C</oddHeader>
    <oddFooter>&amp;C&amp;14© ESKOM Holdings SOC Ltd&amp;R&amp;P Of &amp;N</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D948-73A5-4A6B-9463-2FA0CB7353F2}">
  <sheetPr>
    <pageSetUpPr fitToPage="1"/>
  </sheetPr>
  <dimension ref="A2:AK20"/>
  <sheetViews>
    <sheetView zoomScale="80" zoomScaleNormal="80" workbookViewId="0">
      <selection activeCell="AL1" sqref="AL1:AO1048576"/>
    </sheetView>
  </sheetViews>
  <sheetFormatPr defaultRowHeight="15" x14ac:dyDescent="0.25"/>
  <cols>
    <col min="1" max="1" width="4.85546875" style="38" customWidth="1"/>
    <col min="2" max="2" width="34.85546875" customWidth="1"/>
    <col min="3" max="3" width="21.42578125" customWidth="1"/>
    <col min="4" max="4" width="18.42578125" customWidth="1"/>
    <col min="5" max="5" width="18" customWidth="1"/>
    <col min="6" max="6" width="11.7109375" customWidth="1"/>
    <col min="7" max="7" width="13.5703125" customWidth="1"/>
    <col min="8" max="8" width="11.5703125" customWidth="1"/>
    <col min="9" max="9" width="9.28515625" customWidth="1"/>
    <col min="10" max="10" width="13.5703125" customWidth="1"/>
    <col min="11" max="12" width="10.5703125" bestFit="1" customWidth="1"/>
    <col min="13" max="13" width="11.7109375" customWidth="1"/>
    <col min="14" max="14" width="12.28515625" bestFit="1" customWidth="1"/>
    <col min="16" max="16" width="10.28515625" bestFit="1" customWidth="1"/>
    <col min="17" max="17" width="12.28515625" customWidth="1"/>
  </cols>
  <sheetData>
    <row r="2" spans="1:37" ht="45" x14ac:dyDescent="0.25">
      <c r="A2" s="34" t="s">
        <v>0</v>
      </c>
      <c r="B2" s="31" t="s">
        <v>75</v>
      </c>
      <c r="C2" s="35" t="s">
        <v>77</v>
      </c>
      <c r="D2" s="35" t="s">
        <v>78</v>
      </c>
      <c r="E2" s="35" t="s">
        <v>79</v>
      </c>
      <c r="F2" s="35" t="s">
        <v>97</v>
      </c>
      <c r="G2" s="35" t="s">
        <v>80</v>
      </c>
      <c r="H2" s="35" t="s">
        <v>81</v>
      </c>
      <c r="I2" s="35" t="s">
        <v>82</v>
      </c>
      <c r="J2" s="35" t="s">
        <v>83</v>
      </c>
      <c r="K2" s="35" t="s">
        <v>84</v>
      </c>
      <c r="L2" s="35" t="s">
        <v>98</v>
      </c>
      <c r="M2" s="35" t="s">
        <v>99</v>
      </c>
      <c r="N2" s="35" t="s">
        <v>85</v>
      </c>
      <c r="O2" s="35" t="s">
        <v>86</v>
      </c>
      <c r="P2" s="35" t="s">
        <v>87</v>
      </c>
      <c r="Q2" s="35" t="s">
        <v>88</v>
      </c>
      <c r="R2" s="31"/>
      <c r="S2" s="31"/>
      <c r="T2" s="31"/>
      <c r="U2" s="31"/>
      <c r="V2" s="31"/>
      <c r="W2" s="31"/>
      <c r="X2" s="31"/>
      <c r="Y2" s="31"/>
      <c r="Z2" s="31"/>
      <c r="AA2" s="31"/>
      <c r="AB2" s="31"/>
      <c r="AC2" s="31"/>
      <c r="AD2" s="31"/>
      <c r="AE2" s="31"/>
      <c r="AF2" s="31"/>
      <c r="AG2" s="31"/>
      <c r="AH2" s="31"/>
      <c r="AI2" s="31"/>
      <c r="AJ2" s="31"/>
      <c r="AK2" s="31"/>
    </row>
    <row r="3" spans="1:37" ht="36.6" customHeight="1" x14ac:dyDescent="0.25">
      <c r="A3" s="36">
        <v>1</v>
      </c>
      <c r="B3" s="1" t="s">
        <v>89</v>
      </c>
      <c r="C3" s="32"/>
      <c r="D3" s="32"/>
      <c r="E3" s="32"/>
      <c r="F3" s="33">
        <v>0</v>
      </c>
      <c r="G3" s="37">
        <v>0</v>
      </c>
      <c r="H3" s="37">
        <v>0</v>
      </c>
      <c r="I3" s="37">
        <v>0</v>
      </c>
      <c r="J3" s="37">
        <v>0</v>
      </c>
      <c r="K3" s="37">
        <v>0</v>
      </c>
      <c r="L3" s="33">
        <v>0</v>
      </c>
      <c r="M3" s="33">
        <v>0</v>
      </c>
      <c r="N3" s="37">
        <v>0</v>
      </c>
      <c r="O3" s="33">
        <f>Table26[[#This Row],[Base_Rate
R/hr]]+Table26[[#This Row],[Base_Rate
R/hr]]*(Table26[[#This Row],[Provident %]]+Table26[[#This Row],[SickFund %]]+Table26[[#This Row],[Leave Enhancement %]]+Table26[[#This Row],[PPE Admin %]]+Table26[[#This Row],[Overheads %]])+Table26[[#This Row],[Admin Levies]]+Table26[[#This Row],[Subsistence allowance]]</f>
        <v>0</v>
      </c>
      <c r="P3" s="33">
        <f>Table26[[#This Row],[Margin %]]*Table26[[#This Row],[Base_Rate
R/hr]]</f>
        <v>0</v>
      </c>
      <c r="Q3" s="33">
        <f>Table26[[#This Row],[Rate excl. Margin]]+Table26[[#This Row],[Margin]]</f>
        <v>0</v>
      </c>
      <c r="R3" s="32"/>
      <c r="S3" s="32"/>
      <c r="T3" s="32"/>
      <c r="U3" s="32"/>
      <c r="V3" s="32"/>
      <c r="W3" s="32"/>
      <c r="X3" s="32"/>
      <c r="Y3" s="32"/>
      <c r="Z3" s="32"/>
      <c r="AA3" s="32"/>
      <c r="AB3" s="32"/>
      <c r="AC3" s="32"/>
      <c r="AD3" s="32"/>
      <c r="AE3" s="32"/>
      <c r="AF3" s="32"/>
      <c r="AG3" s="32"/>
      <c r="AH3" s="32"/>
      <c r="AI3" s="32"/>
      <c r="AJ3" s="32"/>
      <c r="AK3" s="32"/>
    </row>
    <row r="4" spans="1:37" ht="36.6" customHeight="1" x14ac:dyDescent="0.25">
      <c r="A4" s="36">
        <v>2</v>
      </c>
      <c r="B4" s="1" t="s">
        <v>29</v>
      </c>
      <c r="C4" s="32"/>
      <c r="D4" s="32"/>
      <c r="E4" s="32"/>
      <c r="F4" s="33">
        <v>0</v>
      </c>
      <c r="G4" s="37">
        <v>0</v>
      </c>
      <c r="H4" s="37">
        <v>0</v>
      </c>
      <c r="I4" s="37">
        <v>0</v>
      </c>
      <c r="J4" s="37">
        <v>0</v>
      </c>
      <c r="K4" s="37">
        <v>0</v>
      </c>
      <c r="L4" s="33">
        <v>0</v>
      </c>
      <c r="M4" s="33">
        <v>0</v>
      </c>
      <c r="N4" s="37">
        <v>0</v>
      </c>
      <c r="O4" s="33">
        <f>Table26[[#This Row],[Base_Rate
R/hr]]+Table26[[#This Row],[Base_Rate
R/hr]]*(Table26[[#This Row],[Provident %]]+Table26[[#This Row],[SickFund %]]+Table26[[#This Row],[Leave Enhancement %]]+Table26[[#This Row],[PPE Admin %]]+Table26[[#This Row],[Overheads %]])+Table26[[#This Row],[Admin Levies]]+Table26[[#This Row],[Subsistence allowance]]</f>
        <v>0</v>
      </c>
      <c r="P4" s="33">
        <f>Table26[[#This Row],[Margin %]]*Table26[[#This Row],[Base_Rate
R/hr]]</f>
        <v>0</v>
      </c>
      <c r="Q4" s="33">
        <f>Table26[[#This Row],[Rate excl. Margin]]+Table26[[#This Row],[Margin]]</f>
        <v>0</v>
      </c>
      <c r="R4" s="32"/>
      <c r="S4" s="32"/>
      <c r="T4" s="32"/>
      <c r="U4" s="32"/>
      <c r="V4" s="32"/>
      <c r="W4" s="32"/>
      <c r="X4" s="32"/>
      <c r="Y4" s="32"/>
      <c r="Z4" s="32"/>
      <c r="AA4" s="32"/>
      <c r="AB4" s="32"/>
      <c r="AC4" s="32"/>
      <c r="AD4" s="32"/>
      <c r="AE4" s="32"/>
      <c r="AF4" s="32"/>
      <c r="AG4" s="32"/>
      <c r="AH4" s="32"/>
      <c r="AI4" s="32"/>
      <c r="AJ4" s="32"/>
      <c r="AK4" s="32"/>
    </row>
    <row r="5" spans="1:37" ht="36.6" customHeight="1" x14ac:dyDescent="0.25">
      <c r="A5" s="36">
        <v>3</v>
      </c>
      <c r="B5" s="1" t="s">
        <v>51</v>
      </c>
      <c r="C5" s="32"/>
      <c r="D5" s="32"/>
      <c r="E5" s="32"/>
      <c r="F5" s="33">
        <v>0</v>
      </c>
      <c r="G5" s="37">
        <v>0</v>
      </c>
      <c r="H5" s="37">
        <v>0</v>
      </c>
      <c r="I5" s="37">
        <v>0</v>
      </c>
      <c r="J5" s="37">
        <v>0</v>
      </c>
      <c r="K5" s="37">
        <v>0</v>
      </c>
      <c r="L5" s="33">
        <v>0</v>
      </c>
      <c r="M5" s="33">
        <v>0</v>
      </c>
      <c r="N5" s="37">
        <v>0</v>
      </c>
      <c r="O5" s="33">
        <f>Table26[[#This Row],[Base_Rate
R/hr]]+Table26[[#This Row],[Base_Rate
R/hr]]*(Table26[[#This Row],[Provident %]]+Table26[[#This Row],[SickFund %]]+Table26[[#This Row],[Leave Enhancement %]]+Table26[[#This Row],[PPE Admin %]]+Table26[[#This Row],[Overheads %]])+Table26[[#This Row],[Admin Levies]]+Table26[[#This Row],[Subsistence allowance]]</f>
        <v>0</v>
      </c>
      <c r="P5" s="33">
        <f>Table26[[#This Row],[Margin %]]*Table26[[#This Row],[Base_Rate
R/hr]]</f>
        <v>0</v>
      </c>
      <c r="Q5" s="33">
        <f>Table26[[#This Row],[Rate excl. Margin]]+Table26[[#This Row],[Margin]]</f>
        <v>0</v>
      </c>
      <c r="R5" s="32"/>
      <c r="S5" s="32"/>
      <c r="T5" s="32"/>
      <c r="U5" s="32"/>
      <c r="V5" s="32"/>
      <c r="W5" s="32"/>
      <c r="X5" s="32"/>
      <c r="Y5" s="32"/>
      <c r="Z5" s="32"/>
      <c r="AA5" s="32"/>
      <c r="AB5" s="32"/>
      <c r="AC5" s="32"/>
      <c r="AD5" s="32"/>
      <c r="AE5" s="32"/>
      <c r="AF5" s="32"/>
      <c r="AG5" s="32"/>
      <c r="AH5" s="32"/>
      <c r="AI5" s="32"/>
      <c r="AJ5" s="32"/>
      <c r="AK5" s="32"/>
    </row>
    <row r="6" spans="1:37" ht="45" customHeight="1" x14ac:dyDescent="0.25">
      <c r="A6" s="36">
        <v>4</v>
      </c>
      <c r="B6" s="1" t="s">
        <v>52</v>
      </c>
      <c r="C6" s="32"/>
      <c r="D6" s="32"/>
      <c r="E6" s="32"/>
      <c r="F6" s="33">
        <v>0</v>
      </c>
      <c r="G6" s="37">
        <v>0</v>
      </c>
      <c r="H6" s="37">
        <v>0</v>
      </c>
      <c r="I6" s="37">
        <v>0</v>
      </c>
      <c r="J6" s="37">
        <v>0</v>
      </c>
      <c r="K6" s="37">
        <v>0</v>
      </c>
      <c r="L6" s="33">
        <v>0</v>
      </c>
      <c r="M6" s="33">
        <v>0</v>
      </c>
      <c r="N6" s="37">
        <v>0</v>
      </c>
      <c r="O6" s="33">
        <f>Table26[[#This Row],[Base_Rate
R/hr]]+Table26[[#This Row],[Base_Rate
R/hr]]*(Table26[[#This Row],[Provident %]]+Table26[[#This Row],[SickFund %]]+Table26[[#This Row],[Leave Enhancement %]]+Table26[[#This Row],[PPE Admin %]]+Table26[[#This Row],[Overheads %]])+Table26[[#This Row],[Admin Levies]]+Table26[[#This Row],[Subsistence allowance]]</f>
        <v>0</v>
      </c>
      <c r="P6" s="33">
        <f>Table26[[#This Row],[Margin %]]*Table26[[#This Row],[Base_Rate
R/hr]]</f>
        <v>0</v>
      </c>
      <c r="Q6" s="33">
        <f>Table26[[#This Row],[Rate excl. Margin]]+Table26[[#This Row],[Margin]]</f>
        <v>0</v>
      </c>
      <c r="R6" s="32"/>
      <c r="S6" s="32"/>
      <c r="T6" s="32"/>
      <c r="U6" s="32"/>
      <c r="V6" s="32"/>
      <c r="W6" s="32"/>
      <c r="X6" s="32"/>
      <c r="Y6" s="32"/>
      <c r="Z6" s="32"/>
      <c r="AA6" s="32"/>
      <c r="AB6" s="32"/>
      <c r="AC6" s="32"/>
      <c r="AD6" s="32"/>
      <c r="AE6" s="32"/>
      <c r="AF6" s="32"/>
      <c r="AG6" s="32"/>
      <c r="AH6" s="32"/>
      <c r="AI6" s="32"/>
      <c r="AJ6" s="32"/>
      <c r="AK6" s="32"/>
    </row>
    <row r="7" spans="1:37" ht="36.6" customHeight="1" x14ac:dyDescent="0.25">
      <c r="A7" s="36">
        <v>5</v>
      </c>
      <c r="B7" s="1" t="s">
        <v>90</v>
      </c>
      <c r="C7" s="32"/>
      <c r="D7" s="32"/>
      <c r="E7" s="32"/>
      <c r="F7" s="33">
        <v>0</v>
      </c>
      <c r="G7" s="37">
        <v>0</v>
      </c>
      <c r="H7" s="37">
        <v>0</v>
      </c>
      <c r="I7" s="37">
        <v>0</v>
      </c>
      <c r="J7" s="37">
        <v>0</v>
      </c>
      <c r="K7" s="37">
        <v>0</v>
      </c>
      <c r="L7" s="33">
        <v>0</v>
      </c>
      <c r="M7" s="33">
        <v>0</v>
      </c>
      <c r="N7" s="37">
        <v>0</v>
      </c>
      <c r="O7" s="33">
        <f>Table26[[#This Row],[Base_Rate
R/hr]]+Table26[[#This Row],[Base_Rate
R/hr]]*(Table26[[#This Row],[Provident %]]+Table26[[#This Row],[SickFund %]]+Table26[[#This Row],[Leave Enhancement %]]+Table26[[#This Row],[PPE Admin %]]+Table26[[#This Row],[Overheads %]])+Table26[[#This Row],[Admin Levies]]+Table26[[#This Row],[Subsistence allowance]]</f>
        <v>0</v>
      </c>
      <c r="P7" s="33">
        <f>Table26[[#This Row],[Margin %]]*Table26[[#This Row],[Base_Rate
R/hr]]</f>
        <v>0</v>
      </c>
      <c r="Q7" s="33">
        <f>Table26[[#This Row],[Rate excl. Margin]]+Table26[[#This Row],[Margin]]</f>
        <v>0</v>
      </c>
      <c r="R7" s="32"/>
      <c r="S7" s="32"/>
      <c r="T7" s="32"/>
      <c r="U7" s="32"/>
      <c r="V7" s="32"/>
      <c r="W7" s="32"/>
      <c r="X7" s="32"/>
      <c r="Y7" s="32"/>
      <c r="Z7" s="32"/>
      <c r="AA7" s="32"/>
      <c r="AB7" s="32"/>
      <c r="AC7" s="32"/>
      <c r="AD7" s="32"/>
      <c r="AE7" s="32"/>
      <c r="AF7" s="32"/>
      <c r="AG7" s="32"/>
      <c r="AH7" s="32"/>
      <c r="AI7" s="32"/>
      <c r="AJ7" s="32"/>
      <c r="AK7" s="32"/>
    </row>
    <row r="8" spans="1:37" ht="36.6" customHeight="1" x14ac:dyDescent="0.25">
      <c r="A8" s="36">
        <v>6</v>
      </c>
      <c r="B8" s="1" t="s">
        <v>91</v>
      </c>
      <c r="C8" s="32"/>
      <c r="D8" s="32"/>
      <c r="E8" s="32"/>
      <c r="F8" s="33">
        <v>0</v>
      </c>
      <c r="G8" s="37">
        <v>0</v>
      </c>
      <c r="H8" s="37">
        <v>0</v>
      </c>
      <c r="I8" s="37">
        <v>0</v>
      </c>
      <c r="J8" s="37">
        <v>0</v>
      </c>
      <c r="K8" s="37">
        <v>0</v>
      </c>
      <c r="L8" s="33">
        <v>0</v>
      </c>
      <c r="M8" s="33">
        <v>0</v>
      </c>
      <c r="N8" s="37">
        <v>0</v>
      </c>
      <c r="O8" s="33">
        <f>Table26[[#This Row],[Base_Rate
R/hr]]+Table26[[#This Row],[Base_Rate
R/hr]]*(Table26[[#This Row],[Provident %]]+Table26[[#This Row],[SickFund %]]+Table26[[#This Row],[Leave Enhancement %]]+Table26[[#This Row],[PPE Admin %]]+Table26[[#This Row],[Overheads %]])+Table26[[#This Row],[Admin Levies]]+Table26[[#This Row],[Subsistence allowance]]</f>
        <v>0</v>
      </c>
      <c r="P8" s="33">
        <f>Table26[[#This Row],[Margin %]]*Table26[[#This Row],[Base_Rate
R/hr]]</f>
        <v>0</v>
      </c>
      <c r="Q8" s="33">
        <f>Table26[[#This Row],[Rate excl. Margin]]+Table26[[#This Row],[Margin]]</f>
        <v>0</v>
      </c>
      <c r="R8" s="32"/>
      <c r="S8" s="32"/>
      <c r="T8" s="32"/>
      <c r="U8" s="32"/>
      <c r="V8" s="32"/>
      <c r="W8" s="32"/>
      <c r="X8" s="32"/>
      <c r="Y8" s="32"/>
      <c r="Z8" s="32"/>
      <c r="AA8" s="32"/>
      <c r="AB8" s="32"/>
      <c r="AC8" s="32"/>
      <c r="AD8" s="32"/>
      <c r="AE8" s="32"/>
      <c r="AF8" s="32"/>
      <c r="AG8" s="32"/>
      <c r="AH8" s="32"/>
      <c r="AI8" s="32"/>
      <c r="AJ8" s="32"/>
      <c r="AK8" s="32"/>
    </row>
    <row r="9" spans="1:37" ht="36.6" customHeight="1" x14ac:dyDescent="0.25">
      <c r="A9" s="36">
        <v>7</v>
      </c>
      <c r="B9" s="1" t="s">
        <v>92</v>
      </c>
      <c r="C9" s="32"/>
      <c r="D9" s="32"/>
      <c r="E9" s="32"/>
      <c r="F9" s="33">
        <v>0</v>
      </c>
      <c r="G9" s="37">
        <v>0</v>
      </c>
      <c r="H9" s="37">
        <v>0</v>
      </c>
      <c r="I9" s="37">
        <v>0</v>
      </c>
      <c r="J9" s="37">
        <v>0</v>
      </c>
      <c r="K9" s="37">
        <v>0</v>
      </c>
      <c r="L9" s="33">
        <v>0</v>
      </c>
      <c r="M9" s="33">
        <v>0</v>
      </c>
      <c r="N9" s="37">
        <v>0</v>
      </c>
      <c r="O9" s="33">
        <f>Table26[[#This Row],[Base_Rate
R/hr]]+Table26[[#This Row],[Base_Rate
R/hr]]*(Table26[[#This Row],[Provident %]]+Table26[[#This Row],[SickFund %]]+Table26[[#This Row],[Leave Enhancement %]]+Table26[[#This Row],[PPE Admin %]]+Table26[[#This Row],[Overheads %]])+Table26[[#This Row],[Admin Levies]]+Table26[[#This Row],[Subsistence allowance]]</f>
        <v>0</v>
      </c>
      <c r="P9" s="33">
        <f>Table26[[#This Row],[Margin %]]*Table26[[#This Row],[Base_Rate
R/hr]]</f>
        <v>0</v>
      </c>
      <c r="Q9" s="33">
        <f>Table26[[#This Row],[Rate excl. Margin]]+Table26[[#This Row],[Margin]]</f>
        <v>0</v>
      </c>
      <c r="R9" s="32"/>
      <c r="S9" s="32"/>
      <c r="T9" s="32"/>
      <c r="U9" s="32"/>
      <c r="V9" s="32"/>
      <c r="W9" s="32"/>
      <c r="X9" s="32"/>
      <c r="Y9" s="32"/>
      <c r="Z9" s="32"/>
      <c r="AA9" s="32"/>
      <c r="AB9" s="32"/>
      <c r="AC9" s="32"/>
      <c r="AD9" s="32"/>
      <c r="AE9" s="32"/>
      <c r="AF9" s="32"/>
      <c r="AG9" s="32"/>
      <c r="AH9" s="32"/>
      <c r="AI9" s="32"/>
      <c r="AJ9" s="32"/>
      <c r="AK9" s="32"/>
    </row>
    <row r="10" spans="1:37" ht="36.6" customHeight="1" x14ac:dyDescent="0.25">
      <c r="A10" s="36">
        <v>8</v>
      </c>
      <c r="B10" s="1" t="s">
        <v>2</v>
      </c>
      <c r="C10" s="32"/>
      <c r="D10" s="32"/>
      <c r="E10" s="32"/>
      <c r="F10" s="33">
        <v>0</v>
      </c>
      <c r="G10" s="37">
        <v>0</v>
      </c>
      <c r="H10" s="37">
        <v>0</v>
      </c>
      <c r="I10" s="37">
        <v>0</v>
      </c>
      <c r="J10" s="37">
        <v>0</v>
      </c>
      <c r="K10" s="37">
        <v>0</v>
      </c>
      <c r="L10" s="33">
        <v>0</v>
      </c>
      <c r="M10" s="33">
        <v>0</v>
      </c>
      <c r="N10" s="37">
        <v>0</v>
      </c>
      <c r="O10" s="33">
        <f>Table26[[#This Row],[Base_Rate
R/hr]]+Table26[[#This Row],[Base_Rate
R/hr]]*(Table26[[#This Row],[Provident %]]+Table26[[#This Row],[SickFund %]]+Table26[[#This Row],[Leave Enhancement %]]+Table26[[#This Row],[PPE Admin %]]+Table26[[#This Row],[Overheads %]])+Table26[[#This Row],[Admin Levies]]+Table26[[#This Row],[Subsistence allowance]]</f>
        <v>0</v>
      </c>
      <c r="P10" s="33">
        <f>Table26[[#This Row],[Margin %]]*Table26[[#This Row],[Base_Rate
R/hr]]</f>
        <v>0</v>
      </c>
      <c r="Q10" s="33">
        <f>Table26[[#This Row],[Rate excl. Margin]]+Table26[[#This Row],[Margin]]</f>
        <v>0</v>
      </c>
      <c r="R10" s="32"/>
      <c r="S10" s="32"/>
      <c r="T10" s="32"/>
      <c r="U10" s="32"/>
      <c r="V10" s="32"/>
      <c r="W10" s="32"/>
      <c r="X10" s="32"/>
      <c r="Y10" s="32"/>
      <c r="Z10" s="32"/>
      <c r="AA10" s="32"/>
      <c r="AB10" s="32"/>
      <c r="AC10" s="32"/>
      <c r="AD10" s="32"/>
      <c r="AE10" s="32"/>
      <c r="AF10" s="32"/>
      <c r="AG10" s="32"/>
      <c r="AH10" s="32"/>
      <c r="AI10" s="32"/>
      <c r="AJ10" s="32"/>
      <c r="AK10" s="32"/>
    </row>
    <row r="11" spans="1:37" ht="36.6" customHeight="1" x14ac:dyDescent="0.25">
      <c r="A11" s="36">
        <v>9</v>
      </c>
      <c r="B11" s="1" t="s">
        <v>34</v>
      </c>
      <c r="C11" s="32"/>
      <c r="D11" s="32"/>
      <c r="E11" s="32"/>
      <c r="F11" s="33">
        <v>0</v>
      </c>
      <c r="G11" s="37">
        <v>0</v>
      </c>
      <c r="H11" s="37">
        <v>0</v>
      </c>
      <c r="I11" s="37">
        <v>0</v>
      </c>
      <c r="J11" s="37">
        <v>0</v>
      </c>
      <c r="K11" s="37">
        <v>0</v>
      </c>
      <c r="L11" s="33">
        <v>0</v>
      </c>
      <c r="M11" s="33">
        <v>0</v>
      </c>
      <c r="N11" s="37">
        <v>0</v>
      </c>
      <c r="O11" s="33">
        <f>Table26[[#This Row],[Base_Rate
R/hr]]+Table26[[#This Row],[Base_Rate
R/hr]]*(Table26[[#This Row],[Provident %]]+Table26[[#This Row],[SickFund %]]+Table26[[#This Row],[Leave Enhancement %]]+Table26[[#This Row],[PPE Admin %]]+Table26[[#This Row],[Overheads %]])+Table26[[#This Row],[Admin Levies]]+Table26[[#This Row],[Subsistence allowance]]</f>
        <v>0</v>
      </c>
      <c r="P11" s="33">
        <f>Table26[[#This Row],[Margin %]]*Table26[[#This Row],[Base_Rate
R/hr]]</f>
        <v>0</v>
      </c>
      <c r="Q11" s="33">
        <f>Table26[[#This Row],[Rate excl. Margin]]+Table26[[#This Row],[Margin]]</f>
        <v>0</v>
      </c>
      <c r="R11" s="32"/>
      <c r="S11" s="32"/>
      <c r="T11" s="32"/>
      <c r="U11" s="32"/>
      <c r="V11" s="32"/>
      <c r="W11" s="32"/>
      <c r="X11" s="32"/>
      <c r="Y11" s="32"/>
      <c r="Z11" s="32"/>
      <c r="AA11" s="32"/>
      <c r="AB11" s="32"/>
      <c r="AC11" s="32"/>
      <c r="AD11" s="32"/>
      <c r="AE11" s="32"/>
      <c r="AF11" s="32"/>
      <c r="AG11" s="32"/>
      <c r="AH11" s="32"/>
      <c r="AI11" s="32"/>
      <c r="AJ11" s="32"/>
      <c r="AK11" s="32"/>
    </row>
    <row r="12" spans="1:37" ht="36.6" customHeight="1" x14ac:dyDescent="0.25">
      <c r="A12" s="36">
        <v>10</v>
      </c>
      <c r="B12" s="1" t="s">
        <v>35</v>
      </c>
      <c r="C12" s="32"/>
      <c r="D12" s="32"/>
      <c r="E12" s="32"/>
      <c r="F12" s="33">
        <v>0</v>
      </c>
      <c r="G12" s="37">
        <v>0</v>
      </c>
      <c r="H12" s="37">
        <v>0</v>
      </c>
      <c r="I12" s="37">
        <v>0</v>
      </c>
      <c r="J12" s="37">
        <v>0</v>
      </c>
      <c r="K12" s="37">
        <v>0</v>
      </c>
      <c r="L12" s="33">
        <v>0</v>
      </c>
      <c r="M12" s="33">
        <v>0</v>
      </c>
      <c r="N12" s="37">
        <v>0</v>
      </c>
      <c r="O12" s="33">
        <f>Table26[[#This Row],[Base_Rate
R/hr]]+Table26[[#This Row],[Base_Rate
R/hr]]*(Table26[[#This Row],[Provident %]]+Table26[[#This Row],[SickFund %]]+Table26[[#This Row],[Leave Enhancement %]]+Table26[[#This Row],[PPE Admin %]]+Table26[[#This Row],[Overheads %]])+Table26[[#This Row],[Admin Levies]]+Table26[[#This Row],[Subsistence allowance]]</f>
        <v>0</v>
      </c>
      <c r="P12" s="33">
        <f>Table26[[#This Row],[Margin %]]*Table26[[#This Row],[Base_Rate
R/hr]]</f>
        <v>0</v>
      </c>
      <c r="Q12" s="33">
        <f>Table26[[#This Row],[Rate excl. Margin]]+Table26[[#This Row],[Margin]]</f>
        <v>0</v>
      </c>
      <c r="R12" s="32"/>
      <c r="S12" s="32"/>
      <c r="T12" s="32"/>
      <c r="U12" s="32"/>
      <c r="V12" s="32"/>
      <c r="W12" s="32"/>
      <c r="X12" s="32"/>
      <c r="Y12" s="32"/>
      <c r="Z12" s="32"/>
      <c r="AA12" s="32"/>
      <c r="AB12" s="32"/>
      <c r="AC12" s="32"/>
      <c r="AD12" s="32"/>
      <c r="AE12" s="32"/>
      <c r="AF12" s="32"/>
      <c r="AG12" s="32"/>
      <c r="AH12" s="32"/>
      <c r="AI12" s="32"/>
      <c r="AJ12" s="32"/>
      <c r="AK12" s="32"/>
    </row>
    <row r="13" spans="1:37" ht="36.6" customHeight="1" x14ac:dyDescent="0.25">
      <c r="A13" s="36">
        <v>11</v>
      </c>
      <c r="B13" s="1" t="s">
        <v>93</v>
      </c>
      <c r="C13" s="32"/>
      <c r="D13" s="32"/>
      <c r="E13" s="32"/>
      <c r="F13" s="33">
        <v>0</v>
      </c>
      <c r="G13" s="37">
        <v>0</v>
      </c>
      <c r="H13" s="37">
        <v>0</v>
      </c>
      <c r="I13" s="37">
        <v>0</v>
      </c>
      <c r="J13" s="37">
        <v>0</v>
      </c>
      <c r="K13" s="37">
        <v>0</v>
      </c>
      <c r="L13" s="33">
        <v>0</v>
      </c>
      <c r="M13" s="33">
        <v>0</v>
      </c>
      <c r="N13" s="37">
        <v>0</v>
      </c>
      <c r="O13" s="33">
        <f>Table26[[#This Row],[Base_Rate
R/hr]]+Table26[[#This Row],[Base_Rate
R/hr]]*(Table26[[#This Row],[Provident %]]+Table26[[#This Row],[SickFund %]]+Table26[[#This Row],[Leave Enhancement %]]+Table26[[#This Row],[PPE Admin %]]+Table26[[#This Row],[Overheads %]])+Table26[[#This Row],[Admin Levies]]+Table26[[#This Row],[Subsistence allowance]]</f>
        <v>0</v>
      </c>
      <c r="P13" s="33">
        <f>Table26[[#This Row],[Margin %]]*Table26[[#This Row],[Base_Rate
R/hr]]</f>
        <v>0</v>
      </c>
      <c r="Q13" s="33">
        <f>Table26[[#This Row],[Rate excl. Margin]]+Table26[[#This Row],[Margin]]</f>
        <v>0</v>
      </c>
      <c r="R13" s="32"/>
      <c r="S13" s="32"/>
      <c r="T13" s="32"/>
      <c r="U13" s="32"/>
      <c r="V13" s="32"/>
      <c r="W13" s="32"/>
      <c r="X13" s="32"/>
      <c r="Y13" s="32"/>
      <c r="Z13" s="32"/>
      <c r="AA13" s="32"/>
      <c r="AB13" s="32"/>
      <c r="AC13" s="32"/>
      <c r="AD13" s="32"/>
      <c r="AE13" s="32"/>
      <c r="AF13" s="32"/>
      <c r="AG13" s="32"/>
      <c r="AH13" s="32"/>
      <c r="AI13" s="32"/>
      <c r="AJ13" s="32"/>
      <c r="AK13" s="32"/>
    </row>
    <row r="14" spans="1:37" ht="36.6" customHeight="1" x14ac:dyDescent="0.25">
      <c r="A14" s="36">
        <v>12</v>
      </c>
      <c r="B14" s="1" t="s">
        <v>94</v>
      </c>
      <c r="C14" s="32"/>
      <c r="D14" s="32"/>
      <c r="E14" s="32"/>
      <c r="F14" s="33">
        <v>0</v>
      </c>
      <c r="G14" s="37">
        <v>0</v>
      </c>
      <c r="H14" s="37">
        <v>0</v>
      </c>
      <c r="I14" s="37">
        <v>0</v>
      </c>
      <c r="J14" s="37">
        <v>0</v>
      </c>
      <c r="K14" s="37">
        <v>0</v>
      </c>
      <c r="L14" s="33">
        <v>0</v>
      </c>
      <c r="M14" s="33">
        <v>0</v>
      </c>
      <c r="N14" s="37">
        <v>0</v>
      </c>
      <c r="O14" s="33">
        <f>Table26[[#This Row],[Base_Rate
R/hr]]+Table26[[#This Row],[Base_Rate
R/hr]]*(Table26[[#This Row],[Provident %]]+Table26[[#This Row],[SickFund %]]+Table26[[#This Row],[Leave Enhancement %]]+Table26[[#This Row],[PPE Admin %]]+Table26[[#This Row],[Overheads %]])+Table26[[#This Row],[Admin Levies]]+Table26[[#This Row],[Subsistence allowance]]</f>
        <v>0</v>
      </c>
      <c r="P14" s="33">
        <f>Table26[[#This Row],[Margin %]]*Table26[[#This Row],[Base_Rate
R/hr]]</f>
        <v>0</v>
      </c>
      <c r="Q14" s="33">
        <f>Table26[[#This Row],[Rate excl. Margin]]+Table26[[#This Row],[Margin]]</f>
        <v>0</v>
      </c>
      <c r="R14" s="32"/>
      <c r="S14" s="32"/>
      <c r="T14" s="32"/>
      <c r="U14" s="32"/>
      <c r="V14" s="32"/>
      <c r="W14" s="32"/>
      <c r="X14" s="32"/>
      <c r="Y14" s="32"/>
      <c r="Z14" s="32"/>
      <c r="AA14" s="32"/>
      <c r="AB14" s="32"/>
      <c r="AC14" s="32"/>
      <c r="AD14" s="32"/>
      <c r="AE14" s="32"/>
      <c r="AF14" s="32"/>
      <c r="AG14" s="32"/>
      <c r="AH14" s="32"/>
      <c r="AI14" s="32"/>
      <c r="AJ14" s="32"/>
      <c r="AK14" s="32"/>
    </row>
    <row r="15" spans="1:37" ht="36.6" customHeight="1" x14ac:dyDescent="0.25">
      <c r="A15" s="36">
        <v>13</v>
      </c>
      <c r="B15" s="1" t="s">
        <v>95</v>
      </c>
      <c r="C15" s="32"/>
      <c r="D15" s="32"/>
      <c r="E15" s="32"/>
      <c r="F15" s="33">
        <v>0</v>
      </c>
      <c r="G15" s="37">
        <v>0</v>
      </c>
      <c r="H15" s="37">
        <v>0</v>
      </c>
      <c r="I15" s="37">
        <v>0</v>
      </c>
      <c r="J15" s="37">
        <v>0</v>
      </c>
      <c r="K15" s="37">
        <v>0</v>
      </c>
      <c r="L15" s="33">
        <v>0</v>
      </c>
      <c r="M15" s="33">
        <v>0</v>
      </c>
      <c r="N15" s="37">
        <v>0</v>
      </c>
      <c r="O15" s="33">
        <f>Table26[[#This Row],[Base_Rate
R/hr]]+Table26[[#This Row],[Base_Rate
R/hr]]*(Table26[[#This Row],[Provident %]]+Table26[[#This Row],[SickFund %]]+Table26[[#This Row],[Leave Enhancement %]]+Table26[[#This Row],[PPE Admin %]]+Table26[[#This Row],[Overheads %]])+Table26[[#This Row],[Admin Levies]]+Table26[[#This Row],[Subsistence allowance]]</f>
        <v>0</v>
      </c>
      <c r="P15" s="33">
        <f>Table26[[#This Row],[Margin %]]*Table26[[#This Row],[Base_Rate
R/hr]]</f>
        <v>0</v>
      </c>
      <c r="Q15" s="33">
        <f>Table26[[#This Row],[Rate excl. Margin]]+Table26[[#This Row],[Margin]]</f>
        <v>0</v>
      </c>
      <c r="R15" s="32"/>
      <c r="S15" s="32"/>
      <c r="T15" s="32"/>
      <c r="U15" s="32"/>
      <c r="V15" s="32"/>
      <c r="W15" s="32"/>
      <c r="X15" s="32"/>
      <c r="Y15" s="32"/>
      <c r="Z15" s="32"/>
      <c r="AA15" s="32"/>
      <c r="AB15" s="32"/>
      <c r="AC15" s="32"/>
      <c r="AD15" s="32"/>
      <c r="AE15" s="32"/>
      <c r="AF15" s="32"/>
      <c r="AG15" s="32"/>
      <c r="AH15" s="32"/>
      <c r="AI15" s="32"/>
      <c r="AJ15" s="32"/>
      <c r="AK15" s="32"/>
    </row>
    <row r="16" spans="1:37" ht="36.6" customHeight="1" x14ac:dyDescent="0.25">
      <c r="A16" s="36">
        <v>14</v>
      </c>
      <c r="B16" s="1" t="s">
        <v>96</v>
      </c>
      <c r="C16" s="32"/>
      <c r="D16" s="32"/>
      <c r="E16" s="32"/>
      <c r="F16" s="33">
        <v>0</v>
      </c>
      <c r="G16" s="37">
        <v>0</v>
      </c>
      <c r="H16" s="37">
        <v>0</v>
      </c>
      <c r="I16" s="37">
        <v>0</v>
      </c>
      <c r="J16" s="37">
        <v>0</v>
      </c>
      <c r="K16" s="37">
        <v>0</v>
      </c>
      <c r="L16" s="33">
        <v>0</v>
      </c>
      <c r="M16" s="33">
        <v>0</v>
      </c>
      <c r="N16" s="37">
        <v>0</v>
      </c>
      <c r="O16" s="33">
        <f>Table26[[#This Row],[Base_Rate
R/hr]]+Table26[[#This Row],[Base_Rate
R/hr]]*(Table26[[#This Row],[Provident %]]+Table26[[#This Row],[SickFund %]]+Table26[[#This Row],[Leave Enhancement %]]+Table26[[#This Row],[PPE Admin %]]+Table26[[#This Row],[Overheads %]])+Table26[[#This Row],[Admin Levies]]+Table26[[#This Row],[Subsistence allowance]]</f>
        <v>0</v>
      </c>
      <c r="P16" s="33">
        <f>Table26[[#This Row],[Margin %]]*Table26[[#This Row],[Base_Rate
R/hr]]</f>
        <v>0</v>
      </c>
      <c r="Q16" s="33">
        <f>Table26[[#This Row],[Rate excl. Margin]]+Table26[[#This Row],[Margin]]</f>
        <v>0</v>
      </c>
      <c r="R16" s="32"/>
      <c r="S16" s="32"/>
      <c r="T16" s="32"/>
      <c r="U16" s="32"/>
      <c r="V16" s="32"/>
      <c r="W16" s="32"/>
      <c r="X16" s="32"/>
      <c r="Y16" s="32"/>
      <c r="Z16" s="32"/>
      <c r="AA16" s="32"/>
      <c r="AB16" s="32"/>
      <c r="AC16" s="32"/>
      <c r="AD16" s="32"/>
      <c r="AE16" s="32"/>
      <c r="AF16" s="32"/>
      <c r="AG16" s="32"/>
      <c r="AH16" s="32"/>
      <c r="AI16" s="32"/>
      <c r="AJ16" s="32"/>
      <c r="AK16" s="32"/>
    </row>
    <row r="17" spans="1:17" ht="84.6" customHeight="1" x14ac:dyDescent="0.25">
      <c r="A17" s="36">
        <v>15</v>
      </c>
      <c r="B17" s="1" t="s">
        <v>1</v>
      </c>
      <c r="C17" s="32"/>
      <c r="D17" s="32"/>
      <c r="E17" s="32"/>
      <c r="F17" s="33">
        <v>0</v>
      </c>
      <c r="G17" s="37">
        <v>0</v>
      </c>
      <c r="H17" s="37">
        <v>0</v>
      </c>
      <c r="I17" s="37">
        <v>0</v>
      </c>
      <c r="J17" s="37">
        <v>0</v>
      </c>
      <c r="K17" s="37">
        <v>0</v>
      </c>
      <c r="L17" s="33">
        <v>0</v>
      </c>
      <c r="M17" s="33">
        <v>0</v>
      </c>
      <c r="N17" s="37">
        <v>0</v>
      </c>
      <c r="O17" s="33">
        <f>Table26[[#This Row],[Base_Rate
R/hr]]+Table26[[#This Row],[Base_Rate
R/hr]]*(Table26[[#This Row],[Provident %]]+Table26[[#This Row],[SickFund %]]+Table26[[#This Row],[Leave Enhancement %]]+Table26[[#This Row],[PPE Admin %]]+Table26[[#This Row],[Overheads %]])+Table26[[#This Row],[Admin Levies]]+Table26[[#This Row],[Subsistence allowance]]</f>
        <v>0</v>
      </c>
      <c r="P17" s="33">
        <f>Table26[[#This Row],[Margin %]]*Table26[[#This Row],[Base_Rate
R/hr]]</f>
        <v>0</v>
      </c>
      <c r="Q17" s="33">
        <f>Table26[[#This Row],[Rate excl. Margin]]+Table26[[#This Row],[Margin]]</f>
        <v>0</v>
      </c>
    </row>
    <row r="18" spans="1:17" ht="84.6" customHeight="1" x14ac:dyDescent="0.25">
      <c r="A18" s="36">
        <v>16</v>
      </c>
      <c r="B18" s="1" t="s">
        <v>50</v>
      </c>
      <c r="C18" s="32"/>
      <c r="D18" s="32"/>
      <c r="E18" s="32"/>
      <c r="F18" s="33">
        <v>0</v>
      </c>
      <c r="G18" s="37">
        <v>0</v>
      </c>
      <c r="H18" s="37">
        <v>0</v>
      </c>
      <c r="I18" s="37">
        <v>0</v>
      </c>
      <c r="J18" s="37">
        <v>0</v>
      </c>
      <c r="K18" s="37">
        <v>0</v>
      </c>
      <c r="L18" s="33">
        <v>0</v>
      </c>
      <c r="M18" s="33">
        <v>0</v>
      </c>
      <c r="N18" s="37">
        <v>0</v>
      </c>
      <c r="O18" s="33">
        <f>Table26[[#This Row],[Base_Rate
R/hr]]+Table26[[#This Row],[Base_Rate
R/hr]]*(Table26[[#This Row],[Provident %]]+Table26[[#This Row],[SickFund %]]+Table26[[#This Row],[Leave Enhancement %]]+Table26[[#This Row],[PPE Admin %]]+Table26[[#This Row],[Overheads %]])+Table26[[#This Row],[Admin Levies]]+Table26[[#This Row],[Subsistence allowance]]</f>
        <v>0</v>
      </c>
      <c r="P18" s="33">
        <f>Table26[[#This Row],[Margin %]]*Table26[[#This Row],[Base_Rate
R/hr]]</f>
        <v>0</v>
      </c>
      <c r="Q18" s="33">
        <f>Table26[[#This Row],[Rate excl. Margin]]+Table26[[#This Row],[Margin]]</f>
        <v>0</v>
      </c>
    </row>
    <row r="19" spans="1:17" ht="84.6" customHeight="1" x14ac:dyDescent="0.25">
      <c r="A19" s="36">
        <v>17</v>
      </c>
      <c r="B19" s="1" t="s">
        <v>39</v>
      </c>
      <c r="C19" s="32"/>
      <c r="D19" s="32"/>
      <c r="E19" s="32"/>
      <c r="F19" s="33">
        <v>0</v>
      </c>
      <c r="G19" s="37">
        <v>0</v>
      </c>
      <c r="H19" s="37">
        <v>0</v>
      </c>
      <c r="I19" s="37">
        <v>0</v>
      </c>
      <c r="J19" s="37">
        <v>0</v>
      </c>
      <c r="K19" s="37">
        <v>0</v>
      </c>
      <c r="L19" s="33">
        <v>0</v>
      </c>
      <c r="M19" s="33">
        <v>0</v>
      </c>
      <c r="N19" s="37">
        <v>0</v>
      </c>
      <c r="O19" s="33">
        <f>Table26[[#This Row],[Base_Rate
R/hr]]+Table26[[#This Row],[Base_Rate
R/hr]]*(Table26[[#This Row],[Provident %]]+Table26[[#This Row],[SickFund %]]+Table26[[#This Row],[Leave Enhancement %]]+Table26[[#This Row],[PPE Admin %]]+Table26[[#This Row],[Overheads %]])+Table26[[#This Row],[Admin Levies]]+Table26[[#This Row],[Subsistence allowance]]</f>
        <v>0</v>
      </c>
      <c r="P19" s="33">
        <f>Table26[[#This Row],[Margin %]]*Table26[[#This Row],[Base_Rate
R/hr]]</f>
        <v>0</v>
      </c>
      <c r="Q19" s="33">
        <f>Table26[[#This Row],[Rate excl. Margin]]+Table26[[#This Row],[Margin]]</f>
        <v>0</v>
      </c>
    </row>
    <row r="20" spans="1:17" ht="84.6" customHeight="1" x14ac:dyDescent="0.25">
      <c r="A20" s="36">
        <v>18</v>
      </c>
      <c r="B20" s="1" t="s">
        <v>3</v>
      </c>
      <c r="C20" s="32"/>
      <c r="D20" s="32"/>
      <c r="E20" s="32"/>
      <c r="F20" s="33">
        <v>0</v>
      </c>
      <c r="G20" s="37">
        <v>0</v>
      </c>
      <c r="H20" s="37">
        <v>0</v>
      </c>
      <c r="I20" s="37">
        <v>0</v>
      </c>
      <c r="J20" s="37">
        <v>0</v>
      </c>
      <c r="K20" s="37">
        <v>0</v>
      </c>
      <c r="L20" s="33">
        <v>0</v>
      </c>
      <c r="M20" s="33">
        <v>0</v>
      </c>
      <c r="N20" s="37">
        <v>0</v>
      </c>
      <c r="O20" s="33">
        <f>Table26[[#This Row],[Base_Rate
R/hr]]+Table26[[#This Row],[Base_Rate
R/hr]]*(Table26[[#This Row],[Provident %]]+Table26[[#This Row],[SickFund %]]+Table26[[#This Row],[Leave Enhancement %]]+Table26[[#This Row],[PPE Admin %]]+Table26[[#This Row],[Overheads %]])+Table26[[#This Row],[Admin Levies]]+Table26[[#This Row],[Subsistence allowance]]</f>
        <v>0</v>
      </c>
      <c r="P20" s="33">
        <f>Table26[[#This Row],[Margin %]]*Table26[[#This Row],[Base_Rate
R/hr]]</f>
        <v>0</v>
      </c>
      <c r="Q20" s="33">
        <f>Table26[[#This Row],[Rate excl. Margin]]+Table26[[#This Row],[Margin]]</f>
        <v>0</v>
      </c>
    </row>
  </sheetData>
  <dataValidations count="1">
    <dataValidation type="list" allowBlank="1" showInputMessage="1" showErrorMessage="1" sqref="C3:D20" xr:uid="{116FCE0B-7DBE-4EB7-AB7C-E7E3A24467DA}">
      <formula1>#REF!</formula1>
    </dataValidation>
  </dataValidations>
  <pageMargins left="0.70866141732283472" right="0.70866141732283472" top="0.74803149606299213" bottom="0.74803149606299213" header="0.31496062992125984" footer="0.31496062992125984"/>
  <pageSetup scale="52" firstPageNumber="4" fitToHeight="0" orientation="landscape" useFirstPageNumber="1" r:id="rId1"/>
  <headerFooter>
    <oddHeader>&amp;L&amp;G&amp;C&amp;"-,Bold"&amp;20Eskom Generation
Attachment C</oddHeader>
    <oddFooter>&amp;C&amp;14© ESKOM Holdings SOC Ltd&amp;R&amp;P Of &amp;N</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opLeftCell="A17" zoomScaleNormal="100" workbookViewId="0">
      <selection activeCell="H9" sqref="H9"/>
    </sheetView>
  </sheetViews>
  <sheetFormatPr defaultColWidth="9.140625" defaultRowHeight="15" x14ac:dyDescent="0.25"/>
  <cols>
    <col min="1" max="1" width="3.7109375" style="2" customWidth="1"/>
    <col min="2" max="2" width="67.42578125" style="3" customWidth="1"/>
    <col min="3" max="3" width="13.28515625" style="2" customWidth="1"/>
    <col min="4" max="7" width="12.7109375" style="3" customWidth="1"/>
    <col min="8" max="8" width="9.140625" style="3" customWidth="1"/>
    <col min="9" max="10" width="9.140625" style="3"/>
    <col min="11" max="11" width="9.5703125" style="3" bestFit="1" customWidth="1"/>
    <col min="12" max="16384" width="9.140625" style="3"/>
  </cols>
  <sheetData>
    <row r="1" spans="1:8" ht="21" x14ac:dyDescent="0.25">
      <c r="A1" s="46" t="s">
        <v>13</v>
      </c>
      <c r="B1" s="46"/>
      <c r="C1" s="46"/>
      <c r="D1" s="46"/>
      <c r="E1" s="46"/>
      <c r="F1" s="46"/>
      <c r="G1" s="46"/>
    </row>
    <row r="2" spans="1:8" ht="18.75" x14ac:dyDescent="0.25">
      <c r="A2" s="13"/>
      <c r="B2" s="13"/>
      <c r="C2" s="13"/>
      <c r="D2" s="53" t="s">
        <v>30</v>
      </c>
      <c r="E2" s="54"/>
      <c r="F2" s="53" t="s">
        <v>31</v>
      </c>
      <c r="G2" s="54"/>
    </row>
    <row r="3" spans="1:8" s="6" customFormat="1" ht="30" x14ac:dyDescent="0.25">
      <c r="A3" s="8" t="s">
        <v>0</v>
      </c>
      <c r="B3" s="9" t="s">
        <v>4</v>
      </c>
      <c r="C3" s="8" t="s">
        <v>5</v>
      </c>
      <c r="D3" s="16" t="s">
        <v>27</v>
      </c>
      <c r="E3" s="16" t="s">
        <v>32</v>
      </c>
      <c r="F3" s="23" t="s">
        <v>27</v>
      </c>
      <c r="G3" s="23" t="s">
        <v>32</v>
      </c>
      <c r="H3" s="5"/>
    </row>
    <row r="4" spans="1:8" x14ac:dyDescent="0.25">
      <c r="A4" s="7">
        <v>1</v>
      </c>
      <c r="B4" s="4" t="s">
        <v>1</v>
      </c>
      <c r="C4" s="10"/>
      <c r="D4" s="11"/>
      <c r="E4" s="18"/>
      <c r="F4" s="11"/>
      <c r="G4" s="18"/>
    </row>
    <row r="5" spans="1:8" x14ac:dyDescent="0.25">
      <c r="A5" s="7">
        <f>+A4+1</f>
        <v>2</v>
      </c>
      <c r="B5" s="4" t="s">
        <v>24</v>
      </c>
      <c r="C5" s="10"/>
      <c r="D5" s="11"/>
      <c r="E5" s="18"/>
      <c r="F5" s="11"/>
      <c r="G5" s="18"/>
    </row>
    <row r="6" spans="1:8" ht="15" customHeight="1" x14ac:dyDescent="0.25">
      <c r="A6" s="7">
        <f>+A5+1</f>
        <v>3</v>
      </c>
      <c r="B6" s="4" t="s">
        <v>42</v>
      </c>
      <c r="C6" s="10"/>
      <c r="D6" s="11"/>
      <c r="E6" s="17"/>
      <c r="F6" s="11"/>
      <c r="G6" s="18"/>
    </row>
    <row r="7" spans="1:8" ht="15" customHeight="1" x14ac:dyDescent="0.25">
      <c r="A7" s="7">
        <f t="shared" ref="A7:A23" si="0">+A6+1</f>
        <v>4</v>
      </c>
      <c r="B7" s="4" t="s">
        <v>45</v>
      </c>
      <c r="C7" s="10"/>
      <c r="D7" s="11"/>
      <c r="E7" s="17"/>
      <c r="F7" s="11"/>
      <c r="G7" s="18"/>
    </row>
    <row r="8" spans="1:8" ht="15" customHeight="1" x14ac:dyDescent="0.25">
      <c r="A8" s="7">
        <f t="shared" si="0"/>
        <v>5</v>
      </c>
      <c r="B8" s="4" t="s">
        <v>43</v>
      </c>
      <c r="C8" s="10"/>
      <c r="D8" s="11"/>
      <c r="E8" s="17"/>
      <c r="F8" s="11"/>
      <c r="G8" s="18"/>
    </row>
    <row r="9" spans="1:8" ht="15" customHeight="1" x14ac:dyDescent="0.25">
      <c r="A9" s="7">
        <f t="shared" si="0"/>
        <v>6</v>
      </c>
      <c r="B9" s="4" t="s">
        <v>44</v>
      </c>
      <c r="C9" s="10"/>
      <c r="D9" s="11"/>
      <c r="E9" s="17"/>
      <c r="F9" s="11"/>
      <c r="G9" s="18"/>
    </row>
    <row r="10" spans="1:8" ht="15" customHeight="1" x14ac:dyDescent="0.25">
      <c r="A10" s="7">
        <f t="shared" si="0"/>
        <v>7</v>
      </c>
      <c r="B10" s="20" t="s">
        <v>2</v>
      </c>
      <c r="C10" s="21"/>
      <c r="D10" s="11"/>
      <c r="E10" s="17"/>
      <c r="F10" s="11"/>
      <c r="G10" s="18"/>
    </row>
    <row r="11" spans="1:8" ht="15" customHeight="1" x14ac:dyDescent="0.25">
      <c r="A11" s="7">
        <f t="shared" si="0"/>
        <v>8</v>
      </c>
      <c r="B11" s="20" t="s">
        <v>34</v>
      </c>
      <c r="C11" s="21"/>
      <c r="D11" s="11"/>
      <c r="E11" s="17"/>
      <c r="F11" s="11"/>
      <c r="G11" s="18"/>
    </row>
    <row r="12" spans="1:8" x14ac:dyDescent="0.25">
      <c r="A12" s="7">
        <f t="shared" si="0"/>
        <v>9</v>
      </c>
      <c r="B12" s="4" t="s">
        <v>35</v>
      </c>
      <c r="C12" s="10"/>
      <c r="D12" s="11"/>
      <c r="E12" s="17"/>
      <c r="F12" s="11"/>
      <c r="G12" s="18"/>
    </row>
    <row r="13" spans="1:8" x14ac:dyDescent="0.25">
      <c r="A13" s="7">
        <f t="shared" si="0"/>
        <v>10</v>
      </c>
      <c r="B13" s="4" t="s">
        <v>46</v>
      </c>
      <c r="C13" s="10"/>
      <c r="D13" s="11"/>
      <c r="E13" s="17"/>
      <c r="F13" s="11"/>
      <c r="G13" s="18"/>
    </row>
    <row r="14" spans="1:8" x14ac:dyDescent="0.25">
      <c r="A14" s="7">
        <f t="shared" si="0"/>
        <v>11</v>
      </c>
      <c r="B14" s="4" t="s">
        <v>39</v>
      </c>
      <c r="C14" s="10"/>
      <c r="D14" s="11"/>
      <c r="E14" s="17"/>
      <c r="F14" s="11"/>
      <c r="G14" s="18"/>
    </row>
    <row r="15" spans="1:8" x14ac:dyDescent="0.25">
      <c r="A15" s="7">
        <f t="shared" si="0"/>
        <v>12</v>
      </c>
      <c r="B15" s="4" t="s">
        <v>3</v>
      </c>
      <c r="C15" s="10"/>
      <c r="D15" s="11"/>
      <c r="E15" s="17"/>
      <c r="F15" s="11"/>
      <c r="G15" s="18"/>
    </row>
    <row r="16" spans="1:8" x14ac:dyDescent="0.25">
      <c r="A16" s="7">
        <f t="shared" si="0"/>
        <v>13</v>
      </c>
      <c r="B16" s="24" t="s">
        <v>50</v>
      </c>
      <c r="C16" s="25" t="s">
        <v>28</v>
      </c>
      <c r="D16" s="26"/>
      <c r="E16" s="27"/>
      <c r="F16" s="26"/>
      <c r="G16" s="28"/>
    </row>
    <row r="17" spans="1:11" x14ac:dyDescent="0.25">
      <c r="A17" s="7">
        <f t="shared" si="0"/>
        <v>14</v>
      </c>
      <c r="B17" s="24" t="s">
        <v>29</v>
      </c>
      <c r="C17" s="25" t="s">
        <v>38</v>
      </c>
      <c r="D17" s="29"/>
      <c r="E17" s="28"/>
      <c r="F17" s="29"/>
      <c r="G17" s="28"/>
    </row>
    <row r="18" spans="1:11" x14ac:dyDescent="0.25">
      <c r="A18" s="7">
        <f t="shared" si="0"/>
        <v>15</v>
      </c>
      <c r="B18" s="24" t="s">
        <v>51</v>
      </c>
      <c r="C18" s="25" t="s">
        <v>6</v>
      </c>
      <c r="D18" s="26"/>
      <c r="E18" s="28"/>
      <c r="F18" s="26"/>
      <c r="G18" s="28"/>
      <c r="K18" s="19"/>
    </row>
    <row r="19" spans="1:11" x14ac:dyDescent="0.25">
      <c r="A19" s="7">
        <f t="shared" si="0"/>
        <v>16</v>
      </c>
      <c r="B19" s="24" t="s">
        <v>52</v>
      </c>
      <c r="C19" s="25" t="s">
        <v>7</v>
      </c>
      <c r="D19" s="26"/>
      <c r="E19" s="27"/>
      <c r="F19" s="26"/>
      <c r="G19" s="28"/>
      <c r="K19" s="19"/>
    </row>
    <row r="20" spans="1:11" ht="15" customHeight="1" x14ac:dyDescent="0.25">
      <c r="A20" s="7">
        <f>+A19+1</f>
        <v>17</v>
      </c>
      <c r="B20" s="24" t="s">
        <v>25</v>
      </c>
      <c r="C20" s="25" t="s">
        <v>14</v>
      </c>
      <c r="D20" s="26"/>
      <c r="E20" s="27"/>
      <c r="F20" s="26"/>
      <c r="G20" s="28"/>
    </row>
    <row r="21" spans="1:11" x14ac:dyDescent="0.25">
      <c r="A21" s="7">
        <f t="shared" si="0"/>
        <v>18</v>
      </c>
      <c r="B21" s="24" t="s">
        <v>47</v>
      </c>
      <c r="C21" s="25" t="s">
        <v>38</v>
      </c>
      <c r="D21" s="26"/>
      <c r="E21" s="27"/>
      <c r="F21" s="26"/>
      <c r="G21" s="28"/>
    </row>
    <row r="22" spans="1:11" x14ac:dyDescent="0.25">
      <c r="A22" s="7">
        <f t="shared" si="0"/>
        <v>19</v>
      </c>
      <c r="B22" s="24" t="s">
        <v>48</v>
      </c>
      <c r="C22" s="25" t="s">
        <v>14</v>
      </c>
      <c r="D22" s="26"/>
      <c r="E22" s="27"/>
      <c r="F22" s="26"/>
      <c r="G22" s="28"/>
    </row>
    <row r="23" spans="1:11" x14ac:dyDescent="0.25">
      <c r="A23" s="7">
        <f t="shared" si="0"/>
        <v>20</v>
      </c>
      <c r="B23" s="24" t="s">
        <v>49</v>
      </c>
      <c r="C23" s="25" t="s">
        <v>6</v>
      </c>
      <c r="D23" s="26"/>
      <c r="E23" s="27"/>
      <c r="F23" s="26"/>
      <c r="G23" s="28"/>
    </row>
    <row r="24" spans="1:11" x14ac:dyDescent="0.25">
      <c r="A24" s="7"/>
      <c r="B24" s="47"/>
      <c r="C24" s="48"/>
      <c r="D24" s="48"/>
      <c r="E24" s="48"/>
      <c r="F24" s="48"/>
      <c r="G24" s="49"/>
    </row>
    <row r="25" spans="1:11" x14ac:dyDescent="0.25">
      <c r="A25" s="7"/>
      <c r="B25" s="47" t="s">
        <v>60</v>
      </c>
      <c r="C25" s="48"/>
      <c r="D25" s="48"/>
      <c r="E25" s="48"/>
      <c r="F25" s="48"/>
      <c r="G25" s="49"/>
    </row>
    <row r="26" spans="1:11" x14ac:dyDescent="0.25">
      <c r="A26" s="7"/>
      <c r="B26" s="47"/>
      <c r="C26" s="48"/>
      <c r="D26" s="48"/>
      <c r="E26" s="48"/>
      <c r="F26" s="48"/>
      <c r="G26" s="49"/>
    </row>
    <row r="27" spans="1:11" x14ac:dyDescent="0.25">
      <c r="A27" s="7"/>
      <c r="B27" s="47" t="s">
        <v>58</v>
      </c>
      <c r="C27" s="48"/>
      <c r="D27" s="48"/>
      <c r="E27" s="48"/>
      <c r="F27" s="48"/>
      <c r="G27" s="49"/>
    </row>
    <row r="28" spans="1:11" x14ac:dyDescent="0.25">
      <c r="A28" s="7"/>
      <c r="B28" s="47" t="s">
        <v>41</v>
      </c>
      <c r="C28" s="48"/>
      <c r="D28" s="48"/>
      <c r="E28" s="48"/>
      <c r="F28" s="48"/>
      <c r="G28" s="49"/>
    </row>
    <row r="29" spans="1:11" x14ac:dyDescent="0.25">
      <c r="A29" s="7"/>
      <c r="B29" s="50" t="s">
        <v>57</v>
      </c>
      <c r="C29" s="51"/>
      <c r="D29" s="51"/>
      <c r="E29" s="51"/>
      <c r="F29" s="51"/>
      <c r="G29" s="52"/>
    </row>
    <row r="34" spans="2:2" x14ac:dyDescent="0.25">
      <c r="B34" s="22"/>
    </row>
  </sheetData>
  <mergeCells count="9">
    <mergeCell ref="B28:G28"/>
    <mergeCell ref="B29:G29"/>
    <mergeCell ref="D2:E2"/>
    <mergeCell ref="F2:G2"/>
    <mergeCell ref="A1:G1"/>
    <mergeCell ref="B25:G25"/>
    <mergeCell ref="B26:G26"/>
    <mergeCell ref="B24:G24"/>
    <mergeCell ref="B27:G27"/>
  </mergeCells>
  <pageMargins left="0.19685039370078741" right="0.19685039370078741" top="1.1811023622047245" bottom="0.74803149606299213" header="0.31496062992125984" footer="0.31496062992125984"/>
  <pageSetup paperSize="9" orientation="landscape" r:id="rId1"/>
  <headerFooter>
    <oddHeader>&amp;L&amp;G&amp;C&amp;"-,Bold"&amp;20Eskom Generation&amp;"-,Regular"&amp;11
&amp;"-,Bold"&amp;14Attachment C</oddHeader>
    <oddFooter>&amp;C© ESKOM Holdings SOC Ltd&amp;R&amp;P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1"/>
  <sheetViews>
    <sheetView workbookViewId="0">
      <selection activeCell="J22" sqref="J22"/>
    </sheetView>
  </sheetViews>
  <sheetFormatPr defaultColWidth="9.140625" defaultRowHeight="15" x14ac:dyDescent="0.25"/>
  <cols>
    <col min="1" max="1" width="20.28515625" style="3" customWidth="1"/>
    <col min="2" max="15" width="8.7109375" style="3" customWidth="1"/>
    <col min="16" max="16384" width="9.140625" style="3"/>
  </cols>
  <sheetData>
    <row r="1" spans="1:15" ht="18.75" x14ac:dyDescent="0.25">
      <c r="A1" s="55" t="s">
        <v>21</v>
      </c>
      <c r="B1" s="55"/>
      <c r="C1" s="55"/>
      <c r="D1" s="55"/>
      <c r="E1" s="55"/>
      <c r="F1" s="55"/>
      <c r="G1" s="55"/>
      <c r="H1" s="55"/>
      <c r="I1" s="55"/>
      <c r="J1" s="55"/>
      <c r="K1" s="55"/>
      <c r="L1" s="55"/>
      <c r="M1" s="55"/>
      <c r="N1" s="55"/>
      <c r="O1" s="55"/>
    </row>
    <row r="2" spans="1:15" x14ac:dyDescent="0.25">
      <c r="A2" s="11"/>
      <c r="B2" s="7">
        <v>1</v>
      </c>
      <c r="C2" s="7">
        <v>2</v>
      </c>
      <c r="D2" s="7">
        <v>3</v>
      </c>
      <c r="E2" s="7">
        <v>4</v>
      </c>
      <c r="F2" s="7">
        <v>5</v>
      </c>
      <c r="G2" s="7">
        <v>6</v>
      </c>
      <c r="H2" s="7">
        <v>7</v>
      </c>
      <c r="I2" s="7">
        <v>8</v>
      </c>
      <c r="J2" s="7">
        <v>9</v>
      </c>
      <c r="K2" s="7">
        <v>10</v>
      </c>
      <c r="L2" s="7">
        <v>11</v>
      </c>
      <c r="M2" s="7">
        <v>12</v>
      </c>
      <c r="N2" s="7">
        <v>13</v>
      </c>
      <c r="O2" s="7">
        <v>14</v>
      </c>
    </row>
    <row r="3" spans="1:15" x14ac:dyDescent="0.25">
      <c r="A3" s="14" t="s">
        <v>15</v>
      </c>
      <c r="B3" s="15" t="s">
        <v>70</v>
      </c>
      <c r="C3" s="15" t="s">
        <v>61</v>
      </c>
      <c r="D3" s="15" t="s">
        <v>65</v>
      </c>
      <c r="E3" s="15" t="s">
        <v>53</v>
      </c>
      <c r="F3" s="15" t="s">
        <v>54</v>
      </c>
      <c r="G3" s="15" t="s">
        <v>62</v>
      </c>
      <c r="H3" s="15" t="s">
        <v>66</v>
      </c>
      <c r="I3" s="15" t="s">
        <v>67</v>
      </c>
      <c r="J3" s="15" t="s">
        <v>63</v>
      </c>
      <c r="K3" s="15" t="s">
        <v>68</v>
      </c>
      <c r="L3" s="15" t="s">
        <v>55</v>
      </c>
      <c r="M3" s="15" t="s">
        <v>69</v>
      </c>
      <c r="N3" s="15" t="s">
        <v>56</v>
      </c>
      <c r="O3" s="15" t="s">
        <v>64</v>
      </c>
    </row>
    <row r="4" spans="1:15" x14ac:dyDescent="0.25">
      <c r="A4" s="4" t="s">
        <v>19</v>
      </c>
      <c r="B4" s="11"/>
      <c r="C4" s="11"/>
      <c r="D4" s="11"/>
      <c r="E4" s="11"/>
      <c r="F4" s="11"/>
      <c r="G4" s="11"/>
      <c r="H4" s="11"/>
      <c r="I4" s="11"/>
      <c r="J4" s="11"/>
      <c r="K4" s="11"/>
      <c r="L4" s="11"/>
      <c r="M4" s="11"/>
      <c r="N4" s="11"/>
      <c r="O4" s="11"/>
    </row>
    <row r="5" spans="1:15" ht="15" customHeight="1" x14ac:dyDescent="0.25">
      <c r="A5" s="4" t="s">
        <v>33</v>
      </c>
      <c r="B5" s="11"/>
      <c r="C5" s="11"/>
      <c r="D5" s="11"/>
      <c r="E5" s="11"/>
      <c r="F5" s="11"/>
      <c r="G5" s="11"/>
      <c r="H5" s="11"/>
      <c r="I5" s="11"/>
      <c r="J5" s="11"/>
      <c r="K5" s="11"/>
      <c r="L5" s="11"/>
      <c r="M5" s="11"/>
      <c r="N5" s="11"/>
      <c r="O5" s="11"/>
    </row>
    <row r="7" spans="1:15" x14ac:dyDescent="0.25">
      <c r="A7" s="3" t="s">
        <v>26</v>
      </c>
    </row>
    <row r="8" spans="1:15" x14ac:dyDescent="0.25">
      <c r="A8" s="3" t="s">
        <v>40</v>
      </c>
    </row>
    <row r="21" spans="6:6" x14ac:dyDescent="0.25">
      <c r="F21" s="3" t="s">
        <v>59</v>
      </c>
    </row>
  </sheetData>
  <mergeCells count="1">
    <mergeCell ref="A1:O1"/>
  </mergeCells>
  <pageMargins left="0.19685039370078741" right="0.19685039370078741" top="1.1811023622047245" bottom="0.74803149606299213" header="0.31496062992125984" footer="0.31496062992125984"/>
  <pageSetup paperSize="9" orientation="landscape" r:id="rId1"/>
  <headerFooter>
    <oddHeader>&amp;L&amp;G&amp;C&amp;"-,Bold"&amp;20Eskom Generation&amp;"-,Regular"&amp;11
&amp;"-,Bold"&amp;14Attachment C</oddHeader>
    <oddFooter>&amp;C© ESKOM Holdings SOC Ltd&amp;R&amp;P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tabSelected="1" workbookViewId="0">
      <selection activeCell="A5" sqref="A5"/>
    </sheetView>
  </sheetViews>
  <sheetFormatPr defaultRowHeight="15" x14ac:dyDescent="0.25"/>
  <cols>
    <col min="1" max="1" width="21.7109375" customWidth="1"/>
    <col min="2" max="15" width="8.7109375" customWidth="1"/>
  </cols>
  <sheetData>
    <row r="1" spans="1:15" ht="18" customHeight="1" x14ac:dyDescent="0.25">
      <c r="A1" s="56" t="s">
        <v>18</v>
      </c>
      <c r="B1" s="57"/>
      <c r="C1" s="57"/>
      <c r="D1" s="57"/>
      <c r="E1" s="57"/>
      <c r="F1" s="57"/>
      <c r="G1" s="57"/>
      <c r="H1" s="57"/>
      <c r="I1" s="57"/>
      <c r="J1" s="57"/>
      <c r="K1" s="57"/>
      <c r="L1" s="57"/>
      <c r="M1" s="57"/>
      <c r="N1" s="57"/>
      <c r="O1" s="57"/>
    </row>
    <row r="2" spans="1:15" x14ac:dyDescent="0.25">
      <c r="A2" s="12" t="s">
        <v>71</v>
      </c>
      <c r="B2" s="7">
        <v>1</v>
      </c>
      <c r="C2" s="7">
        <v>2</v>
      </c>
      <c r="D2" s="7">
        <v>3</v>
      </c>
      <c r="E2" s="7">
        <v>4</v>
      </c>
      <c r="F2" s="7">
        <v>5</v>
      </c>
      <c r="G2" s="7">
        <v>6</v>
      </c>
      <c r="H2" s="7">
        <v>7</v>
      </c>
      <c r="I2" s="7">
        <v>8</v>
      </c>
      <c r="J2" s="7">
        <v>9</v>
      </c>
      <c r="K2" s="7">
        <v>10</v>
      </c>
      <c r="L2" s="7">
        <v>11</v>
      </c>
      <c r="M2" s="7">
        <v>12</v>
      </c>
      <c r="N2" s="7">
        <v>13</v>
      </c>
      <c r="O2" s="7">
        <v>14</v>
      </c>
    </row>
    <row r="3" spans="1:15" x14ac:dyDescent="0.25">
      <c r="A3" s="14" t="s">
        <v>15</v>
      </c>
      <c r="B3" s="15" t="s">
        <v>70</v>
      </c>
      <c r="C3" s="15" t="s">
        <v>61</v>
      </c>
      <c r="D3" s="15" t="s">
        <v>65</v>
      </c>
      <c r="E3" s="15" t="s">
        <v>53</v>
      </c>
      <c r="F3" s="15" t="s">
        <v>54</v>
      </c>
      <c r="G3" s="15" t="s">
        <v>62</v>
      </c>
      <c r="H3" s="15" t="s">
        <v>66</v>
      </c>
      <c r="I3" s="15" t="s">
        <v>67</v>
      </c>
      <c r="J3" s="15" t="s">
        <v>63</v>
      </c>
      <c r="K3" s="15" t="s">
        <v>68</v>
      </c>
      <c r="L3" s="15" t="s">
        <v>55</v>
      </c>
      <c r="M3" s="15" t="s">
        <v>69</v>
      </c>
      <c r="N3" s="15" t="s">
        <v>56</v>
      </c>
      <c r="O3" s="15" t="s">
        <v>64</v>
      </c>
    </row>
    <row r="4" spans="1:15" x14ac:dyDescent="0.25">
      <c r="A4" s="4" t="s">
        <v>23</v>
      </c>
      <c r="B4" s="11"/>
      <c r="C4" s="11"/>
      <c r="D4" s="11"/>
      <c r="E4" s="11"/>
      <c r="F4" s="11"/>
      <c r="G4" s="11"/>
      <c r="H4" s="11"/>
      <c r="I4" s="11"/>
      <c r="J4" s="11"/>
      <c r="K4" s="11"/>
      <c r="L4" s="11"/>
      <c r="M4" s="11"/>
      <c r="N4" s="11"/>
      <c r="O4" s="11"/>
    </row>
    <row r="5" spans="1:15" ht="30" x14ac:dyDescent="0.25">
      <c r="A5" s="4" t="s">
        <v>74</v>
      </c>
      <c r="B5" s="11"/>
      <c r="C5" s="11"/>
      <c r="D5" s="11"/>
      <c r="E5" s="11"/>
      <c r="F5" s="30"/>
      <c r="G5" s="30"/>
      <c r="H5" s="30"/>
      <c r="I5" s="30"/>
      <c r="J5" s="30"/>
      <c r="K5" s="30"/>
      <c r="L5" s="30"/>
      <c r="M5" s="30"/>
      <c r="N5" s="30"/>
      <c r="O5" s="30"/>
    </row>
    <row r="7" spans="1:15" x14ac:dyDescent="0.25">
      <c r="A7" s="6"/>
    </row>
    <row r="8" spans="1:15" x14ac:dyDescent="0.25">
      <c r="A8" s="6"/>
    </row>
    <row r="9" spans="1:15" ht="18" customHeight="1" x14ac:dyDescent="0.25">
      <c r="A9" s="56" t="s">
        <v>18</v>
      </c>
      <c r="B9" s="57"/>
      <c r="C9" s="57"/>
      <c r="D9" s="57"/>
      <c r="E9" s="57"/>
      <c r="F9" s="57"/>
      <c r="G9" s="57"/>
      <c r="H9" s="57"/>
      <c r="I9" s="57"/>
      <c r="J9" s="57"/>
      <c r="K9" s="57"/>
      <c r="L9" s="57"/>
      <c r="M9" s="57"/>
      <c r="N9" s="57"/>
      <c r="O9" s="57"/>
    </row>
    <row r="10" spans="1:15" x14ac:dyDescent="0.25">
      <c r="A10" s="12" t="s">
        <v>20</v>
      </c>
      <c r="B10" s="7">
        <v>1</v>
      </c>
      <c r="C10" s="7">
        <v>2</v>
      </c>
      <c r="D10" s="7">
        <v>3</v>
      </c>
      <c r="E10" s="7">
        <v>4</v>
      </c>
      <c r="F10" s="7">
        <v>5</v>
      </c>
      <c r="G10" s="7">
        <v>6</v>
      </c>
      <c r="H10" s="7">
        <v>7</v>
      </c>
      <c r="I10" s="7">
        <v>8</v>
      </c>
      <c r="J10" s="7">
        <v>9</v>
      </c>
      <c r="K10" s="7">
        <v>10</v>
      </c>
      <c r="L10" s="7">
        <v>11</v>
      </c>
      <c r="M10" s="7">
        <v>12</v>
      </c>
      <c r="N10" s="7">
        <v>13</v>
      </c>
      <c r="O10" s="7">
        <v>14</v>
      </c>
    </row>
    <row r="11" spans="1:15" x14ac:dyDescent="0.25">
      <c r="A11" s="14" t="s">
        <v>15</v>
      </c>
      <c r="B11" s="15" t="s">
        <v>70</v>
      </c>
      <c r="C11" s="15" t="s">
        <v>61</v>
      </c>
      <c r="D11" s="15" t="s">
        <v>65</v>
      </c>
      <c r="E11" s="15" t="s">
        <v>53</v>
      </c>
      <c r="F11" s="15" t="s">
        <v>54</v>
      </c>
      <c r="G11" s="15" t="s">
        <v>62</v>
      </c>
      <c r="H11" s="15" t="s">
        <v>66</v>
      </c>
      <c r="I11" s="15" t="s">
        <v>67</v>
      </c>
      <c r="J11" s="15" t="s">
        <v>63</v>
      </c>
      <c r="K11" s="15" t="s">
        <v>68</v>
      </c>
      <c r="L11" s="15" t="s">
        <v>55</v>
      </c>
      <c r="M11" s="15" t="s">
        <v>69</v>
      </c>
      <c r="N11" s="15" t="s">
        <v>56</v>
      </c>
      <c r="O11" s="15" t="s">
        <v>64</v>
      </c>
    </row>
    <row r="12" spans="1:15" ht="15" customHeight="1" x14ac:dyDescent="0.25">
      <c r="A12" s="4" t="s">
        <v>22</v>
      </c>
      <c r="B12" s="11"/>
      <c r="C12" s="11"/>
      <c r="D12" s="11"/>
      <c r="E12" s="11"/>
      <c r="F12" s="11"/>
      <c r="G12" s="11"/>
      <c r="H12" s="11"/>
      <c r="I12" s="11"/>
      <c r="J12" s="11"/>
      <c r="K12" s="11"/>
      <c r="L12" s="11"/>
      <c r="M12" s="11"/>
      <c r="N12" s="11"/>
      <c r="O12" s="11"/>
    </row>
    <row r="13" spans="1:15" ht="30" x14ac:dyDescent="0.25">
      <c r="A13" s="4" t="s">
        <v>72</v>
      </c>
      <c r="B13" s="11"/>
      <c r="C13" s="11"/>
      <c r="D13" s="11"/>
      <c r="E13" s="11"/>
      <c r="F13" s="30"/>
      <c r="G13" s="30"/>
      <c r="H13" s="30"/>
      <c r="I13" s="30"/>
      <c r="J13" s="30"/>
      <c r="K13" s="30"/>
      <c r="L13" s="30"/>
      <c r="M13" s="30"/>
      <c r="N13" s="30"/>
      <c r="O13" s="30"/>
    </row>
    <row r="14" spans="1:15" ht="45" x14ac:dyDescent="0.25">
      <c r="A14" s="4" t="s">
        <v>73</v>
      </c>
      <c r="B14" s="11"/>
      <c r="C14" s="11"/>
      <c r="D14" s="11"/>
      <c r="E14" s="11"/>
      <c r="F14" s="30"/>
      <c r="G14" s="30"/>
      <c r="H14" s="30"/>
      <c r="I14" s="30"/>
      <c r="J14" s="30"/>
      <c r="K14" s="30"/>
      <c r="L14" s="30"/>
      <c r="M14" s="30"/>
      <c r="N14" s="30"/>
      <c r="O14" s="30"/>
    </row>
    <row r="16" spans="1:15" x14ac:dyDescent="0.25">
      <c r="E16" s="1"/>
    </row>
  </sheetData>
  <mergeCells count="2">
    <mergeCell ref="A1:O1"/>
    <mergeCell ref="A9:O9"/>
  </mergeCells>
  <pageMargins left="0.19685039370078741" right="0.19685039370078741" top="1.1811023622047245" bottom="0.74803149606299213" header="0.31496062992125984" footer="0.31496062992125984"/>
  <pageSetup paperSize="9" orientation="landscape" r:id="rId1"/>
  <headerFooter>
    <oddHeader>&amp;L&amp;G&amp;C&amp;"-,Bold"&amp;20Eskom Generation&amp;"-,Regular"&amp;11
&amp;"-,Bold"&amp;14Attachment C</oddHeader>
    <oddFooter>&amp;C© ESKOM Holdings SOC Ltd&amp;R&amp;P Of &amp;N</oddFooter>
  </headerFooter>
  <legacyDrawingHF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Notes and Guidelines</vt:lpstr>
      <vt:lpstr>1.1.Labour rates_CORE CREW</vt:lpstr>
      <vt:lpstr>1.2.Labour rates_OUTAGE CREW</vt:lpstr>
      <vt:lpstr>Labour Rates</vt:lpstr>
      <vt:lpstr>Accomodation Rates</vt:lpstr>
      <vt:lpstr>Travelling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2026-05-12T17:09:02Z</dcterms:modified>
</cp:coreProperties>
</file>