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nonhlanhlaga\OneDrive - SITA\Documents\Pitsi\RFB 3268-2026\"/>
    </mc:Choice>
  </mc:AlternateContent>
  <xr:revisionPtr revIDLastSave="0" documentId="13_ncr:1_{BE164848-E383-44F5-B2BE-DEE5AB43A88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RICING SCHEDULE" sheetId="6" r:id="rId1"/>
  </sheets>
  <definedNames>
    <definedName name="_xlnm.Print_Area" localSheetId="0">'PRICING SCHEDULE'!$A:$J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3" i="6" l="1"/>
  <c r="G67" i="6"/>
  <c r="H67" i="6" s="1"/>
  <c r="G68" i="6"/>
  <c r="H68" i="6" s="1"/>
  <c r="G69" i="6"/>
  <c r="G70" i="6"/>
  <c r="G71" i="6"/>
  <c r="G72" i="6"/>
  <c r="G73" i="6"/>
  <c r="G74" i="6"/>
  <c r="H74" i="6" s="1"/>
  <c r="G75" i="6"/>
  <c r="H75" i="6" s="1"/>
  <c r="G76" i="6"/>
  <c r="H76" i="6" s="1"/>
  <c r="G77" i="6"/>
  <c r="H77" i="6" s="1"/>
  <c r="G78" i="6"/>
  <c r="H78" i="6" s="1"/>
  <c r="G79" i="6"/>
  <c r="H79" i="6" s="1"/>
  <c r="G80" i="6"/>
  <c r="H80" i="6" s="1"/>
  <c r="G81" i="6"/>
  <c r="H81" i="6" s="1"/>
  <c r="G82" i="6"/>
  <c r="H82" i="6" s="1"/>
  <c r="G84" i="6"/>
  <c r="G85" i="6"/>
  <c r="H85" i="6" s="1"/>
  <c r="G86" i="6"/>
  <c r="H86" i="6" s="1"/>
  <c r="G87" i="6"/>
  <c r="H87" i="6" s="1"/>
  <c r="G88" i="6"/>
  <c r="H88" i="6" s="1"/>
  <c r="G89" i="6"/>
  <c r="H89" i="6" s="1"/>
  <c r="G90" i="6"/>
  <c r="H90" i="6" s="1"/>
  <c r="G57" i="6"/>
  <c r="G58" i="6"/>
  <c r="G59" i="6"/>
  <c r="G60" i="6"/>
  <c r="G61" i="6"/>
  <c r="G62" i="6"/>
  <c r="G63" i="6"/>
  <c r="G64" i="6"/>
  <c r="G49" i="6"/>
  <c r="G50" i="6"/>
  <c r="H50" i="6" s="1"/>
  <c r="G51" i="6"/>
  <c r="H51" i="6" s="1"/>
  <c r="G52" i="6"/>
  <c r="H52" i="6" s="1"/>
  <c r="G53" i="6"/>
  <c r="H53" i="6" s="1"/>
  <c r="G54" i="6"/>
  <c r="H54" i="6" s="1"/>
  <c r="G38" i="6"/>
  <c r="G39" i="6"/>
  <c r="H39" i="6" s="1"/>
  <c r="G40" i="6"/>
  <c r="H40" i="6" s="1"/>
  <c r="G41" i="6"/>
  <c r="H41" i="6" s="1"/>
  <c r="G42" i="6"/>
  <c r="H42" i="6" s="1"/>
  <c r="G43" i="6"/>
  <c r="H43" i="6" s="1"/>
  <c r="G44" i="6"/>
  <c r="H44" i="6" s="1"/>
  <c r="G45" i="6"/>
  <c r="G46" i="6"/>
  <c r="G31" i="6"/>
  <c r="G33" i="6"/>
  <c r="G34" i="6"/>
  <c r="G35" i="6"/>
  <c r="H35" i="6" s="1"/>
  <c r="G21" i="6"/>
  <c r="G22" i="6"/>
  <c r="G23" i="6"/>
  <c r="G24" i="6"/>
  <c r="G25" i="6"/>
  <c r="G26" i="6"/>
  <c r="G27" i="6"/>
  <c r="G28" i="6"/>
  <c r="H84" i="6"/>
  <c r="H83" i="6"/>
  <c r="H73" i="6"/>
  <c r="H72" i="6"/>
  <c r="H71" i="6"/>
  <c r="H70" i="6"/>
  <c r="H69" i="6"/>
  <c r="G66" i="6"/>
  <c r="H66" i="6" s="1"/>
  <c r="G56" i="6"/>
  <c r="H56" i="6" s="1"/>
  <c r="H65" i="6" l="1"/>
  <c r="G32" i="6"/>
  <c r="G65" i="6"/>
  <c r="H24" i="6"/>
  <c r="H64" i="6"/>
  <c r="H63" i="6"/>
  <c r="H61" i="6"/>
  <c r="H60" i="6"/>
  <c r="H59" i="6"/>
  <c r="H58" i="6"/>
  <c r="H49" i="6"/>
  <c r="G48" i="6"/>
  <c r="H45" i="6"/>
  <c r="H46" i="6"/>
  <c r="H57" i="6" l="1"/>
  <c r="H55" i="6" s="1"/>
  <c r="G55" i="6"/>
  <c r="H48" i="6"/>
  <c r="H47" i="6" s="1"/>
  <c r="G47" i="6"/>
  <c r="H62" i="6"/>
  <c r="H27" i="6"/>
  <c r="H26" i="6"/>
  <c r="H25" i="6"/>
  <c r="H23" i="6"/>
  <c r="H22" i="6"/>
  <c r="H28" i="6"/>
  <c r="G20" i="6"/>
  <c r="H20" i="6" s="1"/>
  <c r="H21" i="6"/>
  <c r="G30" i="6" l="1"/>
  <c r="H30" i="6" s="1"/>
  <c r="H31" i="6"/>
  <c r="H34" i="6"/>
  <c r="G37" i="6"/>
  <c r="H38" i="6"/>
  <c r="H37" i="6" l="1"/>
  <c r="H36" i="6" s="1"/>
  <c r="G36" i="6"/>
  <c r="H33" i="6"/>
  <c r="H32" i="6" s="1"/>
  <c r="H29" i="6"/>
  <c r="G19" i="6"/>
  <c r="G29" i="6"/>
  <c r="G91" i="6" l="1"/>
  <c r="H19" i="6"/>
  <c r="H91" i="6" s="1"/>
  <c r="H92" i="6" l="1"/>
  <c r="H93" i="6" s="1"/>
  <c r="G92" i="6"/>
  <c r="G93" i="6" s="1"/>
</calcChain>
</file>

<file path=xl/sharedStrings.xml><?xml version="1.0" encoding="utf-8"?>
<sst xmlns="http://schemas.openxmlformats.org/spreadsheetml/2006/main" count="235" uniqueCount="168">
  <si>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</si>
  <si>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</si>
  <si>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</si>
  <si>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</si>
  <si>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</si>
  <si>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</si>
  <si>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</si>
  <si>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</si>
  <si>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</si>
  <si>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</si>
  <si>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</si>
  <si>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</si>
  <si>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</si>
  <si>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</si>
  <si>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</si>
  <si>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</si>
  <si>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</si>
  <si>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</si>
  <si>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</si>
  <si>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2.1</t>
  </si>
  <si>
    <t>2.2</t>
  </si>
  <si>
    <t>3.1</t>
  </si>
  <si>
    <t>3.2</t>
  </si>
  <si>
    <t>4.1</t>
  </si>
  <si>
    <t>4.2</t>
  </si>
  <si>
    <t>Unit Price 
(Excl VAT)</t>
  </si>
  <si>
    <t>Forex %</t>
  </si>
  <si>
    <t>Forex Price portion</t>
  </si>
  <si>
    <t>SUPPLY CHAIN MANAGEMENT</t>
  </si>
  <si>
    <t xml:space="preserve">Bidder Name 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</si>
  <si>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</si>
  <si>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</si>
  <si>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</si>
  <si>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</si>
  <si>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</si>
  <si>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</si>
  <si>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</si>
  <si>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</si>
  <si>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</si>
  <si>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Signature (above)</t>
  </si>
  <si>
    <t>Pricing schedule</t>
  </si>
  <si>
    <t>BRAND / MODEL (if applicable)</t>
  </si>
  <si>
    <t xml:space="preserve">Fly Leads (3m) </t>
  </si>
  <si>
    <t>Patch Leads (1m)</t>
  </si>
  <si>
    <t>Patch Panel</t>
  </si>
  <si>
    <t>Brush Panel</t>
  </si>
  <si>
    <t>Blank plates</t>
  </si>
  <si>
    <t>Test results</t>
  </si>
  <si>
    <t>24-Port PoE+ Switch</t>
  </si>
  <si>
    <t>SFP+ Modules MM</t>
  </si>
  <si>
    <t>Core Switch (L3)</t>
  </si>
  <si>
    <t>10G SFP28 Modules</t>
  </si>
  <si>
    <t>Site Fibre infrastructure layout (Visio)</t>
  </si>
  <si>
    <t>EGA Trunking (40mm x 40mm)</t>
  </si>
  <si>
    <t>EGA Trunking (16mm x 25mm)</t>
  </si>
  <si>
    <t>Plint</t>
  </si>
  <si>
    <t>10 Way PDU SA type socket with on/off switch power 3G 1.5mm 2.5M SA Plug</t>
  </si>
  <si>
    <t>Cabinet fan unit</t>
  </si>
  <si>
    <t>Flush mount trunking cradles</t>
  </si>
  <si>
    <t>Warranty</t>
  </si>
  <si>
    <t>The Supply, installation of  cabling infrastructure and related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</si>
  <si>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</si>
  <si>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</si>
  <si>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RFB No</t>
  </si>
  <si>
    <t>RFB Title</t>
  </si>
  <si>
    <t>Splicing Cassete</t>
  </si>
  <si>
    <t>Fibre patch panel</t>
  </si>
  <si>
    <t>LC single mode pigtails</t>
  </si>
  <si>
    <t>LC Duplex Couplers</t>
  </si>
  <si>
    <t>Single-mode SFP modules</t>
  </si>
  <si>
    <t>LC-LC single mode patch cords</t>
  </si>
  <si>
    <t>OTDR testing</t>
  </si>
  <si>
    <t>50mm PVC conduit between ABSA building and Sanlam building where needed, per meter</t>
  </si>
  <si>
    <t>4-core single mode fibre per metre</t>
  </si>
  <si>
    <t>Single-Mode Fibre Link Installation Between ABSA and Sanlam Buildings</t>
  </si>
  <si>
    <t>LC OM4 Pigtails</t>
  </si>
  <si>
    <t>24-Port LC Fibre Patch Panels</t>
  </si>
  <si>
    <t>Splice Protection Sleeves</t>
  </si>
  <si>
    <t>LC-LC OM4 Duplex Patch Cords</t>
  </si>
  <si>
    <t>Compression Glands</t>
  </si>
  <si>
    <t>4.7</t>
  </si>
  <si>
    <t>4.9</t>
  </si>
  <si>
    <t>4.10</t>
  </si>
  <si>
    <t>4.8</t>
  </si>
  <si>
    <t>3.3</t>
  </si>
  <si>
    <t>Access Points(Head office, capricorn and Vhembe) 5 per floor</t>
  </si>
  <si>
    <r>
      <t xml:space="preserve">(a)  Bidder must complete/enter </t>
    </r>
    <r>
      <rPr>
        <b/>
        <sz val="12"/>
        <color theme="1"/>
        <rFont val="Aptos"/>
        <family val="2"/>
      </rPr>
      <t xml:space="preserve">YELLOW </t>
    </r>
    <r>
      <rPr>
        <sz val="12"/>
        <color theme="1"/>
        <rFont val="Aptos"/>
        <family val="2"/>
      </rPr>
      <t>cells only</t>
    </r>
  </si>
  <si>
    <r>
      <t xml:space="preserve">(d)  Prices that are dependent on </t>
    </r>
    <r>
      <rPr>
        <b/>
        <sz val="12"/>
        <color theme="1"/>
        <rFont val="Aptos"/>
        <family val="2"/>
      </rPr>
      <t xml:space="preserve">Rate of Exchange (ROE) </t>
    </r>
    <r>
      <rPr>
        <sz val="12"/>
        <color theme="1"/>
        <rFont val="Aptos"/>
        <family val="2"/>
      </rPr>
      <t>must use ROE indicated below, then enter in Column "Forex %" the percentage of the price that is ROE dependent (0% means the price is not ROE dependent)</t>
    </r>
  </si>
  <si>
    <t>Access Switches (Head Office, Capricorn and Vhembe)</t>
  </si>
  <si>
    <t>Installation CAT6A (Head Office, Capricorn and Vhembe)</t>
  </si>
  <si>
    <t>Core Switches (Head Office, Capricorn and Vhembe)</t>
  </si>
  <si>
    <t>New installation - Fibre (Head Office, Capricorn and Vhembe)</t>
  </si>
  <si>
    <t>5.1</t>
  </si>
  <si>
    <t>5.2</t>
  </si>
  <si>
    <t>5.3</t>
  </si>
  <si>
    <t>5.4</t>
  </si>
  <si>
    <t>5.5</t>
  </si>
  <si>
    <t>5.6</t>
  </si>
  <si>
    <t>5.7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</si>
  <si>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</si>
  <si>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</si>
  <si>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</si>
  <si>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</si>
  <si>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</si>
  <si>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</si>
  <si>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</si>
  <si>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</si>
  <si>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</si>
  <si>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Multi-mode fibre, 4 core, OM4 per metre</t>
  </si>
  <si>
    <t>CAT6a Data points (labelled on Patch and wall box)</t>
  </si>
  <si>
    <t>25U floor standing cabinet (1m deep)</t>
  </si>
  <si>
    <t>Site Cabling infrastructure layout (Visio)</t>
  </si>
  <si>
    <t>REQUEST FOR BID FOR THE SUPPLY, INSTALLATION OF ICT NETWORK SWITCHES, ACCESS POINTS AND CABLING SOLUTION FOR THE LIMPOPO DEPARTMENT OF SOCIAL DEVELOPMENT</t>
  </si>
  <si>
    <t>each</t>
  </si>
  <si>
    <t xml:space="preserve">New installation - Other </t>
  </si>
  <si>
    <t>per metre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</si>
  <si>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</si>
  <si>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</si>
  <si>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</si>
  <si>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</si>
  <si>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</si>
  <si>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</si>
  <si>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</si>
  <si>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</si>
  <si>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</si>
  <si>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</si>
  <si>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</si>
  <si>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</si>
  <si>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</si>
  <si>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</si>
  <si>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</si>
  <si>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Year 1-Access Switces</t>
  </si>
  <si>
    <t>Year 2-Access Switces</t>
  </si>
  <si>
    <t>Year 3-Access Switces</t>
  </si>
  <si>
    <t>Year 4-Core Switces</t>
  </si>
  <si>
    <t>Year 5-Core Switces</t>
  </si>
  <si>
    <t>Year 1-Core Switces</t>
  </si>
  <si>
    <t>Year 2-Core Switces</t>
  </si>
  <si>
    <t>Year 3-Core Switces</t>
  </si>
  <si>
    <t>Year 1-SFP Modules</t>
  </si>
  <si>
    <t>Year 2-SFP Modules</t>
  </si>
  <si>
    <t>Year 3-SFP Modules</t>
  </si>
  <si>
    <t>Year 4-SFP Modules</t>
  </si>
  <si>
    <t>Year 5-SFP Modules</t>
  </si>
  <si>
    <t>Year 1- AP</t>
  </si>
  <si>
    <t>Year 2-AP</t>
  </si>
  <si>
    <t>Year 3-AP</t>
  </si>
  <si>
    <t>Year 4-AP</t>
  </si>
  <si>
    <t>Year 5-AP</t>
  </si>
  <si>
    <t>Year 1- 10G SFP28 Modules</t>
  </si>
  <si>
    <t>Year 2-10G SFP28 Modules</t>
  </si>
  <si>
    <t>Year 3-10G SFP28 Modules</t>
  </si>
  <si>
    <t>Year 4- 10G SFP28 Modules</t>
  </si>
  <si>
    <t>Year 5- 10G SFP28 Modules</t>
  </si>
  <si>
    <t>Year 4-Access Switces</t>
  </si>
  <si>
    <t>Year 5-Access Switces</t>
  </si>
  <si>
    <t>Note: Only populate the 5-year warranty pricing where the manufacturer's standard warranty is less than five (5) years. If the standard warranty already provides 5 years of coverage, indicate this in the relevant field and leave the additional warranty pricing blank or mark it as Not Applicable (N/A).</t>
  </si>
  <si>
    <t>7.1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</si>
  <si>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</si>
  <si>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</si>
  <si>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</si>
  <si>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</si>
  <si>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</si>
  <si>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</si>
  <si>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</si>
  <si>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</si>
  <si>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</si>
  <si>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RFB 3268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</si>
</sst>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[$R-1C09]* #,##0.00_-;\-[$R-1C09]* #,##0.00_-;_-[$R-1C09]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4"/>
      <color theme="1"/>
      <name val="Aptos"/>
      <family val="2"/>
    </font>
    <font>
      <sz val="24"/>
      <color rgb="FF002060"/>
      <name val="Aptos"/>
      <family val="2"/>
    </font>
    <font>
      <sz val="11"/>
      <color theme="1"/>
      <name val="Aptos"/>
      <family val="2"/>
    </font>
    <font>
      <sz val="18"/>
      <color rgb="FF002060"/>
      <name val="Aptos"/>
      <family val="2"/>
    </font>
    <font>
      <sz val="12"/>
      <name val="Aptos"/>
      <family val="2"/>
    </font>
    <font>
      <b/>
      <sz val="12"/>
      <name val="Aptos"/>
      <family val="2"/>
    </font>
    <font>
      <b/>
      <sz val="12"/>
      <color rgb="FF000066"/>
      <name val="Aptos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2"/>
      <color theme="0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b/>
      <sz val="11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/>
    <xf numFmtId="0" fontId="3" fillId="0" borderId="0" xfId="0" applyFont="1"/>
    <xf numFmtId="0" fontId="5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vertical="top"/>
    </xf>
    <xf numFmtId="0" fontId="5" fillId="2" borderId="0" xfId="0" applyFont="1" applyFill="1"/>
    <xf numFmtId="0" fontId="5" fillId="0" borderId="0" xfId="0" applyFont="1"/>
    <xf numFmtId="0" fontId="7" fillId="5" borderId="1" xfId="0" applyFont="1" applyFill="1" applyBorder="1" applyAlignment="1">
      <alignment horizontal="right" vertical="top"/>
    </xf>
    <xf numFmtId="0" fontId="8" fillId="0" borderId="1" xfId="0" applyFont="1" applyBorder="1" applyAlignment="1">
      <alignment horizontal="left" vertical="top"/>
    </xf>
    <xf numFmtId="0" fontId="8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vertical="top"/>
    </xf>
    <xf numFmtId="0" fontId="5" fillId="3" borderId="0" xfId="0" applyFont="1" applyFill="1"/>
    <xf numFmtId="0" fontId="7" fillId="5" borderId="3" xfId="0" applyFont="1" applyFill="1" applyBorder="1" applyAlignment="1">
      <alignment horizontal="right" vertical="top"/>
    </xf>
    <xf numFmtId="0" fontId="8" fillId="3" borderId="0" xfId="0" applyFont="1" applyFill="1" applyAlignment="1">
      <alignment vertical="top" wrapText="1"/>
    </xf>
    <xf numFmtId="0" fontId="7" fillId="5" borderId="9" xfId="0" applyFont="1" applyFill="1" applyBorder="1" applyAlignment="1">
      <alignment horizontal="right" vertical="top" wrapText="1"/>
    </xf>
    <xf numFmtId="0" fontId="8" fillId="6" borderId="9" xfId="0" applyFont="1" applyFill="1" applyBorder="1" applyAlignment="1">
      <alignment horizontal="left" vertical="top" wrapText="1"/>
    </xf>
    <xf numFmtId="0" fontId="8" fillId="3" borderId="0" xfId="0" applyFont="1" applyFill="1"/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wrapText="1"/>
    </xf>
    <xf numFmtId="0" fontId="9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164" fontId="10" fillId="3" borderId="0" xfId="0" applyNumberFormat="1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top"/>
    </xf>
    <xf numFmtId="0" fontId="7" fillId="3" borderId="0" xfId="0" applyFont="1" applyFill="1"/>
    <xf numFmtId="0" fontId="7" fillId="3" borderId="0" xfId="0" applyFont="1" applyFill="1" applyAlignment="1">
      <alignment vertical="top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/>
    <xf numFmtId="0" fontId="10" fillId="3" borderId="0" xfId="0" applyFont="1" applyFill="1" applyAlignment="1">
      <alignment vertical="center"/>
    </xf>
    <xf numFmtId="0" fontId="11" fillId="2" borderId="2" xfId="0" applyFont="1" applyFill="1" applyBorder="1" applyAlignment="1">
      <alignment vertical="center" wrapText="1"/>
    </xf>
    <xf numFmtId="0" fontId="8" fillId="0" borderId="0" xfId="0" applyFont="1"/>
    <xf numFmtId="0" fontId="10" fillId="5" borderId="1" xfId="0" applyFont="1" applyFill="1" applyBorder="1" applyAlignment="1">
      <alignment vertical="center" wrapText="1"/>
    </xf>
    <xf numFmtId="0" fontId="8" fillId="6" borderId="9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 wrapText="1"/>
    </xf>
    <xf numFmtId="0" fontId="7" fillId="3" borderId="0" xfId="0" applyFont="1" applyFill="1" applyAlignment="1">
      <alignment horizontal="left" vertical="top"/>
    </xf>
    <xf numFmtId="0" fontId="8" fillId="3" borderId="0" xfId="0" applyFont="1" applyFill="1" applyAlignment="1">
      <alignment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top" wrapText="1"/>
    </xf>
    <xf numFmtId="166" fontId="8" fillId="2" borderId="9" xfId="0" applyNumberFormat="1" applyFont="1" applyFill="1" applyBorder="1" applyAlignment="1">
      <alignment horizontal="center" vertical="top" wrapText="1"/>
    </xf>
    <xf numFmtId="166" fontId="8" fillId="2" borderId="9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/>
    </xf>
    <xf numFmtId="0" fontId="12" fillId="4" borderId="1" xfId="0" applyFont="1" applyFill="1" applyBorder="1" applyAlignment="1">
      <alignment horizontal="center" vertical="top" wrapText="1"/>
    </xf>
    <xf numFmtId="166" fontId="12" fillId="4" borderId="1" xfId="0" applyNumberFormat="1" applyFont="1" applyFill="1" applyBorder="1" applyAlignment="1">
      <alignment horizontal="center" vertical="top" wrapText="1"/>
    </xf>
    <xf numFmtId="166" fontId="8" fillId="4" borderId="1" xfId="0" applyNumberFormat="1" applyFont="1" applyFill="1" applyBorder="1" applyAlignment="1">
      <alignment horizontal="left" vertical="top" wrapText="1"/>
    </xf>
    <xf numFmtId="0" fontId="13" fillId="6" borderId="24" xfId="0" applyFont="1" applyFill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9" fontId="10" fillId="6" borderId="1" xfId="2" applyFont="1" applyFill="1" applyBorder="1" applyAlignment="1">
      <alignment horizontal="right" vertical="top" wrapText="1"/>
    </xf>
    <xf numFmtId="0" fontId="10" fillId="0" borderId="1" xfId="1" applyNumberFormat="1" applyFont="1" applyFill="1" applyBorder="1" applyAlignment="1">
      <alignment horizontal="right" vertical="top" wrapText="1"/>
    </xf>
    <xf numFmtId="166" fontId="7" fillId="5" borderId="1" xfId="0" applyNumberFormat="1" applyFont="1" applyFill="1" applyBorder="1" applyAlignment="1">
      <alignment horizontal="left" vertical="top" wrapText="1"/>
    </xf>
    <xf numFmtId="164" fontId="5" fillId="5" borderId="2" xfId="0" applyNumberFormat="1" applyFont="1" applyFill="1" applyBorder="1" applyAlignment="1">
      <alignment vertical="top"/>
    </xf>
    <xf numFmtId="0" fontId="13" fillId="6" borderId="1" xfId="0" applyFont="1" applyFill="1" applyBorder="1" applyAlignment="1">
      <alignment horizontal="left" vertical="top" wrapText="1"/>
    </xf>
    <xf numFmtId="9" fontId="8" fillId="4" borderId="1" xfId="2" applyFont="1" applyFill="1" applyBorder="1" applyAlignment="1">
      <alignment horizontal="center" vertical="top"/>
    </xf>
    <xf numFmtId="0" fontId="14" fillId="6" borderId="1" xfId="0" applyFont="1" applyFill="1" applyBorder="1" applyAlignment="1">
      <alignment horizontal="left" vertical="top" wrapText="1"/>
    </xf>
    <xf numFmtId="0" fontId="15" fillId="0" borderId="0" xfId="0" applyFont="1" applyAlignment="1">
      <alignment vertical="top"/>
    </xf>
    <xf numFmtId="166" fontId="10" fillId="6" borderId="1" xfId="0" applyNumberFormat="1" applyFont="1" applyFill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0" fillId="4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right" vertical="top" wrapText="1"/>
    </xf>
    <xf numFmtId="0" fontId="11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10" fillId="5" borderId="2" xfId="0" applyFont="1" applyFill="1" applyBorder="1" applyAlignment="1">
      <alignment horizontal="center" vertical="top" wrapText="1"/>
    </xf>
    <xf numFmtId="164" fontId="11" fillId="5" borderId="4" xfId="0" applyNumberFormat="1" applyFont="1" applyFill="1" applyBorder="1" applyAlignment="1">
      <alignment vertical="top" wrapText="1"/>
    </xf>
    <xf numFmtId="166" fontId="8" fillId="5" borderId="5" xfId="0" applyNumberFormat="1" applyFont="1" applyFill="1" applyBorder="1" applyAlignment="1">
      <alignment horizontal="left" vertical="top" wrapText="1"/>
    </xf>
    <xf numFmtId="166" fontId="8" fillId="5" borderId="6" xfId="0" applyNumberFormat="1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right" vertical="top"/>
    </xf>
    <xf numFmtId="0" fontId="5" fillId="3" borderId="0" xfId="0" applyFont="1" applyFill="1" applyAlignment="1">
      <alignment horizontal="center" vertical="top"/>
    </xf>
    <xf numFmtId="0" fontId="5" fillId="3" borderId="0" xfId="0" applyFont="1" applyFill="1" applyAlignment="1">
      <alignment vertical="top"/>
    </xf>
    <xf numFmtId="0" fontId="15" fillId="3" borderId="11" xfId="0" applyFont="1" applyFill="1" applyBorder="1" applyAlignment="1">
      <alignment horizontal="center" vertical="top"/>
    </xf>
    <xf numFmtId="0" fontId="15" fillId="3" borderId="13" xfId="0" applyFont="1" applyFill="1" applyBorder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8" fillId="0" borderId="1" xfId="0" applyFont="1" applyBorder="1" applyAlignment="1">
      <alignment vertical="top"/>
    </xf>
    <xf numFmtId="0" fontId="7" fillId="0" borderId="1" xfId="0" quotePrefix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9" fontId="7" fillId="6" borderId="1" xfId="2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1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8" fillId="0" borderId="2" xfId="0" quotePrefix="1" applyFont="1" applyBorder="1" applyAlignment="1">
      <alignment horizontal="left" vertical="top" wrapText="1"/>
    </xf>
    <xf numFmtId="0" fontId="8" fillId="0" borderId="8" xfId="0" quotePrefix="1" applyFont="1" applyBorder="1" applyAlignment="1">
      <alignment horizontal="left" vertical="top" wrapText="1"/>
    </xf>
    <xf numFmtId="0" fontId="8" fillId="0" borderId="7" xfId="0" quotePrefix="1" applyFont="1" applyBorder="1" applyAlignment="1">
      <alignment horizontal="left" vertical="top" wrapText="1"/>
    </xf>
    <xf numFmtId="0" fontId="15" fillId="6" borderId="17" xfId="0" applyFont="1" applyFill="1" applyBorder="1" applyAlignment="1">
      <alignment horizontal="left" vertical="center" wrapText="1"/>
    </xf>
    <xf numFmtId="0" fontId="15" fillId="6" borderId="16" xfId="0" applyFont="1" applyFill="1" applyBorder="1" applyAlignment="1">
      <alignment horizontal="left" vertical="center" wrapText="1"/>
    </xf>
    <xf numFmtId="0" fontId="10" fillId="3" borderId="21" xfId="0" applyFont="1" applyFill="1" applyBorder="1" applyAlignment="1">
      <alignment horizontal="left" vertical="top" wrapText="1"/>
    </xf>
    <xf numFmtId="0" fontId="10" fillId="3" borderId="22" xfId="0" applyFont="1" applyFill="1" applyBorder="1" applyAlignment="1">
      <alignment horizontal="left" vertical="top" wrapText="1"/>
    </xf>
    <xf numFmtId="0" fontId="10" fillId="3" borderId="23" xfId="0" applyFont="1" applyFill="1" applyBorder="1" applyAlignment="1">
      <alignment horizontal="left" vertical="top" wrapText="1"/>
    </xf>
    <xf numFmtId="14" fontId="15" fillId="6" borderId="11" xfId="0" applyNumberFormat="1" applyFont="1" applyFill="1" applyBorder="1" applyAlignment="1">
      <alignment horizontal="left" vertical="center"/>
    </xf>
    <xf numFmtId="14" fontId="15" fillId="6" borderId="19" xfId="0" applyNumberFormat="1" applyFont="1" applyFill="1" applyBorder="1" applyAlignment="1">
      <alignment horizontal="left" vertical="center"/>
    </xf>
    <xf numFmtId="0" fontId="15" fillId="6" borderId="15" xfId="0" applyFont="1" applyFill="1" applyBorder="1" applyAlignment="1">
      <alignment horizontal="left" vertical="center" wrapText="1"/>
    </xf>
    <xf numFmtId="0" fontId="15" fillId="6" borderId="20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left" vertical="top"/>
    </xf>
    <xf numFmtId="0" fontId="15" fillId="3" borderId="12" xfId="0" applyFont="1" applyFill="1" applyBorder="1" applyAlignment="1">
      <alignment horizontal="left" vertical="top"/>
    </xf>
    <xf numFmtId="0" fontId="15" fillId="3" borderId="11" xfId="0" applyFont="1" applyFill="1" applyBorder="1" applyAlignment="1">
      <alignment horizontal="center" vertical="top"/>
    </xf>
    <xf numFmtId="0" fontId="15" fillId="3" borderId="12" xfId="0" applyFont="1" applyFill="1" applyBorder="1" applyAlignment="1">
      <alignment horizontal="center" vertical="top"/>
    </xf>
    <xf numFmtId="0" fontId="15" fillId="6" borderId="18" xfId="0" applyFont="1" applyFill="1" applyBorder="1" applyAlignment="1">
      <alignment horizontal="left"/>
    </xf>
    <xf numFmtId="0" fontId="15" fillId="6" borderId="14" xfId="0" applyFont="1" applyFill="1" applyBorder="1" applyAlignment="1">
      <alignment horizontal="left"/>
    </xf>
    <xf numFmtId="0" fontId="15" fillId="3" borderId="26" xfId="0" applyFont="1" applyFill="1" applyBorder="1" applyAlignment="1">
      <alignment horizontal="left" vertical="top"/>
    </xf>
    <xf numFmtId="0" fontId="15" fillId="3" borderId="14" xfId="0" applyFont="1" applyFill="1" applyBorder="1" applyAlignment="1">
      <alignment horizontal="left" vertical="top"/>
    </xf>
    <xf numFmtId="0" fontId="11" fillId="2" borderId="9" xfId="0" applyFont="1" applyFill="1" applyBorder="1" applyAlignment="1">
      <alignment horizontal="center" vertical="center" wrapText="1"/>
    </xf>
    <xf numFmtId="164" fontId="7" fillId="3" borderId="24" xfId="0" applyNumberFormat="1" applyFont="1" applyFill="1" applyBorder="1" applyAlignment="1">
      <alignment horizontal="center" vertical="center" wrapText="1"/>
    </xf>
    <xf numFmtId="164" fontId="7" fillId="3" borderId="25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8" fillId="3" borderId="10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1"/>
  <sheetViews>
    <sheetView tabSelected="1" zoomScale="70" zoomScaleNormal="70" workbookViewId="0">
      <selection activeCell="H11" sqref="H11"/>
    </sheetView>
  </sheetViews>
  <sheetFormatPr defaultColWidth="9.109375" defaultRowHeight="14.4" x14ac:dyDescent="0.3"/>
  <cols>
    <col min="1" max="1" width="13.5546875" style="83" customWidth="1"/>
    <col min="2" max="2" width="74.88671875" style="45" customWidth="1"/>
    <col min="3" max="3" width="13.33203125" style="84" customWidth="1"/>
    <col min="4" max="4" width="9.6640625" style="84" customWidth="1"/>
    <col min="5" max="5" width="7.5546875" style="84" customWidth="1"/>
    <col min="6" max="7" width="19.5546875" style="45" customWidth="1"/>
    <col min="8" max="8" width="17.21875" style="45" customWidth="1"/>
    <col min="9" max="9" width="45.5546875" style="45" customWidth="1"/>
    <col min="10" max="10" width="36.77734375" style="45" customWidth="1"/>
    <col min="11" max="16384" width="9.109375" style="45"/>
  </cols>
  <sheetData>
    <row r="1" spans="1:15" s="5" customFormat="1" ht="31.2" x14ac:dyDescent="0.6">
      <c r="A1" s="1"/>
      <c r="B1" s="2" t="s">
        <v>28</v>
      </c>
      <c r="C1" s="3"/>
      <c r="D1" s="3"/>
      <c r="E1" s="4"/>
      <c r="F1" s="4"/>
      <c r="G1" s="4"/>
      <c r="H1" s="4"/>
      <c r="I1" s="4"/>
      <c r="J1" s="4"/>
    </row>
    <row r="2" spans="1:15" s="10" customFormat="1" ht="28.8" customHeight="1" x14ac:dyDescent="0.3">
      <c r="A2" s="6"/>
      <c r="B2" s="7" t="s">
        <v>40</v>
      </c>
      <c r="C2" s="8"/>
      <c r="D2" s="8"/>
      <c r="E2" s="9"/>
      <c r="F2" s="9"/>
      <c r="G2" s="9"/>
      <c r="H2" s="9"/>
      <c r="I2" s="9"/>
      <c r="J2" s="9"/>
    </row>
    <row r="3" spans="1:15" s="10" customFormat="1" ht="15.6" x14ac:dyDescent="0.3">
      <c r="A3" s="11" t="s">
        <v>63</v>
      </c>
      <c r="B3" s="12" t="s">
        <v>167</v>
      </c>
      <c r="C3" s="13"/>
      <c r="D3" s="13"/>
      <c r="E3" s="14"/>
      <c r="F3" s="14"/>
      <c r="G3" s="14"/>
      <c r="H3" s="15"/>
      <c r="I3" s="15"/>
      <c r="J3" s="15"/>
      <c r="K3" s="15"/>
      <c r="L3" s="15"/>
      <c r="M3" s="15"/>
      <c r="N3" s="15"/>
      <c r="O3" s="15"/>
    </row>
    <row r="4" spans="1:15" s="10" customFormat="1" ht="46.8" x14ac:dyDescent="0.3">
      <c r="A4" s="16" t="s">
        <v>64</v>
      </c>
      <c r="B4" s="46" t="s">
        <v>112</v>
      </c>
      <c r="C4" s="13"/>
      <c r="D4" s="13"/>
      <c r="E4" s="17"/>
      <c r="F4" s="17"/>
      <c r="G4" s="17"/>
      <c r="H4" s="15"/>
      <c r="I4" s="15"/>
      <c r="J4" s="15"/>
      <c r="K4" s="15"/>
      <c r="L4" s="15"/>
      <c r="M4" s="15"/>
      <c r="N4" s="15"/>
      <c r="O4" s="15"/>
    </row>
    <row r="5" spans="1:15" s="10" customFormat="1" ht="31.2" x14ac:dyDescent="0.3">
      <c r="A5" s="18" t="s">
        <v>29</v>
      </c>
      <c r="B5" s="19"/>
      <c r="C5" s="13"/>
      <c r="D5" s="13"/>
      <c r="E5" s="20"/>
      <c r="F5" s="20"/>
      <c r="G5" s="20"/>
      <c r="H5" s="15"/>
      <c r="I5" s="15"/>
      <c r="J5" s="15"/>
      <c r="K5" s="15"/>
      <c r="L5" s="15"/>
      <c r="M5" s="15"/>
      <c r="N5" s="15"/>
      <c r="O5" s="15"/>
    </row>
    <row r="6" spans="1:15" s="10" customFormat="1" ht="15.6" x14ac:dyDescent="0.3">
      <c r="A6" s="21"/>
      <c r="B6" s="22"/>
      <c r="C6" s="13"/>
      <c r="D6" s="13"/>
      <c r="E6" s="20"/>
      <c r="F6" s="20"/>
      <c r="G6" s="20"/>
      <c r="H6" s="15"/>
      <c r="I6" s="15"/>
      <c r="J6" s="15"/>
      <c r="K6" s="15"/>
      <c r="L6" s="15"/>
      <c r="M6" s="15"/>
      <c r="N6" s="15"/>
      <c r="O6" s="15"/>
    </row>
    <row r="7" spans="1:15" s="15" customFormat="1" ht="15.6" x14ac:dyDescent="0.3">
      <c r="A7" s="23" t="s">
        <v>7</v>
      </c>
      <c r="B7" s="24"/>
      <c r="C7" s="24"/>
      <c r="D7" s="25"/>
      <c r="E7" s="20"/>
      <c r="F7" s="20"/>
      <c r="G7" s="20"/>
    </row>
    <row r="8" spans="1:15" s="15" customFormat="1" ht="15.6" x14ac:dyDescent="0.3">
      <c r="A8" s="26" t="s">
        <v>86</v>
      </c>
      <c r="B8" s="27"/>
      <c r="C8" s="28"/>
      <c r="D8" s="28"/>
      <c r="E8" s="20"/>
      <c r="F8" s="20"/>
      <c r="G8" s="20"/>
    </row>
    <row r="9" spans="1:15" s="15" customFormat="1" ht="15.6" x14ac:dyDescent="0.3">
      <c r="A9" s="29" t="s">
        <v>61</v>
      </c>
      <c r="B9" s="30"/>
      <c r="C9" s="30"/>
      <c r="D9" s="30"/>
      <c r="E9" s="20"/>
      <c r="F9" s="20"/>
      <c r="G9" s="20"/>
    </row>
    <row r="10" spans="1:15" s="15" customFormat="1" ht="15.6" x14ac:dyDescent="0.3">
      <c r="A10" s="29" t="s">
        <v>62</v>
      </c>
      <c r="B10" s="30"/>
      <c r="C10" s="30"/>
      <c r="D10" s="30"/>
      <c r="E10" s="20"/>
      <c r="F10" s="20"/>
      <c r="G10" s="20"/>
    </row>
    <row r="11" spans="1:15" s="15" customFormat="1" ht="15.6" x14ac:dyDescent="0.3">
      <c r="A11" s="31" t="s">
        <v>87</v>
      </c>
      <c r="B11" s="30"/>
      <c r="C11" s="30"/>
      <c r="D11" s="30"/>
      <c r="E11" s="20"/>
      <c r="F11" s="20"/>
      <c r="G11" s="20"/>
    </row>
    <row r="12" spans="1:15" s="15" customFormat="1" ht="15.6" x14ac:dyDescent="0.3">
      <c r="A12" s="30"/>
      <c r="B12" s="32" t="s">
        <v>3</v>
      </c>
      <c r="C12" s="113" t="s">
        <v>4</v>
      </c>
      <c r="D12" s="113"/>
      <c r="E12" s="33"/>
      <c r="F12" s="20"/>
      <c r="G12" s="20"/>
    </row>
    <row r="13" spans="1:15" s="15" customFormat="1" ht="15.6" x14ac:dyDescent="0.3">
      <c r="A13" s="30"/>
      <c r="B13" s="34" t="s">
        <v>5</v>
      </c>
      <c r="C13" s="114">
        <v>16.4819</v>
      </c>
      <c r="D13" s="115"/>
      <c r="E13" s="35"/>
      <c r="F13" s="119" t="s">
        <v>35</v>
      </c>
      <c r="G13" s="20"/>
    </row>
    <row r="14" spans="1:15" s="15" customFormat="1" ht="15.6" customHeight="1" x14ac:dyDescent="0.3">
      <c r="A14" s="30"/>
      <c r="B14" s="34" t="s">
        <v>6</v>
      </c>
      <c r="C14" s="116">
        <v>18.804410000000001</v>
      </c>
      <c r="D14" s="117"/>
      <c r="E14" s="35"/>
      <c r="F14" s="119"/>
      <c r="G14" s="20"/>
    </row>
    <row r="15" spans="1:15" s="15" customFormat="1" ht="15.6" x14ac:dyDescent="0.3">
      <c r="A15" s="30"/>
      <c r="B15" s="36" t="s">
        <v>8</v>
      </c>
      <c r="C15" s="116">
        <v>22.0486</v>
      </c>
      <c r="D15" s="117"/>
      <c r="E15" s="35"/>
      <c r="F15" s="119"/>
      <c r="G15" s="20"/>
    </row>
    <row r="16" spans="1:15" s="15" customFormat="1" ht="15.6" x14ac:dyDescent="0.3">
      <c r="A16" s="37"/>
      <c r="B16" s="38"/>
      <c r="C16" s="13"/>
      <c r="D16" s="13"/>
      <c r="E16" s="20"/>
      <c r="F16" s="20"/>
      <c r="G16" s="20"/>
    </row>
    <row r="17" spans="1:10" s="10" customFormat="1" ht="15.6" x14ac:dyDescent="0.3">
      <c r="A17" s="39"/>
      <c r="B17" s="40"/>
      <c r="C17" s="41"/>
      <c r="D17" s="41"/>
      <c r="E17" s="118"/>
      <c r="F17" s="118"/>
      <c r="G17" s="118"/>
      <c r="H17" s="15"/>
      <c r="I17" s="15"/>
    </row>
    <row r="18" spans="1:10" ht="31.2" x14ac:dyDescent="0.3">
      <c r="A18" s="39" t="s">
        <v>0</v>
      </c>
      <c r="B18" s="40" t="s">
        <v>60</v>
      </c>
      <c r="C18" s="41" t="s">
        <v>1</v>
      </c>
      <c r="D18" s="41" t="s">
        <v>26</v>
      </c>
      <c r="E18" s="41" t="s">
        <v>9</v>
      </c>
      <c r="F18" s="42" t="s">
        <v>25</v>
      </c>
      <c r="G18" s="42" t="s">
        <v>36</v>
      </c>
      <c r="H18" s="43" t="s">
        <v>27</v>
      </c>
      <c r="I18" s="44" t="s">
        <v>41</v>
      </c>
      <c r="J18" s="44" t="s">
        <v>38</v>
      </c>
    </row>
    <row r="19" spans="1:10" ht="15.6" x14ac:dyDescent="0.3">
      <c r="A19" s="46">
        <v>1</v>
      </c>
      <c r="B19" s="85" t="s">
        <v>89</v>
      </c>
      <c r="C19" s="47"/>
      <c r="D19" s="47"/>
      <c r="E19" s="48"/>
      <c r="F19" s="49"/>
      <c r="G19" s="50">
        <f>SUBTOTAL(9,G20:G28)</f>
        <v>0</v>
      </c>
      <c r="H19" s="50">
        <f>SUBTOTAL(9,H20:H28)</f>
        <v>0</v>
      </c>
      <c r="I19" s="51"/>
      <c r="J19" s="51"/>
    </row>
    <row r="20" spans="1:10" ht="15.6" x14ac:dyDescent="0.3">
      <c r="A20" s="86" t="s">
        <v>10</v>
      </c>
      <c r="B20" s="86" t="s">
        <v>109</v>
      </c>
      <c r="C20" s="53" t="s">
        <v>113</v>
      </c>
      <c r="D20" s="54">
        <v>0</v>
      </c>
      <c r="E20" s="90">
        <v>662</v>
      </c>
      <c r="F20" s="62">
        <v>0</v>
      </c>
      <c r="G20" s="56">
        <f t="shared" ref="G20:G28" si="0">E20*F20</f>
        <v>0</v>
      </c>
      <c r="H20" s="57">
        <f t="shared" ref="H20:H90" si="1">D20*G20</f>
        <v>0</v>
      </c>
      <c r="I20" s="58"/>
      <c r="J20" s="51"/>
    </row>
    <row r="21" spans="1:10" ht="15.6" x14ac:dyDescent="0.3">
      <c r="A21" s="86" t="s">
        <v>11</v>
      </c>
      <c r="B21" s="86" t="s">
        <v>42</v>
      </c>
      <c r="C21" s="53" t="s">
        <v>113</v>
      </c>
      <c r="D21" s="54">
        <v>0</v>
      </c>
      <c r="E21" s="90">
        <v>662</v>
      </c>
      <c r="F21" s="62">
        <v>0</v>
      </c>
      <c r="G21" s="56">
        <f t="shared" si="0"/>
        <v>0</v>
      </c>
      <c r="H21" s="57">
        <f t="shared" si="1"/>
        <v>0</v>
      </c>
      <c r="I21" s="58"/>
      <c r="J21" s="51"/>
    </row>
    <row r="22" spans="1:10" ht="15.6" x14ac:dyDescent="0.3">
      <c r="A22" s="86" t="s">
        <v>12</v>
      </c>
      <c r="B22" s="86" t="s">
        <v>43</v>
      </c>
      <c r="C22" s="53" t="s">
        <v>113</v>
      </c>
      <c r="D22" s="54">
        <v>0</v>
      </c>
      <c r="E22" s="90">
        <v>662</v>
      </c>
      <c r="F22" s="62">
        <v>0</v>
      </c>
      <c r="G22" s="56">
        <f t="shared" si="0"/>
        <v>0</v>
      </c>
      <c r="H22" s="57">
        <f t="shared" si="1"/>
        <v>0</v>
      </c>
      <c r="I22" s="58"/>
      <c r="J22" s="51"/>
    </row>
    <row r="23" spans="1:10" ht="15.6" x14ac:dyDescent="0.3">
      <c r="A23" s="86" t="s">
        <v>13</v>
      </c>
      <c r="B23" s="86" t="s">
        <v>110</v>
      </c>
      <c r="C23" s="53" t="s">
        <v>113</v>
      </c>
      <c r="D23" s="54">
        <v>0</v>
      </c>
      <c r="E23" s="55">
        <v>16</v>
      </c>
      <c r="F23" s="62">
        <v>0</v>
      </c>
      <c r="G23" s="56">
        <f t="shared" si="0"/>
        <v>0</v>
      </c>
      <c r="H23" s="57">
        <f t="shared" si="1"/>
        <v>0</v>
      </c>
      <c r="I23" s="58"/>
      <c r="J23" s="51"/>
    </row>
    <row r="24" spans="1:10" ht="15.6" x14ac:dyDescent="0.3">
      <c r="A24" s="86" t="s">
        <v>14</v>
      </c>
      <c r="B24" s="86" t="s">
        <v>44</v>
      </c>
      <c r="C24" s="53" t="s">
        <v>113</v>
      </c>
      <c r="D24" s="54">
        <v>0</v>
      </c>
      <c r="E24" s="55">
        <v>28</v>
      </c>
      <c r="F24" s="62">
        <v>0</v>
      </c>
      <c r="G24" s="56">
        <f t="shared" si="0"/>
        <v>0</v>
      </c>
      <c r="H24" s="57">
        <f t="shared" si="1"/>
        <v>0</v>
      </c>
      <c r="I24" s="58"/>
      <c r="J24" s="51"/>
    </row>
    <row r="25" spans="1:10" ht="15.6" x14ac:dyDescent="0.3">
      <c r="A25" s="86" t="s">
        <v>15</v>
      </c>
      <c r="B25" s="86" t="s">
        <v>45</v>
      </c>
      <c r="C25" s="53" t="s">
        <v>113</v>
      </c>
      <c r="D25" s="54">
        <v>0</v>
      </c>
      <c r="E25" s="55">
        <v>28</v>
      </c>
      <c r="F25" s="62">
        <v>0</v>
      </c>
      <c r="G25" s="56">
        <f t="shared" si="0"/>
        <v>0</v>
      </c>
      <c r="H25" s="57">
        <f t="shared" si="1"/>
        <v>0</v>
      </c>
      <c r="I25" s="58"/>
      <c r="J25" s="51"/>
    </row>
    <row r="26" spans="1:10" ht="15.6" x14ac:dyDescent="0.3">
      <c r="A26" s="86" t="s">
        <v>16</v>
      </c>
      <c r="B26" s="86" t="s">
        <v>46</v>
      </c>
      <c r="C26" s="53" t="s">
        <v>113</v>
      </c>
      <c r="D26" s="54">
        <v>0</v>
      </c>
      <c r="E26" s="55">
        <v>160</v>
      </c>
      <c r="F26" s="62">
        <v>0</v>
      </c>
      <c r="G26" s="56">
        <f t="shared" si="0"/>
        <v>0</v>
      </c>
      <c r="H26" s="57">
        <f t="shared" si="1"/>
        <v>0</v>
      </c>
      <c r="I26" s="58"/>
      <c r="J26" s="51"/>
    </row>
    <row r="27" spans="1:10" ht="15.6" x14ac:dyDescent="0.3">
      <c r="A27" s="86" t="s">
        <v>17</v>
      </c>
      <c r="B27" s="86" t="s">
        <v>111</v>
      </c>
      <c r="C27" s="53" t="s">
        <v>113</v>
      </c>
      <c r="D27" s="54">
        <v>0</v>
      </c>
      <c r="E27" s="55">
        <v>1</v>
      </c>
      <c r="F27" s="62">
        <v>0</v>
      </c>
      <c r="G27" s="56">
        <f t="shared" si="0"/>
        <v>0</v>
      </c>
      <c r="H27" s="57">
        <f t="shared" si="1"/>
        <v>0</v>
      </c>
      <c r="I27" s="58"/>
      <c r="J27" s="51"/>
    </row>
    <row r="28" spans="1:10" ht="15.6" x14ac:dyDescent="0.3">
      <c r="A28" s="86" t="s">
        <v>18</v>
      </c>
      <c r="B28" s="86" t="s">
        <v>47</v>
      </c>
      <c r="C28" s="53" t="s">
        <v>113</v>
      </c>
      <c r="D28" s="54">
        <v>0</v>
      </c>
      <c r="E28" s="55">
        <v>1</v>
      </c>
      <c r="F28" s="62">
        <v>0</v>
      </c>
      <c r="G28" s="56">
        <f t="shared" si="0"/>
        <v>0</v>
      </c>
      <c r="H28" s="57">
        <f t="shared" si="1"/>
        <v>0</v>
      </c>
      <c r="I28" s="58"/>
      <c r="J28" s="51"/>
    </row>
    <row r="29" spans="1:10" s="61" customFormat="1" ht="15.6" x14ac:dyDescent="0.3">
      <c r="A29" s="46">
        <v>2</v>
      </c>
      <c r="B29" s="85" t="s">
        <v>88</v>
      </c>
      <c r="C29" s="59"/>
      <c r="D29" s="59"/>
      <c r="E29" s="47"/>
      <c r="F29" s="49"/>
      <c r="G29" s="50">
        <f>SUBTOTAL(9, G30:G31)</f>
        <v>0</v>
      </c>
      <c r="H29" s="50">
        <f>SUBTOTAL(9, H30:H31)</f>
        <v>0</v>
      </c>
      <c r="I29" s="60"/>
      <c r="J29" s="51"/>
    </row>
    <row r="30" spans="1:10" s="61" customFormat="1" ht="15.6" x14ac:dyDescent="0.3">
      <c r="A30" s="86" t="s">
        <v>19</v>
      </c>
      <c r="B30" s="86" t="s">
        <v>48</v>
      </c>
      <c r="C30" s="87" t="s">
        <v>113</v>
      </c>
      <c r="D30" s="88">
        <v>0</v>
      </c>
      <c r="E30" s="55">
        <v>31</v>
      </c>
      <c r="F30" s="62">
        <v>0</v>
      </c>
      <c r="G30" s="56">
        <f t="shared" ref="G30:G46" si="2">E30*F30</f>
        <v>0</v>
      </c>
      <c r="H30" s="57">
        <f t="shared" si="1"/>
        <v>0</v>
      </c>
      <c r="I30" s="60"/>
      <c r="J30" s="51"/>
    </row>
    <row r="31" spans="1:10" ht="15.6" x14ac:dyDescent="0.3">
      <c r="A31" s="86" t="s">
        <v>20</v>
      </c>
      <c r="B31" s="86" t="s">
        <v>49</v>
      </c>
      <c r="C31" s="87" t="s">
        <v>113</v>
      </c>
      <c r="D31" s="88">
        <v>0</v>
      </c>
      <c r="E31" s="55">
        <v>124</v>
      </c>
      <c r="F31" s="62">
        <v>0</v>
      </c>
      <c r="G31" s="56">
        <f t="shared" si="2"/>
        <v>0</v>
      </c>
      <c r="H31" s="57">
        <f t="shared" si="1"/>
        <v>0</v>
      </c>
      <c r="I31" s="58"/>
      <c r="J31" s="51"/>
    </row>
    <row r="32" spans="1:10" ht="15.6" x14ac:dyDescent="0.3">
      <c r="A32" s="46">
        <v>3</v>
      </c>
      <c r="B32" s="85" t="s">
        <v>90</v>
      </c>
      <c r="C32" s="59"/>
      <c r="D32" s="59"/>
      <c r="E32" s="48"/>
      <c r="F32" s="49"/>
      <c r="G32" s="50">
        <f>SUBTOTAL(9, G33:G35)</f>
        <v>0</v>
      </c>
      <c r="H32" s="50">
        <f>SUBTOTAL(9, H33:H34)</f>
        <v>0</v>
      </c>
      <c r="I32" s="58"/>
      <c r="J32" s="51"/>
    </row>
    <row r="33" spans="1:10" ht="15.6" x14ac:dyDescent="0.3">
      <c r="A33" s="52" t="s">
        <v>21</v>
      </c>
      <c r="B33" s="86" t="s">
        <v>50</v>
      </c>
      <c r="C33" s="87" t="s">
        <v>113</v>
      </c>
      <c r="D33" s="88">
        <v>0</v>
      </c>
      <c r="E33" s="55">
        <v>3</v>
      </c>
      <c r="F33" s="62">
        <v>0</v>
      </c>
      <c r="G33" s="56">
        <f t="shared" si="2"/>
        <v>0</v>
      </c>
      <c r="H33" s="57">
        <f t="shared" si="1"/>
        <v>0</v>
      </c>
      <c r="I33" s="58"/>
      <c r="J33" s="51"/>
    </row>
    <row r="34" spans="1:10" ht="15.6" x14ac:dyDescent="0.3">
      <c r="A34" s="52" t="s">
        <v>22</v>
      </c>
      <c r="B34" s="86" t="s">
        <v>51</v>
      </c>
      <c r="C34" s="87" t="s">
        <v>113</v>
      </c>
      <c r="D34" s="88">
        <v>0</v>
      </c>
      <c r="E34" s="55">
        <v>24</v>
      </c>
      <c r="F34" s="62">
        <v>0</v>
      </c>
      <c r="G34" s="56">
        <f t="shared" si="2"/>
        <v>0</v>
      </c>
      <c r="H34" s="57">
        <f t="shared" si="1"/>
        <v>0</v>
      </c>
      <c r="I34" s="58"/>
      <c r="J34" s="51"/>
    </row>
    <row r="35" spans="1:10" ht="15.6" x14ac:dyDescent="0.3">
      <c r="A35" s="52" t="s">
        <v>84</v>
      </c>
      <c r="B35" s="86" t="s">
        <v>85</v>
      </c>
      <c r="C35" s="87" t="s">
        <v>113</v>
      </c>
      <c r="D35" s="88">
        <v>0</v>
      </c>
      <c r="E35" s="55">
        <v>65</v>
      </c>
      <c r="F35" s="62">
        <v>0</v>
      </c>
      <c r="G35" s="56">
        <f t="shared" si="2"/>
        <v>0</v>
      </c>
      <c r="H35" s="57">
        <f t="shared" si="1"/>
        <v>0</v>
      </c>
      <c r="I35" s="58"/>
      <c r="J35" s="51"/>
    </row>
    <row r="36" spans="1:10" ht="15.6" x14ac:dyDescent="0.3">
      <c r="A36" s="63">
        <v>4</v>
      </c>
      <c r="B36" s="93" t="s">
        <v>91</v>
      </c>
      <c r="C36" s="94"/>
      <c r="D36" s="95"/>
      <c r="E36" s="64"/>
      <c r="F36" s="49"/>
      <c r="G36" s="50">
        <f>SUBTOTAL(9, G37:G46)</f>
        <v>0</v>
      </c>
      <c r="H36" s="50">
        <f>SUBTOTAL(9, H37:H38)</f>
        <v>0</v>
      </c>
      <c r="I36" s="58"/>
      <c r="J36" s="51"/>
    </row>
    <row r="37" spans="1:10" ht="15.6" x14ac:dyDescent="0.3">
      <c r="A37" s="52" t="s">
        <v>23</v>
      </c>
      <c r="B37" s="52" t="s">
        <v>108</v>
      </c>
      <c r="C37" s="53" t="s">
        <v>115</v>
      </c>
      <c r="D37" s="54">
        <v>0</v>
      </c>
      <c r="E37" s="55">
        <v>1500</v>
      </c>
      <c r="F37" s="62">
        <v>0</v>
      </c>
      <c r="G37" s="56">
        <f t="shared" si="2"/>
        <v>0</v>
      </c>
      <c r="H37" s="57">
        <f t="shared" si="1"/>
        <v>0</v>
      </c>
      <c r="I37" s="58"/>
      <c r="J37" s="51"/>
    </row>
    <row r="38" spans="1:10" ht="15.6" x14ac:dyDescent="0.3">
      <c r="A38" s="52" t="s">
        <v>24</v>
      </c>
      <c r="B38" s="52" t="s">
        <v>78</v>
      </c>
      <c r="C38" s="53" t="s">
        <v>113</v>
      </c>
      <c r="D38" s="54">
        <v>0</v>
      </c>
      <c r="E38" s="55">
        <v>60</v>
      </c>
      <c r="F38" s="62">
        <v>0</v>
      </c>
      <c r="G38" s="56">
        <f t="shared" si="2"/>
        <v>0</v>
      </c>
      <c r="H38" s="57">
        <f t="shared" si="1"/>
        <v>0</v>
      </c>
      <c r="I38" s="58"/>
      <c r="J38" s="51"/>
    </row>
    <row r="39" spans="1:10" ht="15.6" x14ac:dyDescent="0.3">
      <c r="A39" s="65">
        <v>4.3</v>
      </c>
      <c r="B39" s="52" t="s">
        <v>68</v>
      </c>
      <c r="C39" s="53" t="s">
        <v>113</v>
      </c>
      <c r="D39" s="54">
        <v>0</v>
      </c>
      <c r="E39" s="55">
        <v>88</v>
      </c>
      <c r="F39" s="62">
        <v>0</v>
      </c>
      <c r="G39" s="56">
        <f t="shared" si="2"/>
        <v>0</v>
      </c>
      <c r="H39" s="57">
        <f t="shared" si="1"/>
        <v>0</v>
      </c>
      <c r="I39" s="58"/>
      <c r="J39" s="51"/>
    </row>
    <row r="40" spans="1:10" ht="15.6" x14ac:dyDescent="0.3">
      <c r="A40" s="65">
        <v>4.4000000000000004</v>
      </c>
      <c r="B40" s="52" t="s">
        <v>65</v>
      </c>
      <c r="C40" s="53" t="s">
        <v>113</v>
      </c>
      <c r="D40" s="54">
        <v>0</v>
      </c>
      <c r="E40" s="55">
        <v>22</v>
      </c>
      <c r="F40" s="62">
        <v>0</v>
      </c>
      <c r="G40" s="56">
        <f t="shared" si="2"/>
        <v>0</v>
      </c>
      <c r="H40" s="57">
        <f t="shared" ref="H40:H43" si="3">D40*G40</f>
        <v>0</v>
      </c>
      <c r="I40" s="58"/>
      <c r="J40" s="51"/>
    </row>
    <row r="41" spans="1:10" ht="15.6" x14ac:dyDescent="0.3">
      <c r="A41" s="65">
        <v>4.5</v>
      </c>
      <c r="B41" s="52" t="s">
        <v>75</v>
      </c>
      <c r="C41" s="53" t="s">
        <v>113</v>
      </c>
      <c r="D41" s="54">
        <v>0</v>
      </c>
      <c r="E41" s="55">
        <v>176</v>
      </c>
      <c r="F41" s="62">
        <v>0</v>
      </c>
      <c r="G41" s="56">
        <f t="shared" si="2"/>
        <v>0</v>
      </c>
      <c r="H41" s="57">
        <f t="shared" si="3"/>
        <v>0</v>
      </c>
      <c r="I41" s="58"/>
      <c r="J41" s="51"/>
    </row>
    <row r="42" spans="1:10" ht="15.6" x14ac:dyDescent="0.3">
      <c r="A42" s="65">
        <v>4.5999999999999996</v>
      </c>
      <c r="B42" s="52" t="s">
        <v>77</v>
      </c>
      <c r="C42" s="53" t="s">
        <v>113</v>
      </c>
      <c r="D42" s="54">
        <v>0</v>
      </c>
      <c r="E42" s="55">
        <v>176</v>
      </c>
      <c r="F42" s="62">
        <v>0</v>
      </c>
      <c r="G42" s="56">
        <f t="shared" si="2"/>
        <v>0</v>
      </c>
      <c r="H42" s="57">
        <f t="shared" si="3"/>
        <v>0</v>
      </c>
      <c r="I42" s="58"/>
      <c r="J42" s="51"/>
    </row>
    <row r="43" spans="1:10" ht="15.6" x14ac:dyDescent="0.3">
      <c r="A43" s="52" t="s">
        <v>80</v>
      </c>
      <c r="B43" s="52" t="s">
        <v>79</v>
      </c>
      <c r="C43" s="53" t="s">
        <v>113</v>
      </c>
      <c r="D43" s="54">
        <v>0</v>
      </c>
      <c r="E43" s="55">
        <v>22</v>
      </c>
      <c r="F43" s="62">
        <v>0</v>
      </c>
      <c r="G43" s="56">
        <f t="shared" si="2"/>
        <v>0</v>
      </c>
      <c r="H43" s="57">
        <f t="shared" si="3"/>
        <v>0</v>
      </c>
      <c r="I43" s="58"/>
      <c r="J43" s="51"/>
    </row>
    <row r="44" spans="1:10" ht="15.6" x14ac:dyDescent="0.3">
      <c r="A44" s="52" t="s">
        <v>83</v>
      </c>
      <c r="B44" s="52" t="s">
        <v>76</v>
      </c>
      <c r="C44" s="53" t="s">
        <v>113</v>
      </c>
      <c r="D44" s="54">
        <v>0</v>
      </c>
      <c r="E44" s="55">
        <v>22</v>
      </c>
      <c r="F44" s="62">
        <v>0</v>
      </c>
      <c r="G44" s="56">
        <f t="shared" si="2"/>
        <v>0</v>
      </c>
      <c r="H44" s="57">
        <f t="shared" si="1"/>
        <v>0</v>
      </c>
      <c r="I44" s="58"/>
      <c r="J44" s="51"/>
    </row>
    <row r="45" spans="1:10" ht="15.6" x14ac:dyDescent="0.3">
      <c r="A45" s="52" t="s">
        <v>81</v>
      </c>
      <c r="B45" s="52" t="s">
        <v>47</v>
      </c>
      <c r="C45" s="53" t="s">
        <v>113</v>
      </c>
      <c r="D45" s="54">
        <v>0</v>
      </c>
      <c r="E45" s="55">
        <v>1</v>
      </c>
      <c r="F45" s="62">
        <v>0</v>
      </c>
      <c r="G45" s="56">
        <f t="shared" si="2"/>
        <v>0</v>
      </c>
      <c r="H45" s="57">
        <f t="shared" si="1"/>
        <v>0</v>
      </c>
      <c r="I45" s="58"/>
      <c r="J45" s="51"/>
    </row>
    <row r="46" spans="1:10" ht="15.6" x14ac:dyDescent="0.3">
      <c r="A46" s="52" t="s">
        <v>82</v>
      </c>
      <c r="B46" s="52" t="s">
        <v>52</v>
      </c>
      <c r="C46" s="53" t="s">
        <v>113</v>
      </c>
      <c r="D46" s="54">
        <v>0</v>
      </c>
      <c r="E46" s="55">
        <v>1</v>
      </c>
      <c r="F46" s="62">
        <v>0</v>
      </c>
      <c r="G46" s="56">
        <f t="shared" si="2"/>
        <v>0</v>
      </c>
      <c r="H46" s="57">
        <f t="shared" si="1"/>
        <v>0</v>
      </c>
      <c r="I46" s="58"/>
      <c r="J46" s="51"/>
    </row>
    <row r="47" spans="1:10" ht="15.6" x14ac:dyDescent="0.3">
      <c r="A47" s="66">
        <v>5</v>
      </c>
      <c r="B47" s="67" t="s">
        <v>114</v>
      </c>
      <c r="C47" s="59"/>
      <c r="D47" s="59"/>
      <c r="E47" s="59"/>
      <c r="F47" s="59"/>
      <c r="G47" s="50">
        <f>SUBTOTAL(9, G48:G54)</f>
        <v>0</v>
      </c>
      <c r="H47" s="50">
        <f>SUBTOTAL(9, H48:H54)</f>
        <v>0</v>
      </c>
      <c r="I47" s="58"/>
      <c r="J47" s="51"/>
    </row>
    <row r="48" spans="1:10" ht="15.6" x14ac:dyDescent="0.3">
      <c r="A48" s="65" t="s">
        <v>92</v>
      </c>
      <c r="B48" s="52" t="s">
        <v>53</v>
      </c>
      <c r="C48" s="53" t="s">
        <v>113</v>
      </c>
      <c r="D48" s="54">
        <v>0</v>
      </c>
      <c r="E48" s="55">
        <v>10</v>
      </c>
      <c r="F48" s="62">
        <v>0</v>
      </c>
      <c r="G48" s="56">
        <f t="shared" ref="G48:G54" si="4">E48*F48</f>
        <v>0</v>
      </c>
      <c r="H48" s="57">
        <f t="shared" si="1"/>
        <v>0</v>
      </c>
      <c r="I48" s="58"/>
      <c r="J48" s="51"/>
    </row>
    <row r="49" spans="1:10" ht="15.6" x14ac:dyDescent="0.3">
      <c r="A49" s="65" t="s">
        <v>93</v>
      </c>
      <c r="B49" s="52" t="s">
        <v>54</v>
      </c>
      <c r="C49" s="53" t="s">
        <v>113</v>
      </c>
      <c r="D49" s="54">
        <v>0</v>
      </c>
      <c r="E49" s="55">
        <v>10</v>
      </c>
      <c r="F49" s="62">
        <v>0</v>
      </c>
      <c r="G49" s="56">
        <f t="shared" si="4"/>
        <v>0</v>
      </c>
      <c r="H49" s="57">
        <f t="shared" si="1"/>
        <v>0</v>
      </c>
      <c r="I49" s="58"/>
      <c r="J49" s="51"/>
    </row>
    <row r="50" spans="1:10" ht="15.6" x14ac:dyDescent="0.3">
      <c r="A50" s="65" t="s">
        <v>94</v>
      </c>
      <c r="B50" s="52" t="s">
        <v>55</v>
      </c>
      <c r="C50" s="53" t="s">
        <v>113</v>
      </c>
      <c r="D50" s="54">
        <v>0</v>
      </c>
      <c r="E50" s="55">
        <v>10</v>
      </c>
      <c r="F50" s="62">
        <v>0</v>
      </c>
      <c r="G50" s="56">
        <f t="shared" si="4"/>
        <v>0</v>
      </c>
      <c r="H50" s="57">
        <f t="shared" si="1"/>
        <v>0</v>
      </c>
      <c r="I50" s="58"/>
      <c r="J50" s="51"/>
    </row>
    <row r="51" spans="1:10" ht="15.6" x14ac:dyDescent="0.3">
      <c r="A51" s="65" t="s">
        <v>95</v>
      </c>
      <c r="B51" s="52" t="s">
        <v>46</v>
      </c>
      <c r="C51" s="53" t="s">
        <v>113</v>
      </c>
      <c r="D51" s="54">
        <v>0</v>
      </c>
      <c r="E51" s="55">
        <v>240</v>
      </c>
      <c r="F51" s="62">
        <v>0</v>
      </c>
      <c r="G51" s="56">
        <f t="shared" si="4"/>
        <v>0</v>
      </c>
      <c r="H51" s="57">
        <f t="shared" si="1"/>
        <v>0</v>
      </c>
      <c r="I51" s="58"/>
      <c r="J51" s="51"/>
    </row>
    <row r="52" spans="1:10" ht="19.2" customHeight="1" x14ac:dyDescent="0.3">
      <c r="A52" s="65" t="s">
        <v>96</v>
      </c>
      <c r="B52" s="52" t="s">
        <v>56</v>
      </c>
      <c r="C52" s="53" t="s">
        <v>113</v>
      </c>
      <c r="D52" s="54">
        <v>0</v>
      </c>
      <c r="E52" s="55">
        <v>16</v>
      </c>
      <c r="F52" s="62">
        <v>0</v>
      </c>
      <c r="G52" s="56">
        <f t="shared" si="4"/>
        <v>0</v>
      </c>
      <c r="H52" s="57">
        <f t="shared" si="1"/>
        <v>0</v>
      </c>
      <c r="I52" s="58"/>
      <c r="J52" s="51"/>
    </row>
    <row r="53" spans="1:10" ht="15.6" x14ac:dyDescent="0.3">
      <c r="A53" s="65" t="s">
        <v>97</v>
      </c>
      <c r="B53" s="52" t="s">
        <v>57</v>
      </c>
      <c r="C53" s="53" t="s">
        <v>113</v>
      </c>
      <c r="D53" s="54">
        <v>0</v>
      </c>
      <c r="E53" s="55">
        <v>16</v>
      </c>
      <c r="F53" s="62">
        <v>0</v>
      </c>
      <c r="G53" s="56">
        <f t="shared" si="4"/>
        <v>0</v>
      </c>
      <c r="H53" s="57">
        <f t="shared" si="1"/>
        <v>0</v>
      </c>
      <c r="I53" s="58"/>
      <c r="J53" s="51"/>
    </row>
    <row r="54" spans="1:10" ht="15.6" x14ac:dyDescent="0.3">
      <c r="A54" s="65" t="s">
        <v>98</v>
      </c>
      <c r="B54" s="52" t="s">
        <v>58</v>
      </c>
      <c r="C54" s="53" t="s">
        <v>113</v>
      </c>
      <c r="D54" s="54">
        <v>0</v>
      </c>
      <c r="E54" s="55">
        <v>16</v>
      </c>
      <c r="F54" s="62">
        <v>0</v>
      </c>
      <c r="G54" s="56">
        <f t="shared" si="4"/>
        <v>0</v>
      </c>
      <c r="H54" s="57">
        <f t="shared" si="1"/>
        <v>0</v>
      </c>
      <c r="I54" s="58"/>
      <c r="J54" s="51"/>
    </row>
    <row r="55" spans="1:10" ht="21.6" customHeight="1" x14ac:dyDescent="0.3">
      <c r="A55" s="66">
        <v>6</v>
      </c>
      <c r="B55" s="68" t="s">
        <v>74</v>
      </c>
      <c r="C55" s="59"/>
      <c r="D55" s="59"/>
      <c r="E55" s="59"/>
      <c r="F55" s="59"/>
      <c r="G55" s="50">
        <f>SUBTOTAL(9, G56:G64)</f>
        <v>0</v>
      </c>
      <c r="H55" s="50">
        <f>SUBTOTAL(9, H56:H58)</f>
        <v>0</v>
      </c>
      <c r="I55" s="58"/>
      <c r="J55" s="51"/>
    </row>
    <row r="56" spans="1:10" ht="15.6" x14ac:dyDescent="0.3">
      <c r="A56" s="65" t="s">
        <v>99</v>
      </c>
      <c r="B56" s="52" t="s">
        <v>73</v>
      </c>
      <c r="C56" s="53" t="s">
        <v>115</v>
      </c>
      <c r="D56" s="54">
        <v>0</v>
      </c>
      <c r="E56" s="55">
        <v>150</v>
      </c>
      <c r="F56" s="62">
        <v>0</v>
      </c>
      <c r="G56" s="56">
        <f t="shared" ref="G56:G64" si="5">E56*F56</f>
        <v>0</v>
      </c>
      <c r="H56" s="57">
        <f t="shared" si="1"/>
        <v>0</v>
      </c>
      <c r="I56" s="58"/>
      <c r="J56" s="51"/>
    </row>
    <row r="57" spans="1:10" ht="15.6" x14ac:dyDescent="0.3">
      <c r="A57" s="65" t="s">
        <v>100</v>
      </c>
      <c r="B57" s="52" t="s">
        <v>66</v>
      </c>
      <c r="C57" s="53" t="s">
        <v>113</v>
      </c>
      <c r="D57" s="54">
        <v>0</v>
      </c>
      <c r="E57" s="55">
        <v>2</v>
      </c>
      <c r="F57" s="62">
        <v>0</v>
      </c>
      <c r="G57" s="56">
        <f t="shared" si="5"/>
        <v>0</v>
      </c>
      <c r="H57" s="57">
        <f t="shared" si="1"/>
        <v>0</v>
      </c>
      <c r="I57" s="58"/>
      <c r="J57" s="51"/>
    </row>
    <row r="58" spans="1:10" ht="15.6" x14ac:dyDescent="0.3">
      <c r="A58" s="65" t="s">
        <v>101</v>
      </c>
      <c r="B58" s="52" t="s">
        <v>65</v>
      </c>
      <c r="C58" s="53" t="s">
        <v>113</v>
      </c>
      <c r="D58" s="54">
        <v>0</v>
      </c>
      <c r="E58" s="55">
        <v>2</v>
      </c>
      <c r="F58" s="62">
        <v>0</v>
      </c>
      <c r="G58" s="56">
        <f t="shared" si="5"/>
        <v>0</v>
      </c>
      <c r="H58" s="57">
        <f t="shared" si="1"/>
        <v>0</v>
      </c>
      <c r="I58" s="58"/>
      <c r="J58" s="51"/>
    </row>
    <row r="59" spans="1:10" ht="15.6" x14ac:dyDescent="0.3">
      <c r="A59" s="65" t="s">
        <v>102</v>
      </c>
      <c r="B59" s="52" t="s">
        <v>67</v>
      </c>
      <c r="C59" s="53" t="s">
        <v>113</v>
      </c>
      <c r="D59" s="54">
        <v>0</v>
      </c>
      <c r="E59" s="55">
        <v>8</v>
      </c>
      <c r="F59" s="62">
        <v>0</v>
      </c>
      <c r="G59" s="56">
        <f t="shared" si="5"/>
        <v>0</v>
      </c>
      <c r="H59" s="57">
        <f t="shared" si="1"/>
        <v>0</v>
      </c>
      <c r="I59" s="58"/>
      <c r="J59" s="51"/>
    </row>
    <row r="60" spans="1:10" ht="15.6" x14ac:dyDescent="0.3">
      <c r="A60" s="65" t="s">
        <v>103</v>
      </c>
      <c r="B60" s="52" t="s">
        <v>68</v>
      </c>
      <c r="C60" s="53" t="s">
        <v>113</v>
      </c>
      <c r="D60" s="54">
        <v>0</v>
      </c>
      <c r="E60" s="55">
        <v>4</v>
      </c>
      <c r="F60" s="62">
        <v>0</v>
      </c>
      <c r="G60" s="56">
        <f t="shared" si="5"/>
        <v>0</v>
      </c>
      <c r="H60" s="57">
        <f t="shared" si="1"/>
        <v>0</v>
      </c>
      <c r="I60" s="58"/>
      <c r="J60" s="51"/>
    </row>
    <row r="61" spans="1:10" ht="15.6" x14ac:dyDescent="0.3">
      <c r="A61" s="65" t="s">
        <v>104</v>
      </c>
      <c r="B61" s="52" t="s">
        <v>69</v>
      </c>
      <c r="C61" s="53" t="s">
        <v>113</v>
      </c>
      <c r="D61" s="54">
        <v>0</v>
      </c>
      <c r="E61" s="55">
        <v>2</v>
      </c>
      <c r="F61" s="62">
        <v>0</v>
      </c>
      <c r="G61" s="56">
        <f t="shared" si="5"/>
        <v>0</v>
      </c>
      <c r="H61" s="57">
        <f t="shared" si="1"/>
        <v>0</v>
      </c>
      <c r="I61" s="58"/>
      <c r="J61" s="51"/>
    </row>
    <row r="62" spans="1:10" ht="15.6" x14ac:dyDescent="0.3">
      <c r="A62" s="65" t="s">
        <v>105</v>
      </c>
      <c r="B62" s="52" t="s">
        <v>70</v>
      </c>
      <c r="C62" s="53" t="s">
        <v>113</v>
      </c>
      <c r="D62" s="54">
        <v>0</v>
      </c>
      <c r="E62" s="55">
        <v>2</v>
      </c>
      <c r="F62" s="62">
        <v>0</v>
      </c>
      <c r="G62" s="56">
        <f t="shared" si="5"/>
        <v>0</v>
      </c>
      <c r="H62" s="57">
        <f t="shared" si="1"/>
        <v>0</v>
      </c>
      <c r="I62" s="58"/>
      <c r="J62" s="51"/>
    </row>
    <row r="63" spans="1:10" ht="15.6" x14ac:dyDescent="0.3">
      <c r="A63" s="65" t="s">
        <v>106</v>
      </c>
      <c r="B63" s="52" t="s">
        <v>71</v>
      </c>
      <c r="C63" s="53" t="s">
        <v>113</v>
      </c>
      <c r="D63" s="54">
        <v>0</v>
      </c>
      <c r="E63" s="55">
        <v>1</v>
      </c>
      <c r="F63" s="62">
        <v>0</v>
      </c>
      <c r="G63" s="56">
        <f t="shared" si="5"/>
        <v>0</v>
      </c>
      <c r="H63" s="57">
        <f t="shared" si="1"/>
        <v>0</v>
      </c>
      <c r="I63" s="58"/>
      <c r="J63" s="51"/>
    </row>
    <row r="64" spans="1:10" ht="31.2" x14ac:dyDescent="0.3">
      <c r="A64" s="65" t="s">
        <v>107</v>
      </c>
      <c r="B64" s="52" t="s">
        <v>72</v>
      </c>
      <c r="C64" s="53" t="s">
        <v>115</v>
      </c>
      <c r="D64" s="54">
        <v>0</v>
      </c>
      <c r="E64" s="55">
        <v>150</v>
      </c>
      <c r="F64" s="62">
        <v>0</v>
      </c>
      <c r="G64" s="56">
        <f t="shared" si="5"/>
        <v>0</v>
      </c>
      <c r="H64" s="57">
        <f t="shared" si="1"/>
        <v>0</v>
      </c>
      <c r="I64" s="58"/>
      <c r="J64" s="51"/>
    </row>
    <row r="65" spans="1:10" ht="15.6" x14ac:dyDescent="0.3">
      <c r="A65" s="66">
        <v>7</v>
      </c>
      <c r="B65" s="68" t="s">
        <v>59</v>
      </c>
      <c r="C65" s="59"/>
      <c r="D65" s="59"/>
      <c r="E65" s="55"/>
      <c r="F65" s="59"/>
      <c r="G65" s="50">
        <f>SUBTOTAL(9, G66:G90)</f>
        <v>0</v>
      </c>
      <c r="H65" s="50">
        <f>SUBTOTAL(9, H66:H90)</f>
        <v>0</v>
      </c>
      <c r="I65" s="58"/>
      <c r="J65" s="51"/>
    </row>
    <row r="66" spans="1:10" ht="15.6" x14ac:dyDescent="0.3">
      <c r="A66" s="65" t="s">
        <v>157</v>
      </c>
      <c r="B66" s="89" t="s">
        <v>131</v>
      </c>
      <c r="C66" s="91" t="s">
        <v>113</v>
      </c>
      <c r="D66" s="54">
        <v>0</v>
      </c>
      <c r="E66" s="55">
        <v>31</v>
      </c>
      <c r="F66" s="62">
        <v>0</v>
      </c>
      <c r="G66" s="56">
        <f t="shared" ref="G66:G90" si="6">E66*F66</f>
        <v>0</v>
      </c>
      <c r="H66" s="57">
        <f t="shared" ref="H66:H85" si="7">D66*G66</f>
        <v>0</v>
      </c>
      <c r="I66" s="58"/>
      <c r="J66" s="51"/>
    </row>
    <row r="67" spans="1:10" ht="15.6" x14ac:dyDescent="0.3">
      <c r="A67" s="65" t="s">
        <v>116</v>
      </c>
      <c r="B67" s="89" t="s">
        <v>132</v>
      </c>
      <c r="C67" s="91" t="s">
        <v>113</v>
      </c>
      <c r="D67" s="54">
        <v>0</v>
      </c>
      <c r="E67" s="55">
        <v>31</v>
      </c>
      <c r="F67" s="62">
        <v>0</v>
      </c>
      <c r="G67" s="56">
        <f t="shared" si="6"/>
        <v>0</v>
      </c>
      <c r="H67" s="57">
        <f t="shared" si="7"/>
        <v>0</v>
      </c>
      <c r="I67" s="58"/>
      <c r="J67" s="51"/>
    </row>
    <row r="68" spans="1:10" ht="15.6" x14ac:dyDescent="0.3">
      <c r="A68" s="65" t="s">
        <v>117</v>
      </c>
      <c r="B68" s="89" t="s">
        <v>133</v>
      </c>
      <c r="C68" s="91" t="s">
        <v>113</v>
      </c>
      <c r="D68" s="54">
        <v>0</v>
      </c>
      <c r="E68" s="55">
        <v>31</v>
      </c>
      <c r="F68" s="62">
        <v>0</v>
      </c>
      <c r="G68" s="56">
        <f t="shared" si="6"/>
        <v>0</v>
      </c>
      <c r="H68" s="57">
        <f t="shared" si="7"/>
        <v>0</v>
      </c>
      <c r="I68" s="58"/>
      <c r="J68" s="51"/>
    </row>
    <row r="69" spans="1:10" ht="15.6" x14ac:dyDescent="0.3">
      <c r="A69" s="65" t="s">
        <v>118</v>
      </c>
      <c r="B69" s="89" t="s">
        <v>154</v>
      </c>
      <c r="C69" s="91" t="s">
        <v>113</v>
      </c>
      <c r="D69" s="54">
        <v>0</v>
      </c>
      <c r="E69" s="55">
        <v>31</v>
      </c>
      <c r="F69" s="62">
        <v>0</v>
      </c>
      <c r="G69" s="56">
        <f t="shared" si="6"/>
        <v>0</v>
      </c>
      <c r="H69" s="57">
        <f t="shared" si="7"/>
        <v>0</v>
      </c>
      <c r="I69" s="58"/>
      <c r="J69" s="51"/>
    </row>
    <row r="70" spans="1:10" ht="15.6" x14ac:dyDescent="0.3">
      <c r="A70" s="65" t="s">
        <v>119</v>
      </c>
      <c r="B70" s="89" t="s">
        <v>155</v>
      </c>
      <c r="C70" s="91" t="s">
        <v>113</v>
      </c>
      <c r="D70" s="54">
        <v>0</v>
      </c>
      <c r="E70" s="55">
        <v>31</v>
      </c>
      <c r="F70" s="62">
        <v>0</v>
      </c>
      <c r="G70" s="56">
        <f t="shared" si="6"/>
        <v>0</v>
      </c>
      <c r="H70" s="57">
        <f t="shared" si="7"/>
        <v>0</v>
      </c>
      <c r="I70" s="58"/>
      <c r="J70" s="51"/>
    </row>
    <row r="71" spans="1:10" ht="15.6" x14ac:dyDescent="0.3">
      <c r="A71" s="65" t="s">
        <v>120</v>
      </c>
      <c r="B71" s="89" t="s">
        <v>136</v>
      </c>
      <c r="C71" s="91" t="s">
        <v>113</v>
      </c>
      <c r="D71" s="54">
        <v>0</v>
      </c>
      <c r="E71" s="55">
        <v>3</v>
      </c>
      <c r="F71" s="62">
        <v>0</v>
      </c>
      <c r="G71" s="56">
        <f t="shared" si="6"/>
        <v>0</v>
      </c>
      <c r="H71" s="57">
        <f t="shared" si="7"/>
        <v>0</v>
      </c>
      <c r="I71" s="58"/>
      <c r="J71" s="51"/>
    </row>
    <row r="72" spans="1:10" ht="15.6" x14ac:dyDescent="0.3">
      <c r="A72" s="65" t="s">
        <v>121</v>
      </c>
      <c r="B72" s="89" t="s">
        <v>137</v>
      </c>
      <c r="C72" s="91" t="s">
        <v>113</v>
      </c>
      <c r="D72" s="54">
        <v>0</v>
      </c>
      <c r="E72" s="55">
        <v>3</v>
      </c>
      <c r="F72" s="62">
        <v>0</v>
      </c>
      <c r="G72" s="56">
        <f t="shared" si="6"/>
        <v>0</v>
      </c>
      <c r="H72" s="57">
        <f t="shared" si="7"/>
        <v>0</v>
      </c>
      <c r="I72" s="58"/>
      <c r="J72" s="51"/>
    </row>
    <row r="73" spans="1:10" ht="15.6" x14ac:dyDescent="0.3">
      <c r="A73" s="65" t="s">
        <v>122</v>
      </c>
      <c r="B73" s="89" t="s">
        <v>138</v>
      </c>
      <c r="C73" s="91" t="s">
        <v>113</v>
      </c>
      <c r="D73" s="54">
        <v>0</v>
      </c>
      <c r="E73" s="55">
        <v>3</v>
      </c>
      <c r="F73" s="62">
        <v>0</v>
      </c>
      <c r="G73" s="56">
        <f t="shared" si="6"/>
        <v>0</v>
      </c>
      <c r="H73" s="57">
        <f t="shared" si="7"/>
        <v>0</v>
      </c>
      <c r="I73" s="58"/>
      <c r="J73" s="51"/>
    </row>
    <row r="74" spans="1:10" ht="15.6" x14ac:dyDescent="0.3">
      <c r="A74" s="65" t="s">
        <v>123</v>
      </c>
      <c r="B74" s="89" t="s">
        <v>134</v>
      </c>
      <c r="C74" s="91" t="s">
        <v>113</v>
      </c>
      <c r="D74" s="54">
        <v>0</v>
      </c>
      <c r="E74" s="55">
        <v>3</v>
      </c>
      <c r="F74" s="62">
        <v>0</v>
      </c>
      <c r="G74" s="56">
        <f t="shared" si="6"/>
        <v>0</v>
      </c>
      <c r="H74" s="57">
        <f t="shared" si="7"/>
        <v>0</v>
      </c>
      <c r="I74" s="58"/>
      <c r="J74" s="51"/>
    </row>
    <row r="75" spans="1:10" ht="15.6" x14ac:dyDescent="0.3">
      <c r="A75" s="65" t="s">
        <v>124</v>
      </c>
      <c r="B75" s="89" t="s">
        <v>135</v>
      </c>
      <c r="C75" s="91" t="s">
        <v>113</v>
      </c>
      <c r="D75" s="54">
        <v>0</v>
      </c>
      <c r="E75" s="55">
        <v>3</v>
      </c>
      <c r="F75" s="62">
        <v>0</v>
      </c>
      <c r="G75" s="56">
        <f t="shared" si="6"/>
        <v>0</v>
      </c>
      <c r="H75" s="57">
        <f t="shared" si="7"/>
        <v>0</v>
      </c>
      <c r="I75" s="58"/>
      <c r="J75" s="51"/>
    </row>
    <row r="76" spans="1:10" ht="15.6" x14ac:dyDescent="0.3">
      <c r="A76" s="65" t="s">
        <v>125</v>
      </c>
      <c r="B76" s="89" t="s">
        <v>139</v>
      </c>
      <c r="C76" s="91" t="s">
        <v>113</v>
      </c>
      <c r="D76" s="54">
        <v>0</v>
      </c>
      <c r="E76" s="55">
        <v>124</v>
      </c>
      <c r="F76" s="62">
        <v>0</v>
      </c>
      <c r="G76" s="56">
        <f t="shared" si="6"/>
        <v>0</v>
      </c>
      <c r="H76" s="57">
        <f t="shared" si="7"/>
        <v>0</v>
      </c>
      <c r="I76" s="58"/>
      <c r="J76" s="51"/>
    </row>
    <row r="77" spans="1:10" ht="15.6" x14ac:dyDescent="0.3">
      <c r="A77" s="65" t="s">
        <v>126</v>
      </c>
      <c r="B77" s="89" t="s">
        <v>140</v>
      </c>
      <c r="C77" s="91" t="s">
        <v>113</v>
      </c>
      <c r="D77" s="54">
        <v>0</v>
      </c>
      <c r="E77" s="55">
        <v>124</v>
      </c>
      <c r="F77" s="62">
        <v>0</v>
      </c>
      <c r="G77" s="56">
        <f t="shared" si="6"/>
        <v>0</v>
      </c>
      <c r="H77" s="57">
        <f t="shared" si="7"/>
        <v>0</v>
      </c>
      <c r="I77" s="58"/>
      <c r="J77" s="51"/>
    </row>
    <row r="78" spans="1:10" ht="15.6" x14ac:dyDescent="0.3">
      <c r="A78" s="65" t="s">
        <v>127</v>
      </c>
      <c r="B78" s="89" t="s">
        <v>141</v>
      </c>
      <c r="C78" s="91" t="s">
        <v>113</v>
      </c>
      <c r="D78" s="54">
        <v>0</v>
      </c>
      <c r="E78" s="55">
        <v>124</v>
      </c>
      <c r="F78" s="62">
        <v>0</v>
      </c>
      <c r="G78" s="56">
        <f t="shared" si="6"/>
        <v>0</v>
      </c>
      <c r="H78" s="57">
        <f t="shared" si="7"/>
        <v>0</v>
      </c>
      <c r="I78" s="58"/>
      <c r="J78" s="51"/>
    </row>
    <row r="79" spans="1:10" ht="15.6" x14ac:dyDescent="0.3">
      <c r="A79" s="65" t="s">
        <v>128</v>
      </c>
      <c r="B79" s="89" t="s">
        <v>142</v>
      </c>
      <c r="C79" s="91" t="s">
        <v>113</v>
      </c>
      <c r="D79" s="54">
        <v>0</v>
      </c>
      <c r="E79" s="55">
        <v>124</v>
      </c>
      <c r="F79" s="62">
        <v>0</v>
      </c>
      <c r="G79" s="56">
        <f t="shared" si="6"/>
        <v>0</v>
      </c>
      <c r="H79" s="57">
        <f t="shared" si="7"/>
        <v>0</v>
      </c>
      <c r="I79" s="58"/>
      <c r="J79" s="51"/>
    </row>
    <row r="80" spans="1:10" ht="15.6" x14ac:dyDescent="0.3">
      <c r="A80" s="65" t="s">
        <v>129</v>
      </c>
      <c r="B80" s="89" t="s">
        <v>143</v>
      </c>
      <c r="C80" s="91" t="s">
        <v>113</v>
      </c>
      <c r="D80" s="54">
        <v>0</v>
      </c>
      <c r="E80" s="55">
        <v>124</v>
      </c>
      <c r="F80" s="62">
        <v>0</v>
      </c>
      <c r="G80" s="56">
        <f t="shared" si="6"/>
        <v>0</v>
      </c>
      <c r="H80" s="57">
        <f t="shared" si="7"/>
        <v>0</v>
      </c>
      <c r="I80" s="58"/>
      <c r="J80" s="51"/>
    </row>
    <row r="81" spans="1:10" ht="15.6" x14ac:dyDescent="0.3">
      <c r="A81" s="65" t="s">
        <v>130</v>
      </c>
      <c r="B81" s="89" t="s">
        <v>149</v>
      </c>
      <c r="C81" s="91" t="s">
        <v>113</v>
      </c>
      <c r="D81" s="54">
        <v>0</v>
      </c>
      <c r="E81" s="55">
        <v>24</v>
      </c>
      <c r="F81" s="62">
        <v>0</v>
      </c>
      <c r="G81" s="56">
        <f t="shared" si="6"/>
        <v>0</v>
      </c>
      <c r="H81" s="57">
        <f t="shared" si="7"/>
        <v>0</v>
      </c>
      <c r="I81" s="58"/>
      <c r="J81" s="51"/>
    </row>
    <row r="82" spans="1:10" ht="15.6" x14ac:dyDescent="0.3">
      <c r="A82" s="65" t="s">
        <v>158</v>
      </c>
      <c r="B82" s="89" t="s">
        <v>150</v>
      </c>
      <c r="C82" s="91" t="s">
        <v>113</v>
      </c>
      <c r="D82" s="54">
        <v>0</v>
      </c>
      <c r="E82" s="55">
        <v>24</v>
      </c>
      <c r="F82" s="62">
        <v>0</v>
      </c>
      <c r="G82" s="56">
        <f t="shared" si="6"/>
        <v>0</v>
      </c>
      <c r="H82" s="57">
        <f t="shared" si="7"/>
        <v>0</v>
      </c>
      <c r="I82" s="58"/>
      <c r="J82" s="51"/>
    </row>
    <row r="83" spans="1:10" ht="15.6" x14ac:dyDescent="0.3">
      <c r="A83" s="65" t="s">
        <v>159</v>
      </c>
      <c r="B83" s="89" t="s">
        <v>151</v>
      </c>
      <c r="C83" s="91" t="s">
        <v>113</v>
      </c>
      <c r="D83" s="54">
        <v>0</v>
      </c>
      <c r="E83" s="55">
        <v>24</v>
      </c>
      <c r="F83" s="62">
        <v>0</v>
      </c>
      <c r="G83" s="56">
        <f>E83*F83</f>
        <v>0</v>
      </c>
      <c r="H83" s="57">
        <f t="shared" si="7"/>
        <v>0</v>
      </c>
      <c r="I83" s="58"/>
      <c r="J83" s="51"/>
    </row>
    <row r="84" spans="1:10" ht="15.6" x14ac:dyDescent="0.3">
      <c r="A84" s="65" t="s">
        <v>160</v>
      </c>
      <c r="B84" s="89" t="s">
        <v>152</v>
      </c>
      <c r="C84" s="91" t="s">
        <v>113</v>
      </c>
      <c r="D84" s="54">
        <v>0</v>
      </c>
      <c r="E84" s="55">
        <v>24</v>
      </c>
      <c r="F84" s="62">
        <v>0</v>
      </c>
      <c r="G84" s="56">
        <f t="shared" si="6"/>
        <v>0</v>
      </c>
      <c r="H84" s="57">
        <f t="shared" si="7"/>
        <v>0</v>
      </c>
      <c r="I84" s="58"/>
      <c r="J84" s="51"/>
    </row>
    <row r="85" spans="1:10" ht="15.6" x14ac:dyDescent="0.3">
      <c r="A85" s="65" t="s">
        <v>161</v>
      </c>
      <c r="B85" s="89" t="s">
        <v>153</v>
      </c>
      <c r="C85" s="91" t="s">
        <v>113</v>
      </c>
      <c r="D85" s="54">
        <v>0</v>
      </c>
      <c r="E85" s="55">
        <v>24</v>
      </c>
      <c r="F85" s="62">
        <v>0</v>
      </c>
      <c r="G85" s="56">
        <f t="shared" si="6"/>
        <v>0</v>
      </c>
      <c r="H85" s="57">
        <f t="shared" si="7"/>
        <v>0</v>
      </c>
      <c r="I85" s="58"/>
      <c r="J85" s="51"/>
    </row>
    <row r="86" spans="1:10" ht="15.6" x14ac:dyDescent="0.3">
      <c r="A86" s="65" t="s">
        <v>162</v>
      </c>
      <c r="B86" s="89" t="s">
        <v>144</v>
      </c>
      <c r="C86" s="91" t="s">
        <v>113</v>
      </c>
      <c r="D86" s="54">
        <v>0</v>
      </c>
      <c r="E86" s="55">
        <v>65</v>
      </c>
      <c r="F86" s="62">
        <v>0</v>
      </c>
      <c r="G86" s="56">
        <f t="shared" si="6"/>
        <v>0</v>
      </c>
      <c r="H86" s="57">
        <f t="shared" si="1"/>
        <v>0</v>
      </c>
      <c r="I86" s="58"/>
      <c r="J86" s="51"/>
    </row>
    <row r="87" spans="1:10" ht="15.6" x14ac:dyDescent="0.3">
      <c r="A87" s="65" t="s">
        <v>163</v>
      </c>
      <c r="B87" s="89" t="s">
        <v>145</v>
      </c>
      <c r="C87" s="91" t="s">
        <v>113</v>
      </c>
      <c r="D87" s="54">
        <v>0</v>
      </c>
      <c r="E87" s="55">
        <v>65</v>
      </c>
      <c r="F87" s="62">
        <v>0</v>
      </c>
      <c r="G87" s="56">
        <f t="shared" si="6"/>
        <v>0</v>
      </c>
      <c r="H87" s="57">
        <f t="shared" si="1"/>
        <v>0</v>
      </c>
      <c r="I87" s="58"/>
      <c r="J87" s="51"/>
    </row>
    <row r="88" spans="1:10" ht="15.6" x14ac:dyDescent="0.3">
      <c r="A88" s="65" t="s">
        <v>164</v>
      </c>
      <c r="B88" s="89" t="s">
        <v>146</v>
      </c>
      <c r="C88" s="91" t="s">
        <v>113</v>
      </c>
      <c r="D88" s="54">
        <v>0</v>
      </c>
      <c r="E88" s="55">
        <v>65</v>
      </c>
      <c r="F88" s="62">
        <v>0</v>
      </c>
      <c r="G88" s="56">
        <f t="shared" si="6"/>
        <v>0</v>
      </c>
      <c r="H88" s="57">
        <f t="shared" si="1"/>
        <v>0</v>
      </c>
      <c r="I88" s="58"/>
      <c r="J88" s="51"/>
    </row>
    <row r="89" spans="1:10" ht="15.6" x14ac:dyDescent="0.3">
      <c r="A89" s="65" t="s">
        <v>165</v>
      </c>
      <c r="B89" s="89" t="s">
        <v>147</v>
      </c>
      <c r="C89" s="91" t="s">
        <v>113</v>
      </c>
      <c r="D89" s="54">
        <v>0</v>
      </c>
      <c r="E89" s="55">
        <v>65</v>
      </c>
      <c r="F89" s="62">
        <v>0</v>
      </c>
      <c r="G89" s="56">
        <f t="shared" si="6"/>
        <v>0</v>
      </c>
      <c r="H89" s="57">
        <f t="shared" si="1"/>
        <v>0</v>
      </c>
      <c r="I89" s="58"/>
      <c r="J89" s="51"/>
    </row>
    <row r="90" spans="1:10" ht="16.2" thickBot="1" x14ac:dyDescent="0.35">
      <c r="A90" s="65" t="s">
        <v>166</v>
      </c>
      <c r="B90" s="89" t="s">
        <v>148</v>
      </c>
      <c r="C90" s="91" t="s">
        <v>113</v>
      </c>
      <c r="D90" s="54">
        <v>0</v>
      </c>
      <c r="E90" s="55">
        <v>65</v>
      </c>
      <c r="F90" s="62">
        <v>0</v>
      </c>
      <c r="G90" s="56">
        <f t="shared" si="6"/>
        <v>0</v>
      </c>
      <c r="H90" s="57">
        <f t="shared" si="1"/>
        <v>0</v>
      </c>
      <c r="I90" s="58"/>
      <c r="J90" s="51"/>
    </row>
    <row r="91" spans="1:10" ht="15.6" x14ac:dyDescent="0.3">
      <c r="A91" s="69"/>
      <c r="B91" s="70" t="s">
        <v>30</v>
      </c>
      <c r="C91" s="71"/>
      <c r="D91" s="71"/>
      <c r="E91" s="72"/>
      <c r="F91" s="73"/>
      <c r="G91" s="74">
        <f>SUM(G65,G55,G47,G36,G32,G29,G19)</f>
        <v>0</v>
      </c>
      <c r="H91" s="74">
        <f>SUBTOTAL(9,H19:H65)</f>
        <v>0</v>
      </c>
      <c r="I91" s="58"/>
      <c r="J91" s="51"/>
    </row>
    <row r="92" spans="1:10" ht="15.6" x14ac:dyDescent="0.3">
      <c r="A92" s="69"/>
      <c r="B92" s="70" t="s">
        <v>2</v>
      </c>
      <c r="C92" s="71"/>
      <c r="D92" s="71"/>
      <c r="E92" s="72"/>
      <c r="F92" s="73"/>
      <c r="G92" s="75">
        <f>G91*0.15</f>
        <v>0</v>
      </c>
      <c r="H92" s="75">
        <f>H91*0.15</f>
        <v>0</v>
      </c>
      <c r="I92" s="58"/>
      <c r="J92" s="51"/>
    </row>
    <row r="93" spans="1:10" ht="16.2" thickBot="1" x14ac:dyDescent="0.35">
      <c r="A93" s="69"/>
      <c r="B93" s="70" t="s">
        <v>31</v>
      </c>
      <c r="C93" s="71"/>
      <c r="D93" s="71"/>
      <c r="E93" s="72"/>
      <c r="F93" s="73"/>
      <c r="G93" s="76">
        <f>G91+G92</f>
        <v>0</v>
      </c>
      <c r="H93" s="76">
        <f>H91+H92</f>
        <v>0</v>
      </c>
      <c r="I93" s="58"/>
      <c r="J93" s="51"/>
    </row>
    <row r="94" spans="1:10" x14ac:dyDescent="0.3">
      <c r="A94" s="77"/>
      <c r="B94" s="78"/>
      <c r="C94" s="79"/>
      <c r="D94" s="79"/>
      <c r="E94" s="79"/>
      <c r="F94" s="80"/>
      <c r="G94" s="80"/>
      <c r="H94" s="80"/>
      <c r="I94" s="80"/>
      <c r="J94" s="80"/>
    </row>
    <row r="95" spans="1:10" ht="73.8" customHeight="1" thickBot="1" x14ac:dyDescent="0.35">
      <c r="A95" s="77"/>
      <c r="B95" s="92" t="s">
        <v>156</v>
      </c>
      <c r="C95" s="79"/>
      <c r="D95" s="78"/>
      <c r="E95" s="79"/>
      <c r="F95" s="80"/>
      <c r="G95" s="80"/>
      <c r="H95" s="80"/>
      <c r="I95" s="80"/>
      <c r="J95" s="80"/>
    </row>
    <row r="96" spans="1:10" ht="25.8" customHeight="1" x14ac:dyDescent="0.3">
      <c r="A96" s="77"/>
      <c r="B96" s="98" t="s">
        <v>37</v>
      </c>
      <c r="C96" s="96"/>
      <c r="D96" s="97"/>
      <c r="E96" s="103"/>
      <c r="F96" s="104"/>
      <c r="G96" s="80"/>
      <c r="H96" s="80"/>
      <c r="I96" s="80"/>
      <c r="J96" s="80"/>
    </row>
    <row r="97" spans="1:10" ht="17.399999999999999" customHeight="1" x14ac:dyDescent="0.3">
      <c r="A97" s="77"/>
      <c r="B97" s="99"/>
      <c r="C97" s="105" t="s">
        <v>32</v>
      </c>
      <c r="D97" s="106"/>
      <c r="E97" s="81" t="s">
        <v>34</v>
      </c>
      <c r="F97" s="82"/>
      <c r="G97" s="80"/>
      <c r="H97" s="80"/>
      <c r="I97" s="80"/>
      <c r="J97" s="80"/>
    </row>
    <row r="98" spans="1:10" ht="34.799999999999997" customHeight="1" x14ac:dyDescent="0.3">
      <c r="A98" s="77"/>
      <c r="B98" s="99"/>
      <c r="C98" s="107"/>
      <c r="D98" s="108"/>
      <c r="E98" s="101"/>
      <c r="F98" s="102"/>
      <c r="G98" s="80"/>
      <c r="H98" s="80"/>
      <c r="I98" s="80"/>
      <c r="J98" s="80"/>
    </row>
    <row r="99" spans="1:10" ht="19.2" customHeight="1" thickBot="1" x14ac:dyDescent="0.35">
      <c r="A99" s="77"/>
      <c r="B99" s="100"/>
      <c r="C99" s="109" t="s">
        <v>39</v>
      </c>
      <c r="D99" s="110"/>
      <c r="E99" s="111" t="s">
        <v>33</v>
      </c>
      <c r="F99" s="112"/>
      <c r="G99" s="80"/>
      <c r="H99" s="80"/>
      <c r="I99" s="80"/>
      <c r="J99" s="80"/>
    </row>
    <row r="100" spans="1:10" x14ac:dyDescent="0.3">
      <c r="A100" s="77"/>
      <c r="B100" s="80"/>
      <c r="C100" s="79"/>
      <c r="D100" s="79"/>
      <c r="E100" s="79"/>
      <c r="F100" s="80"/>
      <c r="G100" s="80"/>
      <c r="H100" s="80"/>
      <c r="I100" s="80"/>
      <c r="J100" s="80"/>
    </row>
    <row r="101" spans="1:10" x14ac:dyDescent="0.3">
      <c r="A101" s="77"/>
      <c r="B101" s="80"/>
      <c r="C101" s="79"/>
      <c r="D101" s="79"/>
      <c r="E101" s="79"/>
      <c r="F101" s="80"/>
      <c r="G101" s="80"/>
      <c r="H101" s="80"/>
      <c r="I101" s="80"/>
      <c r="J101" s="80"/>
    </row>
  </sheetData>
  <sheetProtection formatCells="0" formatColumns="0" formatRows="0" insertRows="0"/>
  <protectedRanges>
    <protectedRange sqref="C96:F98" name="Range7"/>
    <protectedRange sqref="I19:J93" name="Range6"/>
    <protectedRange sqref="E36:F36 C19:F19 C47:F47 C55:F55 C29:F29 A19:A65 A66:D90 C56:D65 C48:D54 C37:D46 C30:D35 C20:D28 F20:F28 F30:F35 F37:F46 F48:F54 F56:F90" name="Range3"/>
    <protectedRange sqref="C13:E15" name="Range2"/>
    <protectedRange sqref="B3 B5" name="Range1"/>
    <protectedRange sqref="B19" name="Range3_1"/>
    <protectedRange sqref="B47" name="Range3_1_1"/>
    <protectedRange sqref="E20:E28" name="Range3_3_3"/>
    <protectedRange sqref="E48:E54" name="Range3_3_5"/>
    <protectedRange sqref="E37:E38 E43:E46" name="Range3_3_6"/>
    <protectedRange sqref="E30:E35" name="Range3_3_7"/>
    <protectedRange sqref="E39:E42 E56:E90" name="Range3_3_8"/>
    <protectedRange sqref="B4" name="Range1_1"/>
  </protectedRanges>
  <mergeCells count="15">
    <mergeCell ref="C12:D12"/>
    <mergeCell ref="C13:D13"/>
    <mergeCell ref="C14:D14"/>
    <mergeCell ref="C15:D15"/>
    <mergeCell ref="E17:G17"/>
    <mergeCell ref="F13:F15"/>
    <mergeCell ref="B36:D36"/>
    <mergeCell ref="C96:D96"/>
    <mergeCell ref="B96:B99"/>
    <mergeCell ref="E98:F98"/>
    <mergeCell ref="E96:F96"/>
    <mergeCell ref="C97:D97"/>
    <mergeCell ref="C98:D98"/>
    <mergeCell ref="C99:D99"/>
    <mergeCell ref="E99:F99"/>
  </mergeCells>
  <phoneticPr fontId="2" type="noConversion"/>
  <dataValidations count="2">
    <dataValidation type="decimal" operator="greaterThanOrEqual" allowBlank="1" showInputMessage="1" showErrorMessage="1" sqref="C13:D15 E20:F90" xr:uid="{8C15FC5A-F30C-4ABB-9E84-56D0A532AF68}">
      <formula1>0</formula1>
    </dataValidation>
    <dataValidation type="list" allowBlank="1" showInputMessage="1" showErrorMessage="1" sqref="E13:E15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84" fitToHeight="4" orientation="landscape" r:id="rId1"/>
  <ignoredErrors>
    <ignoredError sqref="A30:A31 A33:A3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Nonhlanhla Gama</cp:lastModifiedBy>
  <cp:lastPrinted>2020-07-02T18:44:36Z</cp:lastPrinted>
  <dcterms:created xsi:type="dcterms:W3CDTF">2017-06-15T23:28:53Z</dcterms:created>
  <dcterms:modified xsi:type="dcterms:W3CDTF">2026-07-22T09:51:44Z</dcterms:modified>
</cp:coreProperties>
</file>