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nondumiso_xotyeni_transnet_net/Documents/RFP 1 July 2026/"/>
    </mc:Choice>
  </mc:AlternateContent>
  <xr:revisionPtr revIDLastSave="49" documentId="8_{B644B1E0-9A9A-48F2-9946-9D574B83518F}" xr6:coauthVersionLast="47" xr6:coauthVersionMax="47" xr10:uidLastSave="{84964D48-6590-47AC-8D9C-A2A5A27CDFE1}"/>
  <bookViews>
    <workbookView xWindow="-108" yWindow="-108" windowWidth="23256" windowHeight="12456" xr2:uid="{DE3965AA-66B2-450E-839C-4394EC48A03B}"/>
  </bookViews>
  <sheets>
    <sheet name="Locomotive Diesel Engine Oil " sheetId="4" r:id="rId1"/>
  </sheets>
  <definedNames>
    <definedName name="cell1">#REF!</definedName>
    <definedName name="cell2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6">#REF!</definedName>
    <definedName name="DATA37">#REF!</definedName>
    <definedName name="DATA38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func">#REF!</definedName>
    <definedName name="Heinrich">#REF!</definedName>
    <definedName name="Per_Properties">#REF!</definedName>
    <definedName name="PREV_Table">#REF!</definedName>
    <definedName name="_xlnm.Print_Area">#REF!</definedName>
    <definedName name="ReviseName">#REF!</definedName>
    <definedName name="ReviseName2">#REF!</definedName>
    <definedName name="RUM">#REF!</definedName>
    <definedName name="SS">#REF!</definedName>
    <definedName name="tarrif_tel">#REF!</definedName>
    <definedName name="tel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" i="4" l="1"/>
  <c r="Z3" i="4"/>
  <c r="Y4" i="4"/>
  <c r="Y3" i="4"/>
  <c r="K3" i="4"/>
  <c r="L3" i="4" s="1"/>
  <c r="K4" i="4"/>
  <c r="L4" i="4" s="1"/>
  <c r="M4" i="4"/>
  <c r="N4" i="4" s="1"/>
  <c r="O4" i="4" s="1"/>
  <c r="M3" i="4"/>
  <c r="N3" i="4" s="1"/>
  <c r="O3" i="4" s="1"/>
  <c r="I4" i="4"/>
  <c r="I3" i="4"/>
  <c r="P3" i="4" l="1"/>
  <c r="Q3" i="4" s="1"/>
  <c r="P4" i="4"/>
  <c r="Q4" i="4" s="1"/>
  <c r="S3" i="4" l="1"/>
  <c r="S4" i="4"/>
  <c r="T4" i="4" s="1"/>
  <c r="R3" i="4"/>
  <c r="V3" i="4" l="1"/>
  <c r="W3" i="4" s="1"/>
  <c r="T3" i="4"/>
  <c r="U3" i="4" s="1"/>
  <c r="V4" i="4"/>
  <c r="W4" i="4" s="1"/>
  <c r="X4" i="4" s="1"/>
  <c r="U4" i="4"/>
  <c r="R4" i="4"/>
  <c r="X3" i="4" l="1"/>
  <c r="Y5" i="4" l="1"/>
  <c r="Z5" i="4" s="1"/>
</calcChain>
</file>

<file path=xl/sharedStrings.xml><?xml version="1.0" encoding="utf-8"?>
<sst xmlns="http://schemas.openxmlformats.org/spreadsheetml/2006/main" count="37" uniqueCount="22">
  <si>
    <t>ITEM DESCRIPTION</t>
  </si>
  <si>
    <t>ITEM NUMBER</t>
  </si>
  <si>
    <t>5 Year Demand</t>
  </si>
  <si>
    <t>YEAR 1</t>
  </si>
  <si>
    <t>YEAR 2</t>
  </si>
  <si>
    <t>YEAR 3</t>
  </si>
  <si>
    <t>YEAR 4</t>
  </si>
  <si>
    <t>YEAR 5</t>
  </si>
  <si>
    <t>OIL AUTOMOTIVE;DIESEL,20W-40,TANK,BULK</t>
  </si>
  <si>
    <t>OIL AUTOMOTIVE;DIESEL,SAE 20W40,DRUM</t>
  </si>
  <si>
    <t>LITRE(S)</t>
  </si>
  <si>
    <t xml:space="preserve">YEAR 1
</t>
  </si>
  <si>
    <t xml:space="preserve">YEAR 2
</t>
  </si>
  <si>
    <t xml:space="preserve">YEAR 3
</t>
  </si>
  <si>
    <t xml:space="preserve">YEAR 4
</t>
  </si>
  <si>
    <t xml:space="preserve">YEAR 5
</t>
  </si>
  <si>
    <t>UNIT OF MEASURE</t>
  </si>
  <si>
    <t>5 YEAR TOTALS</t>
  </si>
  <si>
    <t>Unit Price excl VAT</t>
  </si>
  <si>
    <t>Total Price excl VAT</t>
  </si>
  <si>
    <t>Total Price incl 15% VAT</t>
  </si>
  <si>
    <t>ANNEXURE D  PRICING SCHEDULE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</si>
</sst>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R-1C09]#,##0.00"/>
    <numFmt numFmtId="165" formatCode="[$R-1C09]#,##0.00;\-[$R-1C09]#,##0.00"/>
  </numFmts>
  <fonts count="12" x14ac:knownFonts="1">
    <font>
      <sz val="10"/>
      <color theme="1"/>
      <name val="Franklin Gothic Book"/>
      <family val="2"/>
    </font>
    <font>
      <sz val="10"/>
      <color theme="0"/>
      <name val="Franklin Gothic Book"/>
      <family val="2"/>
    </font>
    <font>
      <sz val="8"/>
      <name val="Franklin Gothic Book"/>
      <family val="2"/>
    </font>
    <font>
      <sz val="10"/>
      <color theme="1"/>
      <name val="Franklin Gothic Book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sz val="9"/>
      <color theme="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center" vertical="center" wrapText="1" readingOrder="1"/>
    </xf>
    <xf numFmtId="3" fontId="8" fillId="0" borderId="21" xfId="0" applyNumberFormat="1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25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164" fontId="8" fillId="9" borderId="18" xfId="0" applyNumberFormat="1" applyFont="1" applyFill="1" applyBorder="1" applyAlignment="1">
      <alignment horizontal="center" vertical="center"/>
    </xf>
    <xf numFmtId="164" fontId="8" fillId="9" borderId="21" xfId="0" applyNumberFormat="1" applyFont="1" applyFill="1" applyBorder="1" applyAlignment="1">
      <alignment horizontal="center" vertical="center"/>
    </xf>
    <xf numFmtId="165" fontId="8" fillId="0" borderId="19" xfId="1" applyNumberFormat="1" applyFont="1" applyBorder="1" applyAlignment="1">
      <alignment horizontal="center" vertical="center"/>
    </xf>
    <xf numFmtId="165" fontId="8" fillId="0" borderId="20" xfId="1" applyNumberFormat="1" applyFont="1" applyBorder="1" applyAlignment="1">
      <alignment horizontal="center" vertical="center"/>
    </xf>
    <xf numFmtId="165" fontId="8" fillId="0" borderId="22" xfId="1" applyNumberFormat="1" applyFont="1" applyBorder="1" applyAlignment="1">
      <alignment horizontal="center" vertical="center"/>
    </xf>
    <xf numFmtId="165" fontId="8" fillId="0" borderId="23" xfId="1" applyNumberFormat="1" applyFont="1" applyBorder="1" applyAlignment="1">
      <alignment horizontal="center" vertical="center"/>
    </xf>
    <xf numFmtId="165" fontId="8" fillId="0" borderId="27" xfId="1" applyNumberFormat="1" applyFont="1" applyBorder="1" applyAlignment="1">
      <alignment horizontal="center" vertical="center"/>
    </xf>
    <xf numFmtId="165" fontId="8" fillId="0" borderId="28" xfId="1" applyNumberFormat="1" applyFont="1" applyBorder="1" applyAlignment="1">
      <alignment horizontal="center" vertical="center"/>
    </xf>
    <xf numFmtId="165" fontId="8" fillId="0" borderId="18" xfId="1" applyNumberFormat="1" applyFont="1" applyBorder="1" applyAlignment="1">
      <alignment horizontal="center" vertical="center"/>
    </xf>
    <xf numFmtId="165" fontId="8" fillId="0" borderId="21" xfId="1" applyNumberFormat="1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/>
    </xf>
    <xf numFmtId="165" fontId="7" fillId="0" borderId="17" xfId="1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0" fillId="8" borderId="8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10" fillId="12" borderId="10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0" fillId="3" borderId="7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3" borderId="7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7596-7F0B-458A-BC83-959D893ACF12}">
  <sheetPr>
    <tabColor theme="6" tint="0.79998168889431442"/>
  </sheetPr>
  <dimension ref="A1:AB5"/>
  <sheetViews>
    <sheetView tabSelected="1" zoomScale="85" zoomScaleNormal="85" workbookViewId="0">
      <selection activeCell="D12" sqref="D12"/>
    </sheetView>
  </sheetViews>
  <sheetFormatPr defaultRowHeight="13.8" x14ac:dyDescent="0.3"/>
  <cols>
    <col min="1" max="1" width="8.69921875" customWidth="1"/>
    <col min="2" max="2" width="32.796875" bestFit="1" customWidth="1"/>
    <col min="3" max="3" width="9.296875" customWidth="1"/>
    <col min="4" max="9" width="7.5" style="1" bestFit="1" customWidth="1"/>
    <col min="10" max="10" width="9.5" style="1" customWidth="1"/>
    <col min="11" max="11" width="11.796875" style="1" customWidth="1"/>
    <col min="12" max="12" width="13.19921875" style="1" customWidth="1"/>
    <col min="13" max="13" width="8.69921875" style="1" customWidth="1"/>
    <col min="14" max="14" width="12.69921875" style="1" customWidth="1"/>
    <col min="15" max="15" width="12.5" style="1" customWidth="1"/>
    <col min="16" max="16" width="9" style="1" customWidth="1"/>
    <col min="17" max="17" width="12" style="1" customWidth="1"/>
    <col min="18" max="18" width="12.59765625" style="1" customWidth="1"/>
    <col min="19" max="19" width="9.59765625" style="1" customWidth="1"/>
    <col min="20" max="20" width="12.796875" style="1" customWidth="1"/>
    <col min="21" max="21" width="12.3984375" style="1" customWidth="1"/>
    <col min="22" max="22" width="8.69921875" style="1" customWidth="1"/>
    <col min="23" max="23" width="12.3984375" style="1" customWidth="1"/>
    <col min="24" max="24" width="12.69921875" style="1" customWidth="1"/>
    <col min="25" max="25" width="15.19921875" customWidth="1"/>
    <col min="26" max="26" width="14.796875" customWidth="1"/>
  </cols>
  <sheetData>
    <row r="1" spans="1:28" s="39" customFormat="1" ht="22.8" customHeight="1" thickBot="1" x14ac:dyDescent="0.3">
      <c r="A1" s="30" t="s">
        <v>21</v>
      </c>
      <c r="B1" s="31"/>
      <c r="C1" s="31"/>
      <c r="D1" s="31"/>
      <c r="E1" s="31"/>
      <c r="F1" s="31"/>
      <c r="G1" s="31"/>
      <c r="H1" s="31"/>
      <c r="I1" s="32"/>
      <c r="J1" s="33" t="s">
        <v>3</v>
      </c>
      <c r="K1" s="34"/>
      <c r="L1" s="35"/>
      <c r="M1" s="34" t="s">
        <v>4</v>
      </c>
      <c r="N1" s="34"/>
      <c r="O1" s="35"/>
      <c r="P1" s="34" t="s">
        <v>5</v>
      </c>
      <c r="Q1" s="34"/>
      <c r="R1" s="35"/>
      <c r="S1" s="34" t="s">
        <v>6</v>
      </c>
      <c r="T1" s="34"/>
      <c r="U1" s="35"/>
      <c r="V1" s="34" t="s">
        <v>7</v>
      </c>
      <c r="W1" s="34"/>
      <c r="X1" s="35"/>
      <c r="Y1" s="36" t="s">
        <v>17</v>
      </c>
      <c r="Z1" s="37"/>
      <c r="AA1" s="38"/>
      <c r="AB1" s="38"/>
    </row>
    <row r="2" spans="1:28" s="63" customFormat="1" ht="30" customHeight="1" thickBot="1" x14ac:dyDescent="0.35">
      <c r="A2" s="64" t="s">
        <v>1</v>
      </c>
      <c r="B2" s="40" t="s">
        <v>0</v>
      </c>
      <c r="C2" s="41" t="s">
        <v>16</v>
      </c>
      <c r="D2" s="42" t="s">
        <v>11</v>
      </c>
      <c r="E2" s="43" t="s">
        <v>12</v>
      </c>
      <c r="F2" s="44" t="s">
        <v>13</v>
      </c>
      <c r="G2" s="45" t="s">
        <v>14</v>
      </c>
      <c r="H2" s="46" t="s">
        <v>15</v>
      </c>
      <c r="I2" s="47" t="s">
        <v>2</v>
      </c>
      <c r="J2" s="48" t="s">
        <v>18</v>
      </c>
      <c r="K2" s="48" t="s">
        <v>19</v>
      </c>
      <c r="L2" s="49" t="s">
        <v>20</v>
      </c>
      <c r="M2" s="50" t="s">
        <v>18</v>
      </c>
      <c r="N2" s="51" t="s">
        <v>19</v>
      </c>
      <c r="O2" s="52" t="s">
        <v>20</v>
      </c>
      <c r="P2" s="53" t="s">
        <v>18</v>
      </c>
      <c r="Q2" s="54" t="s">
        <v>19</v>
      </c>
      <c r="R2" s="55" t="s">
        <v>20</v>
      </c>
      <c r="S2" s="56" t="s">
        <v>18</v>
      </c>
      <c r="T2" s="57" t="s">
        <v>19</v>
      </c>
      <c r="U2" s="58" t="s">
        <v>20</v>
      </c>
      <c r="V2" s="59" t="s">
        <v>18</v>
      </c>
      <c r="W2" s="60" t="s">
        <v>19</v>
      </c>
      <c r="X2" s="59" t="s">
        <v>20</v>
      </c>
      <c r="Y2" s="61" t="s">
        <v>19</v>
      </c>
      <c r="Z2" s="62" t="s">
        <v>20</v>
      </c>
    </row>
    <row r="3" spans="1:28" s="5" customFormat="1" ht="25.8" customHeight="1" x14ac:dyDescent="0.3">
      <c r="A3" s="7">
        <v>9023860</v>
      </c>
      <c r="B3" s="8" t="s">
        <v>8</v>
      </c>
      <c r="C3" s="7" t="s">
        <v>10</v>
      </c>
      <c r="D3" s="13">
        <v>1239640</v>
      </c>
      <c r="E3" s="14">
        <v>1275644</v>
      </c>
      <c r="F3" s="14">
        <v>1313908</v>
      </c>
      <c r="G3" s="14">
        <v>1350272</v>
      </c>
      <c r="H3" s="15">
        <v>1377385</v>
      </c>
      <c r="I3" s="16">
        <f>SUM(D3:H3)</f>
        <v>6556849</v>
      </c>
      <c r="J3" s="18"/>
      <c r="K3" s="20">
        <f>(J3)*D3</f>
        <v>0</v>
      </c>
      <c r="L3" s="24">
        <f>K3*1.15</f>
        <v>0</v>
      </c>
      <c r="M3" s="26">
        <f>J3*1.06</f>
        <v>0</v>
      </c>
      <c r="N3" s="20">
        <f>(M3)*E3</f>
        <v>0</v>
      </c>
      <c r="O3" s="24">
        <f>N3*1.15</f>
        <v>0</v>
      </c>
      <c r="P3" s="26">
        <f>M3*1.06</f>
        <v>0</v>
      </c>
      <c r="Q3" s="20">
        <f>(+P3)*F3</f>
        <v>0</v>
      </c>
      <c r="R3" s="24">
        <f>Q3*1.15</f>
        <v>0</v>
      </c>
      <c r="S3" s="26">
        <f>P3*1.06</f>
        <v>0</v>
      </c>
      <c r="T3" s="20">
        <f>(+S3)*G3</f>
        <v>0</v>
      </c>
      <c r="U3" s="24">
        <f>T3*1.15</f>
        <v>0</v>
      </c>
      <c r="V3" s="26">
        <f>S3*1.06</f>
        <v>0</v>
      </c>
      <c r="W3" s="20">
        <f>(+V3)*H3</f>
        <v>0</v>
      </c>
      <c r="X3" s="24">
        <f>W3*1.15</f>
        <v>0</v>
      </c>
      <c r="Y3" s="26">
        <f>W3+T3+Q3+N3+K3</f>
        <v>0</v>
      </c>
      <c r="Z3" s="21">
        <f>Y3*1.15</f>
        <v>0</v>
      </c>
    </row>
    <row r="4" spans="1:28" s="5" customFormat="1" ht="25.8" customHeight="1" thickBot="1" x14ac:dyDescent="0.35">
      <c r="A4" s="6">
        <v>9023936</v>
      </c>
      <c r="B4" s="9" t="s">
        <v>9</v>
      </c>
      <c r="C4" s="6" t="s">
        <v>10</v>
      </c>
      <c r="D4" s="10">
        <v>759344</v>
      </c>
      <c r="E4" s="11">
        <v>783348</v>
      </c>
      <c r="F4" s="11">
        <v>808856</v>
      </c>
      <c r="G4" s="11">
        <v>833100</v>
      </c>
      <c r="H4" s="12">
        <v>851175</v>
      </c>
      <c r="I4" s="17">
        <f>SUM(D4:H4)</f>
        <v>4035823</v>
      </c>
      <c r="J4" s="19"/>
      <c r="K4" s="22">
        <f>(J4)*D4</f>
        <v>0</v>
      </c>
      <c r="L4" s="25">
        <f>K4*1.15</f>
        <v>0</v>
      </c>
      <c r="M4" s="27">
        <f>J4*1.06</f>
        <v>0</v>
      </c>
      <c r="N4" s="22">
        <f>(M4)*E4</f>
        <v>0</v>
      </c>
      <c r="O4" s="25">
        <f>N4*1.15</f>
        <v>0</v>
      </c>
      <c r="P4" s="27">
        <f>M4*1.06</f>
        <v>0</v>
      </c>
      <c r="Q4" s="22">
        <f>(+P4)*F4</f>
        <v>0</v>
      </c>
      <c r="R4" s="25">
        <f t="shared" ref="R4" si="0">Q4*1.15</f>
        <v>0</v>
      </c>
      <c r="S4" s="27">
        <f>P4*1.06</f>
        <v>0</v>
      </c>
      <c r="T4" s="22">
        <f>(+S4)*G4</f>
        <v>0</v>
      </c>
      <c r="U4" s="25">
        <f t="shared" ref="U4" si="1">T4*1.15</f>
        <v>0</v>
      </c>
      <c r="V4" s="27">
        <f>S4*1.06</f>
        <v>0</v>
      </c>
      <c r="W4" s="22">
        <f>(+V4)*H4</f>
        <v>0</v>
      </c>
      <c r="X4" s="25">
        <f t="shared" ref="X4" si="2">W4*1.15</f>
        <v>0</v>
      </c>
      <c r="Y4" s="27">
        <f>W4+T4+Q4+N4+K4</f>
        <v>0</v>
      </c>
      <c r="Z4" s="23">
        <f>Y4*1.15</f>
        <v>0</v>
      </c>
    </row>
    <row r="5" spans="1:28" s="2" customFormat="1" ht="28.2" customHeight="1" thickBot="1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4"/>
      <c r="Y5" s="28">
        <f>SUM(Y3:Y4)</f>
        <v>0</v>
      </c>
      <c r="Z5" s="29">
        <f t="shared" ref="Z5" si="3">Y5*1.15</f>
        <v>0</v>
      </c>
    </row>
  </sheetData>
  <mergeCells count="7">
    <mergeCell ref="A1:I1"/>
    <mergeCell ref="Y1:Z1"/>
    <mergeCell ref="V1:X1"/>
    <mergeCell ref="J1:L1"/>
    <mergeCell ref="M1:O1"/>
    <mergeCell ref="P1:R1"/>
    <mergeCell ref="S1:U1"/>
  </mergeCells>
  <phoneticPr fontId="2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8cf86ee-526f-4536-9daf-d1ee8064d50e}" enabled="1" method="Standard" siteId="{a1a39996-f913-4016-a58a-361c60dec5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Locomotive Diesel Engine Oil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Achmad Kahaar          Transnet Engineering   SLR</dc:creator>
  <cp:lastModifiedBy>Nondumiso Xotyeni   Transnet Engineering   KDS</cp:lastModifiedBy>
  <dcterms:created xsi:type="dcterms:W3CDTF">2026-04-16T07:58:57Z</dcterms:created>
  <dcterms:modified xsi:type="dcterms:W3CDTF">2026-07-02T10:23:58Z</dcterms:modified>
</cp:coreProperties>
</file>