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71721\Documents\01 SIS\Security\Guarding\2026 Guarding RFP\Guarding 01 RFP 26-27 - General\"/>
    </mc:Choice>
  </mc:AlternateContent>
  <bookViews>
    <workbookView xWindow="0" yWindow="0" windowWidth="20490" windowHeight="8745"/>
  </bookViews>
  <sheets>
    <sheet name="Western - Western Cape" sheetId="25" r:id="rId1"/>
  </sheets>
  <calcPr calcId="152511"/>
</workbook>
</file>

<file path=xl/calcChain.xml><?xml version="1.0" encoding="utf-8"?>
<calcChain xmlns="http://schemas.openxmlformats.org/spreadsheetml/2006/main">
  <c r="AY7" i="25" l="1"/>
  <c r="AY8" i="25"/>
  <c r="AY9" i="25"/>
  <c r="AY10" i="25"/>
  <c r="AY11" i="25"/>
  <c r="AY12" i="25"/>
  <c r="AY13" i="25"/>
  <c r="AY6" i="25"/>
  <c r="AR7" i="25"/>
  <c r="AR8" i="25"/>
  <c r="AR9" i="25"/>
  <c r="AR10" i="25"/>
  <c r="AR11" i="25"/>
  <c r="AR12" i="25"/>
  <c r="AR13" i="25"/>
  <c r="AR6" i="25"/>
  <c r="AK7" i="25"/>
  <c r="AK8" i="25"/>
  <c r="AK9" i="25"/>
  <c r="AK10" i="25"/>
  <c r="AK11" i="25"/>
  <c r="AK12" i="25"/>
  <c r="AK13" i="25"/>
  <c r="AK6" i="25"/>
  <c r="AD7" i="25"/>
  <c r="AD8" i="25"/>
  <c r="AD9" i="25"/>
  <c r="AD10" i="25"/>
  <c r="AD11" i="25"/>
  <c r="AD12" i="25"/>
  <c r="AD13" i="25"/>
  <c r="AD6" i="25"/>
  <c r="Q7" i="25"/>
  <c r="Q8" i="25"/>
  <c r="Q9" i="25"/>
  <c r="Q10" i="25"/>
  <c r="Q11" i="25"/>
  <c r="Q12" i="25"/>
  <c r="Q13" i="25"/>
  <c r="Q6" i="25"/>
  <c r="M7" i="25" l="1"/>
  <c r="P7" i="25" s="1"/>
  <c r="Z7" i="25"/>
  <c r="AC7" i="25" s="1"/>
  <c r="AG7" i="25"/>
  <c r="AN7" i="25"/>
  <c r="AQ7" i="25" s="1"/>
  <c r="AU7" i="25"/>
  <c r="AX7" i="25" s="1"/>
  <c r="M8" i="25"/>
  <c r="P8" i="25" s="1"/>
  <c r="Z8" i="25"/>
  <c r="AC8" i="25" s="1"/>
  <c r="AG8" i="25"/>
  <c r="AJ8" i="25" s="1"/>
  <c r="AN8" i="25"/>
  <c r="AU8" i="25"/>
  <c r="AX8" i="25" s="1"/>
  <c r="M9" i="25"/>
  <c r="Z9" i="25"/>
  <c r="AC9" i="25" s="1"/>
  <c r="AG9" i="25"/>
  <c r="AJ9" i="25" s="1"/>
  <c r="AN9" i="25"/>
  <c r="AQ9" i="25" s="1"/>
  <c r="AU9" i="25"/>
  <c r="M10" i="25"/>
  <c r="P10" i="25" s="1"/>
  <c r="Z10" i="25"/>
  <c r="AC10" i="25" s="1"/>
  <c r="AG10" i="25"/>
  <c r="AN10" i="25"/>
  <c r="AQ10" i="25" s="1"/>
  <c r="AU10" i="25"/>
  <c r="AX10" i="25" s="1"/>
  <c r="M11" i="25"/>
  <c r="P11" i="25" s="1"/>
  <c r="Z11" i="25"/>
  <c r="AC11" i="25" s="1"/>
  <c r="AG11" i="25"/>
  <c r="AJ11" i="25" s="1"/>
  <c r="AN11" i="25"/>
  <c r="AU11" i="25"/>
  <c r="AX11" i="25" s="1"/>
  <c r="M12" i="25"/>
  <c r="Z12" i="25"/>
  <c r="AC12" i="25" s="1"/>
  <c r="AG12" i="25"/>
  <c r="AJ12" i="25" s="1"/>
  <c r="AN12" i="25"/>
  <c r="AQ12" i="25" s="1"/>
  <c r="AU12" i="25"/>
  <c r="AX12" i="25" s="1"/>
  <c r="M13" i="25"/>
  <c r="P13" i="25" s="1"/>
  <c r="Z13" i="25"/>
  <c r="AC13" i="25" s="1"/>
  <c r="AG13" i="25"/>
  <c r="AJ13" i="25" s="1"/>
  <c r="AN13" i="25"/>
  <c r="AU13" i="25"/>
  <c r="AX13" i="25" s="1"/>
  <c r="M14" i="25"/>
  <c r="P14" i="25" s="1"/>
  <c r="Q14" i="25" s="1"/>
  <c r="Z14" i="25"/>
  <c r="AC14" i="25" s="1"/>
  <c r="AD14" i="25" s="1"/>
  <c r="AG14" i="25"/>
  <c r="AN14" i="25"/>
  <c r="AU14" i="25"/>
  <c r="AX14" i="25" s="1"/>
  <c r="AY14" i="25" s="1"/>
  <c r="M15" i="25"/>
  <c r="P15" i="25" s="1"/>
  <c r="Q15" i="25" s="1"/>
  <c r="Z15" i="25"/>
  <c r="AC15" i="25" s="1"/>
  <c r="AD15" i="25" s="1"/>
  <c r="AG15" i="25"/>
  <c r="AJ15" i="25" s="1"/>
  <c r="AK15" i="25" s="1"/>
  <c r="AN15" i="25"/>
  <c r="AU15" i="25"/>
  <c r="AX15" i="25" s="1"/>
  <c r="AY15" i="25" s="1"/>
  <c r="M16" i="25"/>
  <c r="Z16" i="25"/>
  <c r="AC16" i="25" s="1"/>
  <c r="AD16" i="25" s="1"/>
  <c r="AG16" i="25"/>
  <c r="AJ16" i="25" s="1"/>
  <c r="AK16" i="25" s="1"/>
  <c r="AN16" i="25"/>
  <c r="AQ16" i="25" s="1"/>
  <c r="AR16" i="25" s="1"/>
  <c r="AU16" i="25"/>
  <c r="AX16" i="25" s="1"/>
  <c r="AY16" i="25" s="1"/>
  <c r="M17" i="25"/>
  <c r="P17" i="25" s="1"/>
  <c r="Q17" i="25" s="1"/>
  <c r="Z17" i="25"/>
  <c r="AC17" i="25" s="1"/>
  <c r="AD17" i="25" s="1"/>
  <c r="AG17" i="25"/>
  <c r="AJ17" i="25" s="1"/>
  <c r="AK17" i="25" s="1"/>
  <c r="AN17" i="25"/>
  <c r="AQ17" i="25" s="1"/>
  <c r="AR17" i="25" s="1"/>
  <c r="AU17" i="25"/>
  <c r="AX17" i="25" s="1"/>
  <c r="AY17" i="25" s="1"/>
  <c r="M18" i="25"/>
  <c r="P18" i="25" s="1"/>
  <c r="Q18" i="25" s="1"/>
  <c r="Z18" i="25"/>
  <c r="AC18" i="25" s="1"/>
  <c r="AD18" i="25" s="1"/>
  <c r="AG18" i="25"/>
  <c r="AN18" i="25"/>
  <c r="AQ18" i="25" s="1"/>
  <c r="AR18" i="25" s="1"/>
  <c r="AU18" i="25"/>
  <c r="AX18" i="25" s="1"/>
  <c r="AY18" i="25" s="1"/>
  <c r="M19" i="25"/>
  <c r="Z19" i="25"/>
  <c r="AC19" i="25" s="1"/>
  <c r="AD19" i="25" s="1"/>
  <c r="AG19" i="25"/>
  <c r="AJ19" i="25" s="1"/>
  <c r="AK19" i="25" s="1"/>
  <c r="AN19" i="25"/>
  <c r="AU19" i="25"/>
  <c r="AX19" i="25" s="1"/>
  <c r="AY19" i="25" s="1"/>
  <c r="M6" i="25"/>
  <c r="G22" i="25"/>
  <c r="H22" i="25"/>
  <c r="I22" i="25"/>
  <c r="K22" i="25"/>
  <c r="L22" i="25"/>
  <c r="N22" i="25"/>
  <c r="O22" i="25"/>
  <c r="R22" i="25"/>
  <c r="S22" i="25"/>
  <c r="T22" i="25"/>
  <c r="U22" i="25"/>
  <c r="V22" i="25"/>
  <c r="W22" i="25"/>
  <c r="X22" i="25"/>
  <c r="Y22" i="25"/>
  <c r="AA22" i="25"/>
  <c r="AB22" i="25"/>
  <c r="AE22" i="25"/>
  <c r="AF22" i="25"/>
  <c r="AH22" i="25"/>
  <c r="AI22" i="25"/>
  <c r="AL22" i="25"/>
  <c r="AM22" i="25"/>
  <c r="AO22" i="25"/>
  <c r="AP22" i="25"/>
  <c r="AS22" i="25"/>
  <c r="AT22" i="25"/>
  <c r="AV22" i="25"/>
  <c r="AW22" i="25"/>
  <c r="AZ13" i="25" l="1"/>
  <c r="BA17" i="25"/>
  <c r="BA16" i="25"/>
  <c r="BA10" i="25"/>
  <c r="AZ19" i="25"/>
  <c r="P19" i="25"/>
  <c r="Q19" i="25" s="1"/>
  <c r="BA14" i="25"/>
  <c r="AQ14" i="25"/>
  <c r="AR14" i="25" s="1"/>
  <c r="AQ13" i="25"/>
  <c r="BC13" i="25" s="1"/>
  <c r="BA13" i="25"/>
  <c r="AZ8" i="25"/>
  <c r="BA18" i="25"/>
  <c r="AZ17" i="25"/>
  <c r="AZ15" i="25"/>
  <c r="AZ11" i="25"/>
  <c r="BA7" i="25"/>
  <c r="AJ7" i="25"/>
  <c r="AZ7" i="25"/>
  <c r="AJ14" i="25"/>
  <c r="AK14" i="25" s="1"/>
  <c r="AZ14" i="25"/>
  <c r="AQ19" i="25"/>
  <c r="AR19" i="25" s="1"/>
  <c r="BA19" i="25"/>
  <c r="AQ8" i="25"/>
  <c r="BA8" i="25"/>
  <c r="AX9" i="25"/>
  <c r="BA9" i="25"/>
  <c r="P16" i="25"/>
  <c r="Q16" i="25" s="1"/>
  <c r="BC16" i="25" s="1"/>
  <c r="AZ16" i="25"/>
  <c r="AJ10" i="25"/>
  <c r="AZ10" i="25"/>
  <c r="AQ15" i="25"/>
  <c r="AR15" i="25" s="1"/>
  <c r="BC15" i="25" s="1"/>
  <c r="BA15" i="25"/>
  <c r="BA12" i="25"/>
  <c r="P12" i="25"/>
  <c r="AZ12" i="25"/>
  <c r="AJ18" i="25"/>
  <c r="AK18" i="25" s="1"/>
  <c r="BC18" i="25" s="1"/>
  <c r="AZ18" i="25"/>
  <c r="BC17" i="25"/>
  <c r="AQ11" i="25"/>
  <c r="BA11" i="25"/>
  <c r="P9" i="25"/>
  <c r="AZ9" i="25"/>
  <c r="BB13" i="25" l="1"/>
  <c r="BC8" i="25"/>
  <c r="BC11" i="25"/>
  <c r="BC7" i="25"/>
  <c r="BC10" i="25"/>
  <c r="BC12" i="25"/>
  <c r="BB17" i="25"/>
  <c r="BB12" i="25"/>
  <c r="BB8" i="25"/>
  <c r="BC19" i="25"/>
  <c r="BB18" i="25"/>
  <c r="BB7" i="25"/>
  <c r="BB19" i="25"/>
  <c r="BB15" i="25"/>
  <c r="BB9" i="25"/>
  <c r="BB16" i="25"/>
  <c r="BC9" i="25"/>
  <c r="BB10" i="25"/>
  <c r="BB14" i="25"/>
  <c r="BC14" i="25"/>
  <c r="BB11" i="25"/>
  <c r="AU6" i="25" l="1"/>
  <c r="AX6" i="25" s="1"/>
  <c r="AN6" i="25"/>
  <c r="AG6" i="25"/>
  <c r="Z6" i="25"/>
  <c r="AQ6" i="25" l="1"/>
  <c r="AN22" i="25"/>
  <c r="BA6" i="25"/>
  <c r="BA22" i="25" s="1"/>
  <c r="AU22" i="25"/>
  <c r="AQ22" i="25"/>
  <c r="AJ6" i="25"/>
  <c r="AG22" i="25"/>
  <c r="AC6" i="25"/>
  <c r="Z22" i="25"/>
  <c r="P6" i="25"/>
  <c r="AZ6" i="25"/>
  <c r="AZ22" i="25" s="1"/>
  <c r="M22" i="25"/>
  <c r="AR22" i="25" l="1"/>
  <c r="AY22" i="25"/>
  <c r="AX22" i="25"/>
  <c r="AK22" i="25"/>
  <c r="AJ22" i="25"/>
  <c r="AD22" i="25"/>
  <c r="AC22" i="25"/>
  <c r="BB6" i="25"/>
  <c r="BB22" i="25" s="1"/>
  <c r="P22" i="25"/>
  <c r="BC6" i="25" l="1"/>
  <c r="Q22" i="25"/>
  <c r="BC22" i="25" l="1"/>
</calcChain>
</file>

<file path=xl/sharedStrings.xml><?xml version="1.0" encoding="utf-8"?>
<sst xmlns="http://schemas.openxmlformats.org/spreadsheetml/2006/main" count="153" uniqueCount="88">
  <si>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</si>
  <si>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</si>
  <si>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</si>
  <si>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</si>
  <si>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</si>
  <si>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</si>
  <si>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</si>
  <si>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</si>
  <si>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</si>
  <si>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</si>
  <si>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</si>
  <si>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</si>
  <si>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</si>
  <si>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</si>
  <si>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</si>
  <si>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</si>
  <si>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</si>
  <si>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</si>
  <si>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</si>
  <si>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</si>
  <si>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</si>
  <si>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</si>
  <si>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</si>
  <si>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</si>
  <si>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</si>
  <si>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</si>
  <si>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</si>
  <si>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</si>
  <si>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</si>
  <si>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</si>
  <si>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</si>
  <si>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</si>
  <si>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</si>
  <si>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</si>
  <si>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</si>
  <si>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</si>
  <si>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</si>
  <si>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</si>
  <si>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</si>
  <si>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</si>
  <si>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</si>
  <si>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</si>
  <si>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</si>
  <si>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</si>
  <si>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</si>
  <si>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</si>
  <si>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</si>
  <si>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</si>
  <si>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</si>
  <si>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</si>
  <si>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</si>
  <si>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</si>
  <si>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</si>
  <si>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</si>
  <si>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</si>
  <si>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 xml:space="preserve">Closed facilty and requires guarding </t>
  </si>
  <si>
    <t>REGION: WESTERN</t>
  </si>
  <si>
    <t>PROVINCE:WESTERN CAPE</t>
  </si>
  <si>
    <t>Western Cape</t>
  </si>
  <si>
    <t>BELLA VISTA</t>
  </si>
  <si>
    <t>Western</t>
  </si>
  <si>
    <t>Outeniqua</t>
  </si>
  <si>
    <t>CAPE MAIL HUB</t>
  </si>
  <si>
    <t>Peninsula Retail</t>
  </si>
  <si>
    <t>Mail</t>
  </si>
  <si>
    <t>CITRUSDAL (RPO)</t>
  </si>
  <si>
    <t>Nama-Khoi</t>
  </si>
  <si>
    <t>MACASSAR</t>
  </si>
  <si>
    <t>Atlantic/Winelands</t>
  </si>
  <si>
    <t>MITCHELL'S PLAIN DEPOT</t>
  </si>
  <si>
    <t>Peninsula Mail</t>
  </si>
  <si>
    <t>VAN RHYNSDORP</t>
  </si>
  <si>
    <t>BELLVILLE</t>
  </si>
  <si>
    <t>WOLSELEY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</si>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</sst>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157">
    <xf numFmtId="0" fontId="0" fillId="0" borderId="0" xfId="0"/>
    <xf numFmtId="0" fontId="9" fillId="0" borderId="0" xfId="0" applyFont="1"/>
    <xf numFmtId="0" fontId="9" fillId="2" borderId="0" xfId="0" applyFont="1" applyFill="1"/>
    <xf numFmtId="0" fontId="15" fillId="2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8" fillId="4" borderId="1" xfId="11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43" fontId="19" fillId="3" borderId="1" xfId="0" applyNumberFormat="1" applyFont="1" applyFill="1" applyBorder="1"/>
    <xf numFmtId="0" fontId="20" fillId="3" borderId="1" xfId="0" applyFont="1" applyFill="1" applyBorder="1" applyAlignment="1">
      <alignment horizontal="center" vertical="center" wrapText="1"/>
    </xf>
    <xf numFmtId="43" fontId="18" fillId="7" borderId="1" xfId="11" applyFont="1" applyFill="1" applyBorder="1" applyAlignment="1">
      <alignment horizontal="left" wrapText="1"/>
    </xf>
    <xf numFmtId="0" fontId="18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29" fillId="0" borderId="0" xfId="0" applyFont="1"/>
    <xf numFmtId="0" fontId="17" fillId="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31" fillId="2" borderId="0" xfId="0" applyFont="1" applyFill="1"/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18" fillId="4" borderId="4" xfId="0" applyFont="1" applyFill="1" applyBorder="1" applyAlignment="1">
      <alignment horizontal="center" wrapText="1"/>
    </xf>
    <xf numFmtId="0" fontId="18" fillId="7" borderId="4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/>
    <xf numFmtId="0" fontId="17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3" fillId="2" borderId="1" xfId="0" applyFont="1" applyFill="1" applyBorder="1"/>
    <xf numFmtId="0" fontId="18" fillId="10" borderId="1" xfId="0" applyFont="1" applyFill="1" applyBorder="1" applyAlignment="1">
      <alignment horizontal="center" vertical="center" wrapText="1"/>
    </xf>
    <xf numFmtId="43" fontId="18" fillId="10" borderId="1" xfId="11" applyFont="1" applyFill="1" applyBorder="1" applyAlignment="1">
      <alignment horizontal="left" wrapText="1"/>
    </xf>
    <xf numFmtId="43" fontId="15" fillId="10" borderId="1" xfId="0" applyNumberFormat="1" applyFont="1" applyFill="1" applyBorder="1"/>
    <xf numFmtId="0" fontId="17" fillId="1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43" fontId="18" fillId="8" borderId="1" xfId="11" applyFont="1" applyFill="1" applyBorder="1" applyAlignment="1">
      <alignment horizontal="left" wrapText="1"/>
    </xf>
    <xf numFmtId="43" fontId="15" fillId="8" borderId="1" xfId="0" applyNumberFormat="1" applyFont="1" applyFill="1" applyBorder="1"/>
    <xf numFmtId="0" fontId="15" fillId="8" borderId="1" xfId="0" applyFont="1" applyFill="1" applyBorder="1" applyAlignment="1">
      <alignment horizontal="center" vertical="center" wrapText="1"/>
    </xf>
    <xf numFmtId="43" fontId="15" fillId="4" borderId="1" xfId="0" applyNumberFormat="1" applyFont="1" applyFill="1" applyBorder="1"/>
    <xf numFmtId="0" fontId="18" fillId="10" borderId="4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43" fontId="15" fillId="7" borderId="1" xfId="0" applyNumberFormat="1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/>
    </xf>
    <xf numFmtId="0" fontId="37" fillId="2" borderId="0" xfId="0" applyFont="1" applyFill="1"/>
    <xf numFmtId="0" fontId="38" fillId="2" borderId="0" xfId="0" applyFont="1" applyFill="1"/>
    <xf numFmtId="43" fontId="18" fillId="8" borderId="1" xfId="0" applyNumberFormat="1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43" fontId="18" fillId="10" borderId="1" xfId="0" applyNumberFormat="1" applyFont="1" applyFill="1" applyBorder="1" applyAlignment="1">
      <alignment horizontal="center" vertical="center" wrapText="1"/>
    </xf>
    <xf numFmtId="43" fontId="18" fillId="7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19" fillId="0" borderId="0" xfId="0" applyFont="1" applyAlignment="1">
      <alignment horizontal="justify" vertical="top" wrapText="1"/>
    </xf>
    <xf numFmtId="0" fontId="33" fillId="0" borderId="0" xfId="0" applyFont="1" applyAlignment="1">
      <alignment horizontal="justify" vertical="top"/>
    </xf>
    <xf numFmtId="0" fontId="19" fillId="9" borderId="1" xfId="0" applyFont="1" applyFill="1" applyBorder="1" applyAlignment="1">
      <alignment horizontal="justify" vertical="top" wrapText="1"/>
    </xf>
    <xf numFmtId="0" fontId="28" fillId="0" borderId="0" xfId="0" applyFont="1" applyAlignment="1">
      <alignment horizontal="justify" vertical="top"/>
    </xf>
    <xf numFmtId="0" fontId="21" fillId="2" borderId="4" xfId="0" applyFont="1" applyFill="1" applyBorder="1" applyAlignment="1">
      <alignment horizontal="justify" vertical="top" wrapText="1"/>
    </xf>
    <xf numFmtId="0" fontId="4" fillId="0" borderId="1" xfId="0" applyFont="1" applyFill="1" applyBorder="1"/>
    <xf numFmtId="0" fontId="4" fillId="4" borderId="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40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8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1" fillId="0" borderId="11" xfId="0" applyFont="1" applyBorder="1" applyAlignment="1">
      <alignment horizontal="left"/>
    </xf>
    <xf numFmtId="0" fontId="41" fillId="0" borderId="12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42" fillId="0" borderId="5" xfId="0" applyFont="1" applyBorder="1" applyAlignment="1">
      <alignment horizontal="left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25" fillId="7" borderId="3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4" fillId="7" borderId="3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40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43" fontId="41" fillId="12" borderId="1" xfId="11" applyFont="1" applyFill="1" applyBorder="1" applyAlignment="1">
      <alignment horizontal="left"/>
    </xf>
    <xf numFmtId="43" fontId="42" fillId="12" borderId="1" xfId="11" applyFont="1" applyFill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7"/>
  <sheetViews>
    <sheetView showGridLines="0" tabSelected="1" zoomScale="90" zoomScaleNormal="90" workbookViewId="0">
      <pane xSplit="1" topLeftCell="B1" activePane="topRight" state="frozen"/>
      <selection pane="topRight" activeCell="BC6" sqref="BC6"/>
    </sheetView>
  </sheetViews>
  <sheetFormatPr defaultColWidth="8.88671875" defaultRowHeight="15" x14ac:dyDescent="0.25"/>
  <cols>
    <col min="1" max="1" width="13.5546875" style="2" customWidth="1"/>
    <col min="2" max="2" width="19.44140625" style="1" customWidth="1"/>
    <col min="3" max="5" width="13.5546875" style="1" customWidth="1"/>
    <col min="6" max="6" width="13.5546875" style="21" customWidth="1"/>
    <col min="7" max="8" width="7.88671875" style="21" bestFit="1" customWidth="1"/>
    <col min="9" max="9" width="8" style="17" customWidth="1"/>
    <col min="10" max="10" width="36" style="74" hidden="1" customWidth="1"/>
    <col min="11" max="11" width="8.77734375" style="1" customWidth="1"/>
    <col min="12" max="12" width="8.21875" style="1" customWidth="1"/>
    <col min="13" max="13" width="14.77734375" style="1" bestFit="1" customWidth="1"/>
    <col min="14" max="17" width="14.77734375" style="1" customWidth="1"/>
    <col min="18" max="18" width="4.77734375" style="1" customWidth="1"/>
    <col min="19" max="19" width="4.5546875" style="1" bestFit="1" customWidth="1"/>
    <col min="20" max="20" width="4.33203125" style="1" customWidth="1"/>
    <col min="21" max="21" width="4.5546875" style="1" bestFit="1" customWidth="1"/>
    <col min="22" max="22" width="4.5546875" style="1" customWidth="1"/>
    <col min="23" max="23" width="4.5546875" style="1" bestFit="1" customWidth="1"/>
    <col min="24" max="24" width="4.21875" style="1" customWidth="1"/>
    <col min="25" max="25" width="4.5546875" style="1" bestFit="1" customWidth="1"/>
    <col min="26" max="26" width="14.77734375" style="1" bestFit="1" customWidth="1"/>
    <col min="27" max="27" width="16.33203125" style="1" bestFit="1" customWidth="1"/>
    <col min="28" max="28" width="14" style="1" bestFit="1" customWidth="1"/>
    <col min="29" max="29" width="15.21875" style="1" bestFit="1" customWidth="1"/>
    <col min="30" max="30" width="14.77734375" style="1" bestFit="1" customWidth="1"/>
    <col min="31" max="32" width="9.5546875" style="1" customWidth="1"/>
    <col min="33" max="33" width="19.21875" style="1" customWidth="1"/>
    <col min="34" max="34" width="18.44140625" style="1" customWidth="1"/>
    <col min="35" max="35" width="14" style="1" bestFit="1" customWidth="1"/>
    <col min="36" max="36" width="15.21875" style="1" bestFit="1" customWidth="1"/>
    <col min="37" max="37" width="14.77734375" style="1" bestFit="1" customWidth="1"/>
    <col min="38" max="39" width="12.88671875" style="1" bestFit="1" customWidth="1"/>
    <col min="40" max="40" width="14.77734375" style="19" bestFit="1" customWidth="1"/>
    <col min="41" max="41" width="16.77734375" style="19" customWidth="1"/>
    <col min="42" max="42" width="16.88671875" style="19" customWidth="1"/>
    <col min="43" max="43" width="16.21875" style="19" customWidth="1"/>
    <col min="44" max="44" width="14.77734375" style="19" customWidth="1"/>
    <col min="45" max="45" width="11.6640625" style="1" customWidth="1"/>
    <col min="46" max="46" width="12.21875" style="1" customWidth="1"/>
    <col min="47" max="47" width="14.77734375" style="19" bestFit="1" customWidth="1"/>
    <col min="48" max="48" width="18.109375" style="19" customWidth="1"/>
    <col min="49" max="51" width="14.77734375" style="19" customWidth="1"/>
    <col min="52" max="52" width="21.44140625" style="1" bestFit="1" customWidth="1"/>
    <col min="53" max="53" width="22.44140625" style="1" bestFit="1" customWidth="1"/>
    <col min="54" max="54" width="18.44140625" style="1" bestFit="1" customWidth="1"/>
    <col min="55" max="55" width="24.77734375" style="63" customWidth="1"/>
    <col min="56" max="16384" width="8.88671875" style="2"/>
  </cols>
  <sheetData>
    <row r="1" spans="1:55" s="3" customFormat="1" ht="33" customHeight="1" x14ac:dyDescent="0.25">
      <c r="A1" s="130" t="s">
        <v>56</v>
      </c>
      <c r="B1" s="134"/>
      <c r="E1" s="22"/>
      <c r="F1" s="23"/>
      <c r="G1" s="23"/>
      <c r="H1" s="23"/>
      <c r="I1" s="24"/>
      <c r="J1" s="71"/>
      <c r="K1" s="132" t="s">
        <v>38</v>
      </c>
      <c r="L1" s="133"/>
      <c r="M1" s="103" t="s">
        <v>37</v>
      </c>
      <c r="N1" s="104"/>
      <c r="O1" s="104"/>
      <c r="P1" s="104"/>
      <c r="Q1" s="104"/>
      <c r="R1" s="101" t="s">
        <v>4</v>
      </c>
      <c r="S1" s="102"/>
      <c r="T1" s="101" t="s">
        <v>7</v>
      </c>
      <c r="U1" s="102"/>
      <c r="V1" s="101" t="s">
        <v>6</v>
      </c>
      <c r="W1" s="102"/>
      <c r="X1" s="101" t="s">
        <v>5</v>
      </c>
      <c r="Y1" s="102"/>
      <c r="Z1" s="115" t="s">
        <v>36</v>
      </c>
      <c r="AA1" s="116"/>
      <c r="AB1" s="116"/>
      <c r="AC1" s="116"/>
      <c r="AD1" s="117"/>
      <c r="AE1" s="109" t="s">
        <v>39</v>
      </c>
      <c r="AF1" s="110"/>
      <c r="AG1" s="113" t="s">
        <v>40</v>
      </c>
      <c r="AH1" s="114"/>
      <c r="AI1" s="114"/>
      <c r="AJ1" s="114"/>
      <c r="AK1" s="114"/>
      <c r="AL1" s="139" t="s">
        <v>12</v>
      </c>
      <c r="AM1" s="139"/>
      <c r="AN1" s="139"/>
      <c r="AO1" s="139"/>
      <c r="AP1" s="139"/>
      <c r="AQ1" s="139"/>
      <c r="AR1" s="139"/>
      <c r="AS1" s="139"/>
      <c r="AT1" s="139"/>
      <c r="AU1" s="139"/>
      <c r="AV1" s="140"/>
      <c r="AW1" s="140"/>
      <c r="AX1" s="140"/>
      <c r="AY1" s="140"/>
      <c r="AZ1" s="141" t="s">
        <v>86</v>
      </c>
      <c r="BA1" s="142"/>
      <c r="BB1" s="142"/>
      <c r="BC1" s="143"/>
    </row>
    <row r="2" spans="1:55" s="25" customFormat="1" ht="27.75" customHeight="1" x14ac:dyDescent="0.25">
      <c r="A2" s="130" t="s">
        <v>57</v>
      </c>
      <c r="B2" s="131"/>
      <c r="C2" s="26"/>
      <c r="D2" s="26"/>
      <c r="E2" s="22"/>
      <c r="F2" s="23"/>
      <c r="G2" s="23"/>
      <c r="H2" s="23"/>
      <c r="I2" s="24"/>
      <c r="J2" s="71"/>
      <c r="K2" s="132" t="s">
        <v>18</v>
      </c>
      <c r="L2" s="133"/>
      <c r="M2" s="104"/>
      <c r="N2" s="104"/>
      <c r="O2" s="104"/>
      <c r="P2" s="104"/>
      <c r="Q2" s="104"/>
      <c r="R2" s="101" t="s">
        <v>19</v>
      </c>
      <c r="S2" s="102"/>
      <c r="T2" s="101" t="s">
        <v>19</v>
      </c>
      <c r="U2" s="102"/>
      <c r="V2" s="101" t="s">
        <v>19</v>
      </c>
      <c r="W2" s="102"/>
      <c r="X2" s="101" t="s">
        <v>19</v>
      </c>
      <c r="Y2" s="102"/>
      <c r="Z2" s="118"/>
      <c r="AA2" s="119"/>
      <c r="AB2" s="119"/>
      <c r="AC2" s="119"/>
      <c r="AD2" s="120"/>
      <c r="AE2" s="111"/>
      <c r="AF2" s="112"/>
      <c r="AG2" s="114"/>
      <c r="AH2" s="114"/>
      <c r="AI2" s="114"/>
      <c r="AJ2" s="114"/>
      <c r="AK2" s="114"/>
      <c r="AL2" s="144" t="s">
        <v>15</v>
      </c>
      <c r="AM2" s="145"/>
      <c r="AN2" s="145"/>
      <c r="AO2" s="146"/>
      <c r="AP2" s="146"/>
      <c r="AQ2" s="146"/>
      <c r="AR2" s="147"/>
      <c r="AS2" s="144" t="s">
        <v>20</v>
      </c>
      <c r="AT2" s="145"/>
      <c r="AU2" s="145"/>
      <c r="AV2" s="146"/>
      <c r="AW2" s="146"/>
      <c r="AX2" s="146"/>
      <c r="AY2" s="147"/>
      <c r="AZ2" s="142"/>
      <c r="BA2" s="142"/>
      <c r="BB2" s="142"/>
      <c r="BC2" s="143"/>
    </row>
    <row r="3" spans="1:55" s="25" customFormat="1" ht="15.75" customHeight="1" x14ac:dyDescent="0.25">
      <c r="A3" s="124" t="s">
        <v>48</v>
      </c>
      <c r="B3" s="125"/>
      <c r="C3" s="105" t="s">
        <v>49</v>
      </c>
      <c r="D3" s="106"/>
      <c r="E3" s="106"/>
      <c r="F3" s="27"/>
      <c r="G3" s="27"/>
      <c r="H3" s="27"/>
      <c r="I3" s="28"/>
      <c r="J3" s="71"/>
      <c r="K3" s="126" t="s">
        <v>0</v>
      </c>
      <c r="L3" s="127"/>
      <c r="M3" s="104"/>
      <c r="N3" s="104"/>
      <c r="O3" s="104"/>
      <c r="P3" s="104"/>
      <c r="Q3" s="104"/>
      <c r="R3" s="128" t="s">
        <v>1</v>
      </c>
      <c r="S3" s="129"/>
      <c r="T3" s="128" t="s">
        <v>1</v>
      </c>
      <c r="U3" s="129"/>
      <c r="V3" s="128" t="s">
        <v>1</v>
      </c>
      <c r="W3" s="129"/>
      <c r="X3" s="128" t="s">
        <v>1</v>
      </c>
      <c r="Y3" s="129"/>
      <c r="Z3" s="121"/>
      <c r="AA3" s="122"/>
      <c r="AB3" s="122"/>
      <c r="AC3" s="122"/>
      <c r="AD3" s="123"/>
      <c r="AE3" s="107" t="s">
        <v>1</v>
      </c>
      <c r="AF3" s="108"/>
      <c r="AG3" s="114"/>
      <c r="AH3" s="114"/>
      <c r="AI3" s="114"/>
      <c r="AJ3" s="114"/>
      <c r="AK3" s="114"/>
      <c r="AL3" s="144" t="s">
        <v>16</v>
      </c>
      <c r="AM3" s="145"/>
      <c r="AN3" s="145"/>
      <c r="AO3" s="146"/>
      <c r="AP3" s="146"/>
      <c r="AQ3" s="146"/>
      <c r="AR3" s="147"/>
      <c r="AS3" s="135" t="s">
        <v>16</v>
      </c>
      <c r="AT3" s="136"/>
      <c r="AU3" s="136"/>
      <c r="AV3" s="137"/>
      <c r="AW3" s="137"/>
      <c r="AX3" s="137"/>
      <c r="AY3" s="138"/>
      <c r="AZ3" s="142"/>
      <c r="BA3" s="142"/>
      <c r="BB3" s="142"/>
      <c r="BC3" s="143"/>
    </row>
    <row r="4" spans="1:55" s="30" customFormat="1" ht="15" customHeight="1" x14ac:dyDescent="0.15">
      <c r="B4" s="31"/>
      <c r="C4" s="31"/>
      <c r="D4" s="31"/>
      <c r="E4" s="70"/>
      <c r="F4" s="32"/>
      <c r="G4" s="32"/>
      <c r="H4" s="32"/>
      <c r="I4" s="33"/>
      <c r="J4" s="72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34"/>
      <c r="AP4" s="34"/>
      <c r="AQ4" s="34"/>
      <c r="AR4" s="34"/>
      <c r="AS4" s="31"/>
      <c r="AT4" s="31"/>
      <c r="AU4" s="34"/>
      <c r="AV4" s="34"/>
      <c r="AW4" s="34"/>
      <c r="AX4" s="34"/>
      <c r="AY4" s="34"/>
      <c r="AZ4" s="31"/>
      <c r="BA4" s="31"/>
      <c r="BB4" s="31"/>
      <c r="BC4" s="62"/>
    </row>
    <row r="5" spans="1:55" s="25" customFormat="1" ht="90" x14ac:dyDescent="0.25">
      <c r="A5" s="4" t="s">
        <v>58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8" t="s">
        <v>32</v>
      </c>
      <c r="J5" s="38" t="s">
        <v>54</v>
      </c>
      <c r="K5" s="48" t="s">
        <v>3</v>
      </c>
      <c r="L5" s="48" t="s">
        <v>2</v>
      </c>
      <c r="M5" s="49" t="s">
        <v>21</v>
      </c>
      <c r="N5" s="49" t="s">
        <v>41</v>
      </c>
      <c r="O5" s="49" t="s">
        <v>9</v>
      </c>
      <c r="P5" s="48" t="s">
        <v>10</v>
      </c>
      <c r="Q5" s="6" t="s">
        <v>82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83</v>
      </c>
      <c r="AE5" s="47" t="s">
        <v>3</v>
      </c>
      <c r="AF5" s="47" t="s">
        <v>2</v>
      </c>
      <c r="AG5" s="44" t="s">
        <v>22</v>
      </c>
      <c r="AH5" s="44" t="s">
        <v>35</v>
      </c>
      <c r="AI5" s="44" t="s">
        <v>11</v>
      </c>
      <c r="AJ5" s="47" t="s">
        <v>29</v>
      </c>
      <c r="AK5" s="6" t="s">
        <v>83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87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84</v>
      </c>
      <c r="AZ5" s="60" t="s">
        <v>51</v>
      </c>
      <c r="BA5" s="60" t="s">
        <v>50</v>
      </c>
      <c r="BB5" s="60" t="s">
        <v>52</v>
      </c>
      <c r="BC5" s="14" t="s">
        <v>85</v>
      </c>
    </row>
    <row r="6" spans="1:55" s="25" customFormat="1" ht="15.75" x14ac:dyDescent="0.25">
      <c r="A6" s="80" t="s">
        <v>59</v>
      </c>
      <c r="B6" s="81">
        <v>61441</v>
      </c>
      <c r="C6" s="81" t="s">
        <v>60</v>
      </c>
      <c r="D6" s="81" t="s">
        <v>61</v>
      </c>
      <c r="E6" s="82" t="s">
        <v>58</v>
      </c>
      <c r="F6" s="83" t="s">
        <v>53</v>
      </c>
      <c r="G6" s="83">
        <v>0</v>
      </c>
      <c r="H6" s="83">
        <v>0</v>
      </c>
      <c r="I6" s="84">
        <v>1</v>
      </c>
      <c r="J6" s="75" t="s">
        <v>55</v>
      </c>
      <c r="K6" s="50">
        <v>0</v>
      </c>
      <c r="L6" s="50">
        <v>0</v>
      </c>
      <c r="M6" s="51">
        <f t="shared" ref="M6" si="0">SUM(K6:L6)</f>
        <v>0</v>
      </c>
      <c r="N6" s="52">
        <v>0</v>
      </c>
      <c r="O6" s="52">
        <v>0</v>
      </c>
      <c r="P6" s="53">
        <f>O6*M6</f>
        <v>0</v>
      </c>
      <c r="Q6" s="13">
        <f>P6*12</f>
        <v>0</v>
      </c>
      <c r="R6" s="86">
        <v>0</v>
      </c>
      <c r="S6" s="86">
        <v>0</v>
      </c>
      <c r="T6" s="86">
        <v>1</v>
      </c>
      <c r="U6" s="86">
        <v>1</v>
      </c>
      <c r="V6" s="86">
        <v>0</v>
      </c>
      <c r="W6" s="86">
        <v>0</v>
      </c>
      <c r="X6" s="86">
        <v>0</v>
      </c>
      <c r="Y6" s="86">
        <v>0</v>
      </c>
      <c r="Z6" s="35">
        <f t="shared" ref="Z6" si="1">SUM(R6:Y6)</f>
        <v>2</v>
      </c>
      <c r="AA6" s="9">
        <v>0</v>
      </c>
      <c r="AB6" s="9">
        <v>0</v>
      </c>
      <c r="AC6" s="55">
        <f>AB6*Z6</f>
        <v>0</v>
      </c>
      <c r="AD6" s="13">
        <f>AC6*12</f>
        <v>0</v>
      </c>
      <c r="AE6" s="87">
        <v>1</v>
      </c>
      <c r="AF6" s="87">
        <v>1</v>
      </c>
      <c r="AG6" s="56">
        <f t="shared" ref="AG6" si="2">SUM(AE6:AF6)</f>
        <v>2</v>
      </c>
      <c r="AH6" s="45">
        <v>0</v>
      </c>
      <c r="AI6" s="45">
        <v>0</v>
      </c>
      <c r="AJ6" s="46">
        <f>AI6*AG6</f>
        <v>0</v>
      </c>
      <c r="AK6" s="13">
        <f>AJ6*12</f>
        <v>0</v>
      </c>
      <c r="AL6" s="79">
        <v>0</v>
      </c>
      <c r="AM6" s="79">
        <v>0</v>
      </c>
      <c r="AN6" s="36">
        <f t="shared" ref="AN6" si="3">SUM(AL6:AM6)</f>
        <v>0</v>
      </c>
      <c r="AO6" s="15">
        <v>0</v>
      </c>
      <c r="AP6" s="15">
        <v>0</v>
      </c>
      <c r="AQ6" s="58">
        <f>AP6*AN6</f>
        <v>0</v>
      </c>
      <c r="AR6" s="13">
        <f>AQ6*12</f>
        <v>0</v>
      </c>
      <c r="AS6" s="79">
        <v>0</v>
      </c>
      <c r="AT6" s="79">
        <v>0</v>
      </c>
      <c r="AU6" s="36">
        <f t="shared" ref="AU6" si="4">SUM(AS6:AT6)</f>
        <v>0</v>
      </c>
      <c r="AV6" s="15">
        <v>0</v>
      </c>
      <c r="AW6" s="15">
        <v>0</v>
      </c>
      <c r="AX6" s="58">
        <f t="shared" ref="AX6" si="5">AW6*AU6</f>
        <v>0</v>
      </c>
      <c r="AY6" s="13">
        <f>AX6*12</f>
        <v>0</v>
      </c>
      <c r="AZ6" s="61">
        <f t="shared" ref="AZ6:AZ19" si="6">M6+Z6+AG6</f>
        <v>4</v>
      </c>
      <c r="BA6" s="61">
        <f>AN6+AU6</f>
        <v>0</v>
      </c>
      <c r="BB6" s="61">
        <f t="shared" ref="BB6" si="7">SUM(AZ6:BA6)</f>
        <v>4</v>
      </c>
      <c r="BC6" s="13">
        <f t="shared" ref="BC6:BC19" si="8">Q6+AD6+AK6+AR6+AY6</f>
        <v>0</v>
      </c>
    </row>
    <row r="7" spans="1:55" s="25" customFormat="1" ht="15.75" x14ac:dyDescent="0.25">
      <c r="A7" s="85" t="s">
        <v>62</v>
      </c>
      <c r="B7" s="81">
        <v>61299</v>
      </c>
      <c r="C7" s="81" t="s">
        <v>60</v>
      </c>
      <c r="D7" s="81" t="s">
        <v>63</v>
      </c>
      <c r="E7" s="82" t="s">
        <v>58</v>
      </c>
      <c r="F7" s="83" t="s">
        <v>64</v>
      </c>
      <c r="G7" s="83">
        <v>1</v>
      </c>
      <c r="H7" s="83">
        <v>0</v>
      </c>
      <c r="I7" s="84">
        <v>0</v>
      </c>
      <c r="J7" s="75" t="s">
        <v>55</v>
      </c>
      <c r="K7" s="50">
        <v>0</v>
      </c>
      <c r="L7" s="50">
        <v>0</v>
      </c>
      <c r="M7" s="51">
        <f t="shared" ref="M7:M19" si="9">SUM(K7:L7)</f>
        <v>0</v>
      </c>
      <c r="N7" s="52">
        <v>0</v>
      </c>
      <c r="O7" s="52">
        <v>0</v>
      </c>
      <c r="P7" s="53">
        <f t="shared" ref="P7:P19" si="10">O7*M7</f>
        <v>0</v>
      </c>
      <c r="Q7" s="13">
        <f t="shared" ref="Q7:Q13" si="11">P7*12</f>
        <v>0</v>
      </c>
      <c r="R7" s="86">
        <v>8</v>
      </c>
      <c r="S7" s="86">
        <v>4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35">
        <f t="shared" ref="Z7:Z19" si="12">SUM(R7:Y7)</f>
        <v>12</v>
      </c>
      <c r="AA7" s="9">
        <v>0</v>
      </c>
      <c r="AB7" s="9">
        <v>0</v>
      </c>
      <c r="AC7" s="55">
        <f t="shared" ref="AC7:AC19" si="13">AB7*Z7</f>
        <v>0</v>
      </c>
      <c r="AD7" s="13">
        <f t="shared" ref="AD7:AD13" si="14">AC7*12</f>
        <v>0</v>
      </c>
      <c r="AE7" s="87">
        <v>4</v>
      </c>
      <c r="AF7" s="87">
        <v>4</v>
      </c>
      <c r="AG7" s="56">
        <f t="shared" ref="AG7:AG19" si="15">SUM(AE7:AF7)</f>
        <v>8</v>
      </c>
      <c r="AH7" s="45">
        <v>0</v>
      </c>
      <c r="AI7" s="45">
        <v>0</v>
      </c>
      <c r="AJ7" s="46">
        <f t="shared" ref="AJ7:AJ19" si="16">AI7*AG7</f>
        <v>0</v>
      </c>
      <c r="AK7" s="13">
        <f t="shared" ref="AK7:AK13" si="17">AJ7*12</f>
        <v>0</v>
      </c>
      <c r="AL7" s="79">
        <v>0</v>
      </c>
      <c r="AM7" s="79">
        <v>0</v>
      </c>
      <c r="AN7" s="36">
        <f t="shared" ref="AN7:AN19" si="18">SUM(AL7:AM7)</f>
        <v>0</v>
      </c>
      <c r="AO7" s="15">
        <v>0</v>
      </c>
      <c r="AP7" s="15">
        <v>0</v>
      </c>
      <c r="AQ7" s="58">
        <f t="shared" ref="AQ7:AQ19" si="19">AP7*AN7</f>
        <v>0</v>
      </c>
      <c r="AR7" s="13">
        <f t="shared" ref="AR7:AR13" si="20">AQ7*12</f>
        <v>0</v>
      </c>
      <c r="AS7" s="79">
        <v>0</v>
      </c>
      <c r="AT7" s="79">
        <v>0</v>
      </c>
      <c r="AU7" s="36">
        <f t="shared" ref="AU7:AU19" si="21">SUM(AS7:AT7)</f>
        <v>0</v>
      </c>
      <c r="AV7" s="15">
        <v>0</v>
      </c>
      <c r="AW7" s="15">
        <v>0</v>
      </c>
      <c r="AX7" s="58">
        <f t="shared" ref="AX7:AX19" si="22">AW7*AU7</f>
        <v>0</v>
      </c>
      <c r="AY7" s="13">
        <f t="shared" ref="AY7:AY13" si="23">AX7*12</f>
        <v>0</v>
      </c>
      <c r="AZ7" s="61">
        <f t="shared" si="6"/>
        <v>20</v>
      </c>
      <c r="BA7" s="61">
        <f t="shared" ref="BA7:BA19" si="24">AN7+AU7</f>
        <v>0</v>
      </c>
      <c r="BB7" s="61">
        <f t="shared" ref="BB7:BB19" si="25">SUM(AZ7:BA7)</f>
        <v>20</v>
      </c>
      <c r="BC7" s="13">
        <f t="shared" si="8"/>
        <v>0</v>
      </c>
    </row>
    <row r="8" spans="1:55" s="25" customFormat="1" ht="15.75" x14ac:dyDescent="0.25">
      <c r="A8" s="80" t="s">
        <v>65</v>
      </c>
      <c r="B8" s="81">
        <v>68392</v>
      </c>
      <c r="C8" s="81" t="s">
        <v>60</v>
      </c>
      <c r="D8" s="81" t="s">
        <v>66</v>
      </c>
      <c r="E8" s="82" t="s">
        <v>58</v>
      </c>
      <c r="F8" s="83" t="s">
        <v>53</v>
      </c>
      <c r="G8" s="83">
        <v>0</v>
      </c>
      <c r="H8" s="83">
        <v>0</v>
      </c>
      <c r="I8" s="84">
        <v>1</v>
      </c>
      <c r="J8" s="75" t="s">
        <v>55</v>
      </c>
      <c r="K8" s="50">
        <v>0</v>
      </c>
      <c r="L8" s="50">
        <v>0</v>
      </c>
      <c r="M8" s="51">
        <f t="shared" si="9"/>
        <v>0</v>
      </c>
      <c r="N8" s="52">
        <v>0</v>
      </c>
      <c r="O8" s="52">
        <v>0</v>
      </c>
      <c r="P8" s="53">
        <f t="shared" si="10"/>
        <v>0</v>
      </c>
      <c r="Q8" s="13">
        <f t="shared" si="11"/>
        <v>0</v>
      </c>
      <c r="R8" s="86">
        <v>0</v>
      </c>
      <c r="S8" s="86">
        <v>0</v>
      </c>
      <c r="T8" s="86">
        <v>1</v>
      </c>
      <c r="U8" s="86">
        <v>1</v>
      </c>
      <c r="V8" s="86">
        <v>0</v>
      </c>
      <c r="W8" s="86">
        <v>0</v>
      </c>
      <c r="X8" s="86">
        <v>0</v>
      </c>
      <c r="Y8" s="86">
        <v>0</v>
      </c>
      <c r="Z8" s="35">
        <f t="shared" si="12"/>
        <v>2</v>
      </c>
      <c r="AA8" s="9">
        <v>0</v>
      </c>
      <c r="AB8" s="9">
        <v>0</v>
      </c>
      <c r="AC8" s="55">
        <f t="shared" si="13"/>
        <v>0</v>
      </c>
      <c r="AD8" s="13">
        <f t="shared" si="14"/>
        <v>0</v>
      </c>
      <c r="AE8" s="87">
        <v>1</v>
      </c>
      <c r="AF8" s="87">
        <v>1</v>
      </c>
      <c r="AG8" s="56">
        <f t="shared" si="15"/>
        <v>2</v>
      </c>
      <c r="AH8" s="45">
        <v>0</v>
      </c>
      <c r="AI8" s="45">
        <v>0</v>
      </c>
      <c r="AJ8" s="46">
        <f t="shared" si="16"/>
        <v>0</v>
      </c>
      <c r="AK8" s="13">
        <f t="shared" si="17"/>
        <v>0</v>
      </c>
      <c r="AL8" s="79">
        <v>0</v>
      </c>
      <c r="AM8" s="79">
        <v>0</v>
      </c>
      <c r="AN8" s="36">
        <f t="shared" si="18"/>
        <v>0</v>
      </c>
      <c r="AO8" s="15">
        <v>0</v>
      </c>
      <c r="AP8" s="15">
        <v>0</v>
      </c>
      <c r="AQ8" s="58">
        <f t="shared" si="19"/>
        <v>0</v>
      </c>
      <c r="AR8" s="13">
        <f t="shared" si="20"/>
        <v>0</v>
      </c>
      <c r="AS8" s="79">
        <v>0</v>
      </c>
      <c r="AT8" s="79">
        <v>0</v>
      </c>
      <c r="AU8" s="36">
        <f t="shared" si="21"/>
        <v>0</v>
      </c>
      <c r="AV8" s="15">
        <v>0</v>
      </c>
      <c r="AW8" s="15">
        <v>0</v>
      </c>
      <c r="AX8" s="58">
        <f t="shared" si="22"/>
        <v>0</v>
      </c>
      <c r="AY8" s="13">
        <f t="shared" si="23"/>
        <v>0</v>
      </c>
      <c r="AZ8" s="61">
        <f t="shared" si="6"/>
        <v>4</v>
      </c>
      <c r="BA8" s="61">
        <f t="shared" si="24"/>
        <v>0</v>
      </c>
      <c r="BB8" s="61">
        <f t="shared" si="25"/>
        <v>4</v>
      </c>
      <c r="BC8" s="13">
        <f t="shared" si="8"/>
        <v>0</v>
      </c>
    </row>
    <row r="9" spans="1:55" s="25" customFormat="1" ht="15.75" x14ac:dyDescent="0.25">
      <c r="A9" s="80" t="s">
        <v>67</v>
      </c>
      <c r="B9" s="81">
        <v>73643</v>
      </c>
      <c r="C9" s="81" t="s">
        <v>60</v>
      </c>
      <c r="D9" s="81" t="s">
        <v>68</v>
      </c>
      <c r="E9" s="82" t="s">
        <v>58</v>
      </c>
      <c r="F9" s="83" t="s">
        <v>53</v>
      </c>
      <c r="G9" s="83">
        <v>0</v>
      </c>
      <c r="H9" s="83">
        <v>0</v>
      </c>
      <c r="I9" s="84">
        <v>1</v>
      </c>
      <c r="J9" s="75" t="s">
        <v>55</v>
      </c>
      <c r="K9" s="50">
        <v>0</v>
      </c>
      <c r="L9" s="50">
        <v>0</v>
      </c>
      <c r="M9" s="51">
        <f t="shared" si="9"/>
        <v>0</v>
      </c>
      <c r="N9" s="52">
        <v>0</v>
      </c>
      <c r="O9" s="52">
        <v>0</v>
      </c>
      <c r="P9" s="53">
        <f t="shared" si="10"/>
        <v>0</v>
      </c>
      <c r="Q9" s="13">
        <f t="shared" si="11"/>
        <v>0</v>
      </c>
      <c r="R9" s="86">
        <v>0</v>
      </c>
      <c r="S9" s="86">
        <v>0</v>
      </c>
      <c r="T9" s="86">
        <v>0</v>
      </c>
      <c r="U9" s="86">
        <v>1</v>
      </c>
      <c r="V9" s="86">
        <v>0</v>
      </c>
      <c r="W9" s="86">
        <v>0</v>
      </c>
      <c r="X9" s="86">
        <v>0</v>
      </c>
      <c r="Y9" s="86">
        <v>0</v>
      </c>
      <c r="Z9" s="35">
        <f t="shared" si="12"/>
        <v>1</v>
      </c>
      <c r="AA9" s="9">
        <v>0</v>
      </c>
      <c r="AB9" s="9">
        <v>0</v>
      </c>
      <c r="AC9" s="55">
        <f t="shared" si="13"/>
        <v>0</v>
      </c>
      <c r="AD9" s="13">
        <f t="shared" si="14"/>
        <v>0</v>
      </c>
      <c r="AE9" s="87">
        <v>1</v>
      </c>
      <c r="AF9" s="87">
        <v>1</v>
      </c>
      <c r="AG9" s="56">
        <f t="shared" si="15"/>
        <v>2</v>
      </c>
      <c r="AH9" s="45">
        <v>0</v>
      </c>
      <c r="AI9" s="45">
        <v>0</v>
      </c>
      <c r="AJ9" s="46">
        <f t="shared" si="16"/>
        <v>0</v>
      </c>
      <c r="AK9" s="13">
        <f t="shared" si="17"/>
        <v>0</v>
      </c>
      <c r="AL9" s="79">
        <v>0</v>
      </c>
      <c r="AM9" s="79">
        <v>0</v>
      </c>
      <c r="AN9" s="36">
        <f t="shared" si="18"/>
        <v>0</v>
      </c>
      <c r="AO9" s="15">
        <v>0</v>
      </c>
      <c r="AP9" s="15">
        <v>0</v>
      </c>
      <c r="AQ9" s="58">
        <f t="shared" si="19"/>
        <v>0</v>
      </c>
      <c r="AR9" s="13">
        <f t="shared" si="20"/>
        <v>0</v>
      </c>
      <c r="AS9" s="79">
        <v>0</v>
      </c>
      <c r="AT9" s="79">
        <v>0</v>
      </c>
      <c r="AU9" s="36">
        <f t="shared" si="21"/>
        <v>0</v>
      </c>
      <c r="AV9" s="15">
        <v>0</v>
      </c>
      <c r="AW9" s="15">
        <v>0</v>
      </c>
      <c r="AX9" s="58">
        <f t="shared" si="22"/>
        <v>0</v>
      </c>
      <c r="AY9" s="13">
        <f t="shared" si="23"/>
        <v>0</v>
      </c>
      <c r="AZ9" s="61">
        <f t="shared" si="6"/>
        <v>3</v>
      </c>
      <c r="BA9" s="61">
        <f t="shared" si="24"/>
        <v>0</v>
      </c>
      <c r="BB9" s="61">
        <f t="shared" si="25"/>
        <v>3</v>
      </c>
      <c r="BC9" s="13">
        <f t="shared" si="8"/>
        <v>0</v>
      </c>
    </row>
    <row r="10" spans="1:55" s="25" customFormat="1" ht="15.75" x14ac:dyDescent="0.25">
      <c r="A10" s="80" t="s">
        <v>69</v>
      </c>
      <c r="B10" s="81">
        <v>61337</v>
      </c>
      <c r="C10" s="81" t="s">
        <v>60</v>
      </c>
      <c r="D10" s="81" t="s">
        <v>70</v>
      </c>
      <c r="E10" s="82" t="s">
        <v>58</v>
      </c>
      <c r="F10" s="83" t="s">
        <v>64</v>
      </c>
      <c r="G10" s="83">
        <v>1</v>
      </c>
      <c r="H10" s="83">
        <v>0</v>
      </c>
      <c r="I10" s="84">
        <v>0</v>
      </c>
      <c r="J10" s="75" t="s">
        <v>55</v>
      </c>
      <c r="K10" s="50">
        <v>0</v>
      </c>
      <c r="L10" s="50">
        <v>0</v>
      </c>
      <c r="M10" s="51">
        <f t="shared" si="9"/>
        <v>0</v>
      </c>
      <c r="N10" s="52">
        <v>0</v>
      </c>
      <c r="O10" s="52">
        <v>0</v>
      </c>
      <c r="P10" s="53">
        <f t="shared" si="10"/>
        <v>0</v>
      </c>
      <c r="Q10" s="13">
        <f t="shared" si="11"/>
        <v>0</v>
      </c>
      <c r="R10" s="86">
        <v>0</v>
      </c>
      <c r="S10" s="86">
        <v>1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35">
        <f t="shared" si="12"/>
        <v>1</v>
      </c>
      <c r="AA10" s="9">
        <v>0</v>
      </c>
      <c r="AB10" s="9">
        <v>0</v>
      </c>
      <c r="AC10" s="55">
        <f t="shared" si="13"/>
        <v>0</v>
      </c>
      <c r="AD10" s="13">
        <f t="shared" si="14"/>
        <v>0</v>
      </c>
      <c r="AE10" s="87">
        <v>0</v>
      </c>
      <c r="AF10" s="87">
        <v>1</v>
      </c>
      <c r="AG10" s="56">
        <f t="shared" si="15"/>
        <v>1</v>
      </c>
      <c r="AH10" s="45">
        <v>0</v>
      </c>
      <c r="AI10" s="45">
        <v>0</v>
      </c>
      <c r="AJ10" s="46">
        <f t="shared" si="16"/>
        <v>0</v>
      </c>
      <c r="AK10" s="13">
        <f t="shared" si="17"/>
        <v>0</v>
      </c>
      <c r="AL10" s="79">
        <v>0</v>
      </c>
      <c r="AM10" s="79">
        <v>0</v>
      </c>
      <c r="AN10" s="36">
        <f t="shared" si="18"/>
        <v>0</v>
      </c>
      <c r="AO10" s="15">
        <v>0</v>
      </c>
      <c r="AP10" s="15">
        <v>0</v>
      </c>
      <c r="AQ10" s="58">
        <f t="shared" si="19"/>
        <v>0</v>
      </c>
      <c r="AR10" s="13">
        <f t="shared" si="20"/>
        <v>0</v>
      </c>
      <c r="AS10" s="79">
        <v>0</v>
      </c>
      <c r="AT10" s="79">
        <v>0</v>
      </c>
      <c r="AU10" s="36">
        <f t="shared" si="21"/>
        <v>0</v>
      </c>
      <c r="AV10" s="15">
        <v>0</v>
      </c>
      <c r="AW10" s="15">
        <v>0</v>
      </c>
      <c r="AX10" s="58">
        <f t="shared" si="22"/>
        <v>0</v>
      </c>
      <c r="AY10" s="13">
        <f t="shared" si="23"/>
        <v>0</v>
      </c>
      <c r="AZ10" s="61">
        <f t="shared" si="6"/>
        <v>2</v>
      </c>
      <c r="BA10" s="61">
        <f t="shared" si="24"/>
        <v>0</v>
      </c>
      <c r="BB10" s="61">
        <f t="shared" si="25"/>
        <v>2</v>
      </c>
      <c r="BC10" s="13">
        <f t="shared" si="8"/>
        <v>0</v>
      </c>
    </row>
    <row r="11" spans="1:55" s="25" customFormat="1" ht="15.75" x14ac:dyDescent="0.25">
      <c r="A11" s="85" t="s">
        <v>71</v>
      </c>
      <c r="B11" s="81">
        <v>88165</v>
      </c>
      <c r="C11" s="81" t="s">
        <v>60</v>
      </c>
      <c r="D11" s="81" t="s">
        <v>68</v>
      </c>
      <c r="E11" s="82" t="s">
        <v>58</v>
      </c>
      <c r="F11" s="83" t="s">
        <v>53</v>
      </c>
      <c r="G11" s="83">
        <v>0</v>
      </c>
      <c r="H11" s="83">
        <v>0</v>
      </c>
      <c r="I11" s="84">
        <v>1</v>
      </c>
      <c r="J11" s="75" t="s">
        <v>55</v>
      </c>
      <c r="K11" s="50">
        <v>0</v>
      </c>
      <c r="L11" s="50">
        <v>0</v>
      </c>
      <c r="M11" s="51">
        <f t="shared" si="9"/>
        <v>0</v>
      </c>
      <c r="N11" s="52">
        <v>0</v>
      </c>
      <c r="O11" s="52">
        <v>0</v>
      </c>
      <c r="P11" s="53">
        <f t="shared" si="10"/>
        <v>0</v>
      </c>
      <c r="Q11" s="13">
        <f t="shared" si="11"/>
        <v>0</v>
      </c>
      <c r="R11" s="86">
        <v>0</v>
      </c>
      <c r="S11" s="86">
        <v>0</v>
      </c>
      <c r="T11" s="86">
        <v>1</v>
      </c>
      <c r="U11" s="86">
        <v>1</v>
      </c>
      <c r="V11" s="86">
        <v>0</v>
      </c>
      <c r="W11" s="86">
        <v>0</v>
      </c>
      <c r="X11" s="86">
        <v>0</v>
      </c>
      <c r="Y11" s="86">
        <v>0</v>
      </c>
      <c r="Z11" s="35">
        <f t="shared" si="12"/>
        <v>2</v>
      </c>
      <c r="AA11" s="9">
        <v>0</v>
      </c>
      <c r="AB11" s="9">
        <v>0</v>
      </c>
      <c r="AC11" s="55">
        <f t="shared" si="13"/>
        <v>0</v>
      </c>
      <c r="AD11" s="13">
        <f t="shared" si="14"/>
        <v>0</v>
      </c>
      <c r="AE11" s="87">
        <v>1</v>
      </c>
      <c r="AF11" s="87">
        <v>1</v>
      </c>
      <c r="AG11" s="56">
        <f t="shared" si="15"/>
        <v>2</v>
      </c>
      <c r="AH11" s="45">
        <v>0</v>
      </c>
      <c r="AI11" s="45">
        <v>0</v>
      </c>
      <c r="AJ11" s="46">
        <f t="shared" si="16"/>
        <v>0</v>
      </c>
      <c r="AK11" s="13">
        <f t="shared" si="17"/>
        <v>0</v>
      </c>
      <c r="AL11" s="79">
        <v>0</v>
      </c>
      <c r="AM11" s="79">
        <v>0</v>
      </c>
      <c r="AN11" s="36">
        <f t="shared" si="18"/>
        <v>0</v>
      </c>
      <c r="AO11" s="15">
        <v>0</v>
      </c>
      <c r="AP11" s="15">
        <v>0</v>
      </c>
      <c r="AQ11" s="58">
        <f t="shared" si="19"/>
        <v>0</v>
      </c>
      <c r="AR11" s="13">
        <f t="shared" si="20"/>
        <v>0</v>
      </c>
      <c r="AS11" s="79">
        <v>0</v>
      </c>
      <c r="AT11" s="79">
        <v>0</v>
      </c>
      <c r="AU11" s="36">
        <f t="shared" si="21"/>
        <v>0</v>
      </c>
      <c r="AV11" s="15">
        <v>0</v>
      </c>
      <c r="AW11" s="15">
        <v>0</v>
      </c>
      <c r="AX11" s="58">
        <f t="shared" si="22"/>
        <v>0</v>
      </c>
      <c r="AY11" s="13">
        <f t="shared" si="23"/>
        <v>0</v>
      </c>
      <c r="AZ11" s="61">
        <f t="shared" si="6"/>
        <v>4</v>
      </c>
      <c r="BA11" s="61">
        <f t="shared" si="24"/>
        <v>0</v>
      </c>
      <c r="BB11" s="61">
        <f t="shared" si="25"/>
        <v>4</v>
      </c>
      <c r="BC11" s="13">
        <f t="shared" si="8"/>
        <v>0</v>
      </c>
    </row>
    <row r="12" spans="1:55" s="25" customFormat="1" ht="15.75" x14ac:dyDescent="0.25">
      <c r="A12" s="80" t="s">
        <v>72</v>
      </c>
      <c r="B12" s="81">
        <v>61458</v>
      </c>
      <c r="C12" s="81" t="s">
        <v>60</v>
      </c>
      <c r="D12" s="81" t="s">
        <v>63</v>
      </c>
      <c r="E12" s="82" t="s">
        <v>58</v>
      </c>
      <c r="F12" s="83" t="s">
        <v>53</v>
      </c>
      <c r="G12" s="83">
        <v>1</v>
      </c>
      <c r="H12" s="83">
        <v>0</v>
      </c>
      <c r="I12" s="84">
        <v>0</v>
      </c>
      <c r="J12" s="75" t="s">
        <v>55</v>
      </c>
      <c r="K12" s="50">
        <v>0</v>
      </c>
      <c r="L12" s="50">
        <v>0</v>
      </c>
      <c r="M12" s="51">
        <f t="shared" si="9"/>
        <v>0</v>
      </c>
      <c r="N12" s="52">
        <v>0</v>
      </c>
      <c r="O12" s="52">
        <v>0</v>
      </c>
      <c r="P12" s="53">
        <f t="shared" si="10"/>
        <v>0</v>
      </c>
      <c r="Q12" s="13">
        <f t="shared" si="11"/>
        <v>0</v>
      </c>
      <c r="R12" s="86">
        <v>0</v>
      </c>
      <c r="S12" s="86">
        <v>0</v>
      </c>
      <c r="T12" s="86">
        <v>0</v>
      </c>
      <c r="U12" s="86">
        <v>1</v>
      </c>
      <c r="V12" s="86">
        <v>0</v>
      </c>
      <c r="W12" s="86">
        <v>0</v>
      </c>
      <c r="X12" s="86">
        <v>0</v>
      </c>
      <c r="Y12" s="86">
        <v>0</v>
      </c>
      <c r="Z12" s="35">
        <f t="shared" si="12"/>
        <v>1</v>
      </c>
      <c r="AA12" s="9">
        <v>0</v>
      </c>
      <c r="AB12" s="9">
        <v>0</v>
      </c>
      <c r="AC12" s="55">
        <f t="shared" si="13"/>
        <v>0</v>
      </c>
      <c r="AD12" s="13">
        <f t="shared" si="14"/>
        <v>0</v>
      </c>
      <c r="AE12" s="87">
        <v>1</v>
      </c>
      <c r="AF12" s="87">
        <v>1</v>
      </c>
      <c r="AG12" s="56">
        <f t="shared" si="15"/>
        <v>2</v>
      </c>
      <c r="AH12" s="45">
        <v>0</v>
      </c>
      <c r="AI12" s="45">
        <v>0</v>
      </c>
      <c r="AJ12" s="46">
        <f t="shared" si="16"/>
        <v>0</v>
      </c>
      <c r="AK12" s="13">
        <f t="shared" si="17"/>
        <v>0</v>
      </c>
      <c r="AL12" s="79">
        <v>0</v>
      </c>
      <c r="AM12" s="79">
        <v>0</v>
      </c>
      <c r="AN12" s="36">
        <f t="shared" si="18"/>
        <v>0</v>
      </c>
      <c r="AO12" s="15">
        <v>0</v>
      </c>
      <c r="AP12" s="15">
        <v>0</v>
      </c>
      <c r="AQ12" s="58">
        <f t="shared" si="19"/>
        <v>0</v>
      </c>
      <c r="AR12" s="13">
        <f t="shared" si="20"/>
        <v>0</v>
      </c>
      <c r="AS12" s="79">
        <v>0</v>
      </c>
      <c r="AT12" s="79">
        <v>0</v>
      </c>
      <c r="AU12" s="36">
        <f t="shared" si="21"/>
        <v>0</v>
      </c>
      <c r="AV12" s="15">
        <v>0</v>
      </c>
      <c r="AW12" s="15">
        <v>0</v>
      </c>
      <c r="AX12" s="58">
        <f t="shared" si="22"/>
        <v>0</v>
      </c>
      <c r="AY12" s="13">
        <f t="shared" si="23"/>
        <v>0</v>
      </c>
      <c r="AZ12" s="61">
        <f t="shared" si="6"/>
        <v>3</v>
      </c>
      <c r="BA12" s="61">
        <f t="shared" si="24"/>
        <v>0</v>
      </c>
      <c r="BB12" s="61">
        <f t="shared" si="25"/>
        <v>3</v>
      </c>
      <c r="BC12" s="13">
        <f t="shared" si="8"/>
        <v>0</v>
      </c>
    </row>
    <row r="13" spans="1:55" s="25" customFormat="1" ht="15.75" x14ac:dyDescent="0.25">
      <c r="A13" s="42" t="s">
        <v>73</v>
      </c>
      <c r="B13" s="29">
        <v>89117</v>
      </c>
      <c r="C13" s="29" t="s">
        <v>60</v>
      </c>
      <c r="D13" s="29" t="s">
        <v>63</v>
      </c>
      <c r="E13" s="76" t="s">
        <v>58</v>
      </c>
      <c r="F13" s="5" t="s">
        <v>53</v>
      </c>
      <c r="G13" s="5">
        <v>1</v>
      </c>
      <c r="H13" s="5">
        <v>0</v>
      </c>
      <c r="I13" s="18">
        <v>0</v>
      </c>
      <c r="J13" s="75" t="s">
        <v>55</v>
      </c>
      <c r="K13" s="50">
        <v>0</v>
      </c>
      <c r="L13" s="50">
        <v>0</v>
      </c>
      <c r="M13" s="51">
        <f t="shared" si="9"/>
        <v>0</v>
      </c>
      <c r="N13" s="52">
        <v>0</v>
      </c>
      <c r="O13" s="52">
        <v>0</v>
      </c>
      <c r="P13" s="53">
        <f t="shared" si="10"/>
        <v>0</v>
      </c>
      <c r="Q13" s="13">
        <f t="shared" si="11"/>
        <v>0</v>
      </c>
      <c r="R13" s="86">
        <v>0</v>
      </c>
      <c r="S13" s="86">
        <v>0</v>
      </c>
      <c r="T13" s="86">
        <v>1</v>
      </c>
      <c r="U13" s="86">
        <v>1</v>
      </c>
      <c r="V13" s="86">
        <v>0</v>
      </c>
      <c r="W13" s="86">
        <v>0</v>
      </c>
      <c r="X13" s="86">
        <v>0</v>
      </c>
      <c r="Y13" s="86">
        <v>0</v>
      </c>
      <c r="Z13" s="35">
        <f t="shared" si="12"/>
        <v>2</v>
      </c>
      <c r="AA13" s="9">
        <v>0</v>
      </c>
      <c r="AB13" s="9">
        <v>0</v>
      </c>
      <c r="AC13" s="55">
        <f t="shared" si="13"/>
        <v>0</v>
      </c>
      <c r="AD13" s="13">
        <f t="shared" si="14"/>
        <v>0</v>
      </c>
      <c r="AE13" s="87">
        <v>1</v>
      </c>
      <c r="AF13" s="87">
        <v>1</v>
      </c>
      <c r="AG13" s="56">
        <f t="shared" si="15"/>
        <v>2</v>
      </c>
      <c r="AH13" s="45">
        <v>0</v>
      </c>
      <c r="AI13" s="45">
        <v>0</v>
      </c>
      <c r="AJ13" s="46">
        <f t="shared" si="16"/>
        <v>0</v>
      </c>
      <c r="AK13" s="13">
        <f t="shared" si="17"/>
        <v>0</v>
      </c>
      <c r="AL13" s="79">
        <v>0</v>
      </c>
      <c r="AM13" s="79">
        <v>0</v>
      </c>
      <c r="AN13" s="36">
        <f t="shared" si="18"/>
        <v>0</v>
      </c>
      <c r="AO13" s="15">
        <v>0</v>
      </c>
      <c r="AP13" s="15">
        <v>0</v>
      </c>
      <c r="AQ13" s="58">
        <f t="shared" si="19"/>
        <v>0</v>
      </c>
      <c r="AR13" s="13">
        <f t="shared" si="20"/>
        <v>0</v>
      </c>
      <c r="AS13" s="79">
        <v>0</v>
      </c>
      <c r="AT13" s="79">
        <v>0</v>
      </c>
      <c r="AU13" s="36">
        <f t="shared" si="21"/>
        <v>0</v>
      </c>
      <c r="AV13" s="15">
        <v>0</v>
      </c>
      <c r="AW13" s="15">
        <v>0</v>
      </c>
      <c r="AX13" s="58">
        <f t="shared" si="22"/>
        <v>0</v>
      </c>
      <c r="AY13" s="13">
        <f t="shared" si="23"/>
        <v>0</v>
      </c>
      <c r="AZ13" s="61">
        <f t="shared" si="6"/>
        <v>4</v>
      </c>
      <c r="BA13" s="61">
        <f t="shared" si="24"/>
        <v>0</v>
      </c>
      <c r="BB13" s="61">
        <f t="shared" si="25"/>
        <v>4</v>
      </c>
      <c r="BC13" s="13">
        <f t="shared" si="8"/>
        <v>0</v>
      </c>
    </row>
    <row r="14" spans="1:55" s="25" customFormat="1" ht="15.75" hidden="1" x14ac:dyDescent="0.25">
      <c r="A14" s="42"/>
      <c r="B14" s="29"/>
      <c r="C14" s="29"/>
      <c r="D14" s="29"/>
      <c r="E14" s="76"/>
      <c r="F14" s="5"/>
      <c r="G14" s="5"/>
      <c r="H14" s="5"/>
      <c r="I14" s="18"/>
      <c r="J14" s="75" t="s">
        <v>55</v>
      </c>
      <c r="K14" s="50">
        <v>0</v>
      </c>
      <c r="L14" s="50">
        <v>0</v>
      </c>
      <c r="M14" s="51">
        <f t="shared" si="9"/>
        <v>0</v>
      </c>
      <c r="N14" s="52">
        <v>0</v>
      </c>
      <c r="O14" s="52">
        <v>0</v>
      </c>
      <c r="P14" s="53">
        <f t="shared" si="10"/>
        <v>0</v>
      </c>
      <c r="Q14" s="13">
        <f t="shared" ref="Q13:Q19" si="26">P14*12</f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35">
        <f t="shared" si="12"/>
        <v>0</v>
      </c>
      <c r="AA14" s="9">
        <v>0</v>
      </c>
      <c r="AB14" s="9">
        <v>0</v>
      </c>
      <c r="AC14" s="55">
        <f t="shared" si="13"/>
        <v>0</v>
      </c>
      <c r="AD14" s="13">
        <f t="shared" ref="AD13:AD19" si="27">AC14*12</f>
        <v>0</v>
      </c>
      <c r="AE14" s="78">
        <v>0</v>
      </c>
      <c r="AF14" s="78">
        <v>0</v>
      </c>
      <c r="AG14" s="56">
        <f t="shared" si="15"/>
        <v>0</v>
      </c>
      <c r="AH14" s="45">
        <v>0</v>
      </c>
      <c r="AI14" s="45">
        <v>0</v>
      </c>
      <c r="AJ14" s="46">
        <f t="shared" si="16"/>
        <v>0</v>
      </c>
      <c r="AK14" s="13">
        <f t="shared" ref="AK13:AK19" si="28">AJ14*12</f>
        <v>0</v>
      </c>
      <c r="AL14" s="79">
        <v>0</v>
      </c>
      <c r="AM14" s="79">
        <v>0</v>
      </c>
      <c r="AN14" s="36">
        <f t="shared" si="18"/>
        <v>0</v>
      </c>
      <c r="AO14" s="15">
        <v>0</v>
      </c>
      <c r="AP14" s="15">
        <v>0</v>
      </c>
      <c r="AQ14" s="58">
        <f t="shared" si="19"/>
        <v>0</v>
      </c>
      <c r="AR14" s="13">
        <f t="shared" ref="AR13:AR19" si="29">AQ14*12</f>
        <v>0</v>
      </c>
      <c r="AS14" s="79">
        <v>0</v>
      </c>
      <c r="AT14" s="79">
        <v>0</v>
      </c>
      <c r="AU14" s="36">
        <f t="shared" si="21"/>
        <v>0</v>
      </c>
      <c r="AV14" s="15">
        <v>0</v>
      </c>
      <c r="AW14" s="15">
        <v>0</v>
      </c>
      <c r="AX14" s="58">
        <f t="shared" si="22"/>
        <v>0</v>
      </c>
      <c r="AY14" s="13">
        <f t="shared" ref="AY13:AY19" si="30">AX14*12</f>
        <v>0</v>
      </c>
      <c r="AZ14" s="61">
        <f t="shared" si="6"/>
        <v>0</v>
      </c>
      <c r="BA14" s="61">
        <f t="shared" si="24"/>
        <v>0</v>
      </c>
      <c r="BB14" s="61">
        <f t="shared" si="25"/>
        <v>0</v>
      </c>
      <c r="BC14" s="13">
        <f t="shared" si="8"/>
        <v>0</v>
      </c>
    </row>
    <row r="15" spans="1:55" s="25" customFormat="1" ht="15.75" hidden="1" x14ac:dyDescent="0.25">
      <c r="A15" s="43"/>
      <c r="B15" s="29"/>
      <c r="C15" s="29"/>
      <c r="D15" s="29"/>
      <c r="E15" s="76"/>
      <c r="F15" s="5"/>
      <c r="G15" s="5"/>
      <c r="H15" s="5"/>
      <c r="I15" s="18"/>
      <c r="J15" s="75" t="s">
        <v>55</v>
      </c>
      <c r="K15" s="50">
        <v>0</v>
      </c>
      <c r="L15" s="50">
        <v>0</v>
      </c>
      <c r="M15" s="51">
        <f t="shared" si="9"/>
        <v>0</v>
      </c>
      <c r="N15" s="52">
        <v>0</v>
      </c>
      <c r="O15" s="52">
        <v>0</v>
      </c>
      <c r="P15" s="53">
        <f t="shared" si="10"/>
        <v>0</v>
      </c>
      <c r="Q15" s="13">
        <f t="shared" si="26"/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35">
        <f t="shared" si="12"/>
        <v>0</v>
      </c>
      <c r="AA15" s="9">
        <v>0</v>
      </c>
      <c r="AB15" s="9">
        <v>0</v>
      </c>
      <c r="AC15" s="55">
        <f t="shared" si="13"/>
        <v>0</v>
      </c>
      <c r="AD15" s="13">
        <f t="shared" si="27"/>
        <v>0</v>
      </c>
      <c r="AE15" s="78">
        <v>0</v>
      </c>
      <c r="AF15" s="78">
        <v>0</v>
      </c>
      <c r="AG15" s="56">
        <f t="shared" si="15"/>
        <v>0</v>
      </c>
      <c r="AH15" s="45">
        <v>0</v>
      </c>
      <c r="AI15" s="45">
        <v>0</v>
      </c>
      <c r="AJ15" s="46">
        <f t="shared" si="16"/>
        <v>0</v>
      </c>
      <c r="AK15" s="13">
        <f t="shared" si="28"/>
        <v>0</v>
      </c>
      <c r="AL15" s="79">
        <v>0</v>
      </c>
      <c r="AM15" s="79">
        <v>0</v>
      </c>
      <c r="AN15" s="36">
        <f t="shared" si="18"/>
        <v>0</v>
      </c>
      <c r="AO15" s="15">
        <v>0</v>
      </c>
      <c r="AP15" s="15">
        <v>0</v>
      </c>
      <c r="AQ15" s="58">
        <f t="shared" si="19"/>
        <v>0</v>
      </c>
      <c r="AR15" s="13">
        <f t="shared" si="29"/>
        <v>0</v>
      </c>
      <c r="AS15" s="79">
        <v>0</v>
      </c>
      <c r="AT15" s="79">
        <v>0</v>
      </c>
      <c r="AU15" s="36">
        <f t="shared" si="21"/>
        <v>0</v>
      </c>
      <c r="AV15" s="15">
        <v>0</v>
      </c>
      <c r="AW15" s="15">
        <v>0</v>
      </c>
      <c r="AX15" s="58">
        <f t="shared" si="22"/>
        <v>0</v>
      </c>
      <c r="AY15" s="13">
        <f t="shared" si="30"/>
        <v>0</v>
      </c>
      <c r="AZ15" s="61">
        <f t="shared" si="6"/>
        <v>0</v>
      </c>
      <c r="BA15" s="61">
        <f t="shared" si="24"/>
        <v>0</v>
      </c>
      <c r="BB15" s="61">
        <f t="shared" si="25"/>
        <v>0</v>
      </c>
      <c r="BC15" s="13">
        <f t="shared" si="8"/>
        <v>0</v>
      </c>
    </row>
    <row r="16" spans="1:55" s="25" customFormat="1" ht="15.75" hidden="1" x14ac:dyDescent="0.25">
      <c r="A16" s="42"/>
      <c r="B16" s="29"/>
      <c r="C16" s="29"/>
      <c r="D16" s="29"/>
      <c r="E16" s="76"/>
      <c r="F16" s="5"/>
      <c r="G16" s="5"/>
      <c r="H16" s="5"/>
      <c r="I16" s="18"/>
      <c r="J16" s="75" t="s">
        <v>55</v>
      </c>
      <c r="K16" s="50">
        <v>0</v>
      </c>
      <c r="L16" s="50">
        <v>0</v>
      </c>
      <c r="M16" s="51">
        <f t="shared" si="9"/>
        <v>0</v>
      </c>
      <c r="N16" s="52">
        <v>0</v>
      </c>
      <c r="O16" s="52">
        <v>0</v>
      </c>
      <c r="P16" s="53">
        <f t="shared" si="10"/>
        <v>0</v>
      </c>
      <c r="Q16" s="13">
        <f t="shared" si="26"/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35">
        <f t="shared" si="12"/>
        <v>0</v>
      </c>
      <c r="AA16" s="9">
        <v>0</v>
      </c>
      <c r="AB16" s="9">
        <v>0</v>
      </c>
      <c r="AC16" s="55">
        <f t="shared" si="13"/>
        <v>0</v>
      </c>
      <c r="AD16" s="13">
        <f t="shared" si="27"/>
        <v>0</v>
      </c>
      <c r="AE16" s="78">
        <v>0</v>
      </c>
      <c r="AF16" s="78">
        <v>0</v>
      </c>
      <c r="AG16" s="56">
        <f t="shared" si="15"/>
        <v>0</v>
      </c>
      <c r="AH16" s="45">
        <v>0</v>
      </c>
      <c r="AI16" s="45">
        <v>0</v>
      </c>
      <c r="AJ16" s="46">
        <f t="shared" si="16"/>
        <v>0</v>
      </c>
      <c r="AK16" s="13">
        <f t="shared" si="28"/>
        <v>0</v>
      </c>
      <c r="AL16" s="79">
        <v>0</v>
      </c>
      <c r="AM16" s="79">
        <v>0</v>
      </c>
      <c r="AN16" s="36">
        <f t="shared" si="18"/>
        <v>0</v>
      </c>
      <c r="AO16" s="15">
        <v>0</v>
      </c>
      <c r="AP16" s="15">
        <v>0</v>
      </c>
      <c r="AQ16" s="58">
        <f t="shared" si="19"/>
        <v>0</v>
      </c>
      <c r="AR16" s="13">
        <f t="shared" si="29"/>
        <v>0</v>
      </c>
      <c r="AS16" s="79">
        <v>0</v>
      </c>
      <c r="AT16" s="79">
        <v>0</v>
      </c>
      <c r="AU16" s="36">
        <f t="shared" si="21"/>
        <v>0</v>
      </c>
      <c r="AV16" s="15">
        <v>0</v>
      </c>
      <c r="AW16" s="15">
        <v>0</v>
      </c>
      <c r="AX16" s="58">
        <f t="shared" si="22"/>
        <v>0</v>
      </c>
      <c r="AY16" s="13">
        <f t="shared" si="30"/>
        <v>0</v>
      </c>
      <c r="AZ16" s="61">
        <f t="shared" si="6"/>
        <v>0</v>
      </c>
      <c r="BA16" s="61">
        <f t="shared" si="24"/>
        <v>0</v>
      </c>
      <c r="BB16" s="61">
        <f t="shared" si="25"/>
        <v>0</v>
      </c>
      <c r="BC16" s="13">
        <f t="shared" si="8"/>
        <v>0</v>
      </c>
    </row>
    <row r="17" spans="1:55" s="25" customFormat="1" ht="15.75" hidden="1" x14ac:dyDescent="0.25">
      <c r="A17" s="42"/>
      <c r="B17" s="29"/>
      <c r="C17" s="29"/>
      <c r="D17" s="29"/>
      <c r="E17" s="76"/>
      <c r="F17" s="5"/>
      <c r="G17" s="5"/>
      <c r="H17" s="5"/>
      <c r="I17" s="18"/>
      <c r="J17" s="75" t="s">
        <v>55</v>
      </c>
      <c r="K17" s="50">
        <v>0</v>
      </c>
      <c r="L17" s="50">
        <v>0</v>
      </c>
      <c r="M17" s="51">
        <f t="shared" si="9"/>
        <v>0</v>
      </c>
      <c r="N17" s="52">
        <v>0</v>
      </c>
      <c r="O17" s="52">
        <v>0</v>
      </c>
      <c r="P17" s="53">
        <f t="shared" si="10"/>
        <v>0</v>
      </c>
      <c r="Q17" s="13">
        <f t="shared" si="26"/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35">
        <f t="shared" si="12"/>
        <v>0</v>
      </c>
      <c r="AA17" s="9">
        <v>0</v>
      </c>
      <c r="AB17" s="9">
        <v>0</v>
      </c>
      <c r="AC17" s="55">
        <f t="shared" si="13"/>
        <v>0</v>
      </c>
      <c r="AD17" s="13">
        <f t="shared" si="27"/>
        <v>0</v>
      </c>
      <c r="AE17" s="78">
        <v>0</v>
      </c>
      <c r="AF17" s="78">
        <v>0</v>
      </c>
      <c r="AG17" s="56">
        <f t="shared" si="15"/>
        <v>0</v>
      </c>
      <c r="AH17" s="45">
        <v>0</v>
      </c>
      <c r="AI17" s="45">
        <v>0</v>
      </c>
      <c r="AJ17" s="46">
        <f t="shared" si="16"/>
        <v>0</v>
      </c>
      <c r="AK17" s="13">
        <f t="shared" si="28"/>
        <v>0</v>
      </c>
      <c r="AL17" s="79">
        <v>0</v>
      </c>
      <c r="AM17" s="79">
        <v>0</v>
      </c>
      <c r="AN17" s="36">
        <f t="shared" si="18"/>
        <v>0</v>
      </c>
      <c r="AO17" s="15">
        <v>0</v>
      </c>
      <c r="AP17" s="15">
        <v>0</v>
      </c>
      <c r="AQ17" s="58">
        <f t="shared" si="19"/>
        <v>0</v>
      </c>
      <c r="AR17" s="13">
        <f t="shared" si="29"/>
        <v>0</v>
      </c>
      <c r="AS17" s="79">
        <v>0</v>
      </c>
      <c r="AT17" s="79">
        <v>0</v>
      </c>
      <c r="AU17" s="36">
        <f t="shared" si="21"/>
        <v>0</v>
      </c>
      <c r="AV17" s="15">
        <v>0</v>
      </c>
      <c r="AW17" s="15">
        <v>0</v>
      </c>
      <c r="AX17" s="58">
        <f t="shared" si="22"/>
        <v>0</v>
      </c>
      <c r="AY17" s="13">
        <f t="shared" si="30"/>
        <v>0</v>
      </c>
      <c r="AZ17" s="61">
        <f t="shared" si="6"/>
        <v>0</v>
      </c>
      <c r="BA17" s="61">
        <f t="shared" si="24"/>
        <v>0</v>
      </c>
      <c r="BB17" s="61">
        <f t="shared" si="25"/>
        <v>0</v>
      </c>
      <c r="BC17" s="13">
        <f t="shared" si="8"/>
        <v>0</v>
      </c>
    </row>
    <row r="18" spans="1:55" s="25" customFormat="1" ht="15.75" hidden="1" x14ac:dyDescent="0.25">
      <c r="A18" s="43"/>
      <c r="B18" s="29"/>
      <c r="C18" s="29"/>
      <c r="D18" s="29"/>
      <c r="E18" s="76"/>
      <c r="F18" s="5"/>
      <c r="G18" s="5"/>
      <c r="H18" s="5"/>
      <c r="I18" s="18"/>
      <c r="J18" s="75" t="s">
        <v>55</v>
      </c>
      <c r="K18" s="50">
        <v>0</v>
      </c>
      <c r="L18" s="50">
        <v>0</v>
      </c>
      <c r="M18" s="51">
        <f t="shared" si="9"/>
        <v>0</v>
      </c>
      <c r="N18" s="52">
        <v>0</v>
      </c>
      <c r="O18" s="52">
        <v>0</v>
      </c>
      <c r="P18" s="53">
        <f t="shared" si="10"/>
        <v>0</v>
      </c>
      <c r="Q18" s="13">
        <f t="shared" si="26"/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35">
        <f t="shared" si="12"/>
        <v>0</v>
      </c>
      <c r="AA18" s="9">
        <v>0</v>
      </c>
      <c r="AB18" s="9">
        <v>0</v>
      </c>
      <c r="AC18" s="55">
        <f t="shared" si="13"/>
        <v>0</v>
      </c>
      <c r="AD18" s="13">
        <f t="shared" si="27"/>
        <v>0</v>
      </c>
      <c r="AE18" s="78">
        <v>0</v>
      </c>
      <c r="AF18" s="78">
        <v>0</v>
      </c>
      <c r="AG18" s="56">
        <f t="shared" si="15"/>
        <v>0</v>
      </c>
      <c r="AH18" s="45">
        <v>0</v>
      </c>
      <c r="AI18" s="45">
        <v>0</v>
      </c>
      <c r="AJ18" s="46">
        <f t="shared" si="16"/>
        <v>0</v>
      </c>
      <c r="AK18" s="13">
        <f t="shared" si="28"/>
        <v>0</v>
      </c>
      <c r="AL18" s="79">
        <v>0</v>
      </c>
      <c r="AM18" s="79">
        <v>0</v>
      </c>
      <c r="AN18" s="36">
        <f t="shared" si="18"/>
        <v>0</v>
      </c>
      <c r="AO18" s="15">
        <v>0</v>
      </c>
      <c r="AP18" s="15">
        <v>0</v>
      </c>
      <c r="AQ18" s="58">
        <f t="shared" si="19"/>
        <v>0</v>
      </c>
      <c r="AR18" s="13">
        <f t="shared" si="29"/>
        <v>0</v>
      </c>
      <c r="AS18" s="79">
        <v>0</v>
      </c>
      <c r="AT18" s="79">
        <v>0</v>
      </c>
      <c r="AU18" s="36">
        <f t="shared" si="21"/>
        <v>0</v>
      </c>
      <c r="AV18" s="15">
        <v>0</v>
      </c>
      <c r="AW18" s="15">
        <v>0</v>
      </c>
      <c r="AX18" s="58">
        <f t="shared" si="22"/>
        <v>0</v>
      </c>
      <c r="AY18" s="13">
        <f t="shared" si="30"/>
        <v>0</v>
      </c>
      <c r="AZ18" s="61">
        <f t="shared" si="6"/>
        <v>0</v>
      </c>
      <c r="BA18" s="61">
        <f t="shared" si="24"/>
        <v>0</v>
      </c>
      <c r="BB18" s="61">
        <f t="shared" si="25"/>
        <v>0</v>
      </c>
      <c r="BC18" s="13">
        <f t="shared" si="8"/>
        <v>0</v>
      </c>
    </row>
    <row r="19" spans="1:55" s="25" customFormat="1" ht="15.75" hidden="1" x14ac:dyDescent="0.25">
      <c r="A19" s="42"/>
      <c r="B19" s="29"/>
      <c r="C19" s="29"/>
      <c r="D19" s="29"/>
      <c r="E19" s="76"/>
      <c r="F19" s="5"/>
      <c r="G19" s="5"/>
      <c r="H19" s="5"/>
      <c r="I19" s="18"/>
      <c r="J19" s="75" t="s">
        <v>55</v>
      </c>
      <c r="K19" s="50">
        <v>0</v>
      </c>
      <c r="L19" s="50">
        <v>0</v>
      </c>
      <c r="M19" s="51">
        <f t="shared" si="9"/>
        <v>0</v>
      </c>
      <c r="N19" s="52">
        <v>0</v>
      </c>
      <c r="O19" s="52">
        <v>0</v>
      </c>
      <c r="P19" s="53">
        <f t="shared" si="10"/>
        <v>0</v>
      </c>
      <c r="Q19" s="13">
        <f t="shared" si="26"/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35">
        <f t="shared" si="12"/>
        <v>0</v>
      </c>
      <c r="AA19" s="9">
        <v>0</v>
      </c>
      <c r="AB19" s="9">
        <v>0</v>
      </c>
      <c r="AC19" s="55">
        <f t="shared" si="13"/>
        <v>0</v>
      </c>
      <c r="AD19" s="13">
        <f t="shared" si="27"/>
        <v>0</v>
      </c>
      <c r="AE19" s="78">
        <v>0</v>
      </c>
      <c r="AF19" s="78">
        <v>0</v>
      </c>
      <c r="AG19" s="56">
        <f t="shared" si="15"/>
        <v>0</v>
      </c>
      <c r="AH19" s="45">
        <v>0</v>
      </c>
      <c r="AI19" s="45">
        <v>0</v>
      </c>
      <c r="AJ19" s="46">
        <f t="shared" si="16"/>
        <v>0</v>
      </c>
      <c r="AK19" s="13">
        <f t="shared" si="28"/>
        <v>0</v>
      </c>
      <c r="AL19" s="79">
        <v>0</v>
      </c>
      <c r="AM19" s="79">
        <v>0</v>
      </c>
      <c r="AN19" s="36">
        <f t="shared" si="18"/>
        <v>0</v>
      </c>
      <c r="AO19" s="15">
        <v>0</v>
      </c>
      <c r="AP19" s="15">
        <v>0</v>
      </c>
      <c r="AQ19" s="58">
        <f t="shared" si="19"/>
        <v>0</v>
      </c>
      <c r="AR19" s="13">
        <f t="shared" si="29"/>
        <v>0</v>
      </c>
      <c r="AS19" s="79">
        <v>0</v>
      </c>
      <c r="AT19" s="79">
        <v>0</v>
      </c>
      <c r="AU19" s="36">
        <f t="shared" si="21"/>
        <v>0</v>
      </c>
      <c r="AV19" s="15">
        <v>0</v>
      </c>
      <c r="AW19" s="15">
        <v>0</v>
      </c>
      <c r="AX19" s="58">
        <f t="shared" si="22"/>
        <v>0</v>
      </c>
      <c r="AY19" s="13">
        <f t="shared" si="30"/>
        <v>0</v>
      </c>
      <c r="AZ19" s="61">
        <f t="shared" si="6"/>
        <v>0</v>
      </c>
      <c r="BA19" s="61">
        <f t="shared" si="24"/>
        <v>0</v>
      </c>
      <c r="BB19" s="61">
        <f t="shared" si="25"/>
        <v>0</v>
      </c>
      <c r="BC19" s="13">
        <f t="shared" si="8"/>
        <v>0</v>
      </c>
    </row>
    <row r="22" spans="1:55" s="3" customFormat="1" ht="15.75" x14ac:dyDescent="0.25">
      <c r="A22" s="39"/>
      <c r="B22" s="39"/>
      <c r="C22" s="39"/>
      <c r="D22" s="39"/>
      <c r="E22" s="37"/>
      <c r="F22" s="69" t="s">
        <v>46</v>
      </c>
      <c r="G22" s="40">
        <f>SUM(G6:G21)</f>
        <v>4</v>
      </c>
      <c r="H22" s="40">
        <f>SUM(H6:H21)</f>
        <v>0</v>
      </c>
      <c r="I22" s="41">
        <f>SUM(I6:I21)</f>
        <v>4</v>
      </c>
      <c r="J22" s="73"/>
      <c r="K22" s="54">
        <f t="shared" ref="K22:AD22" si="31">SUM(K6:K21)</f>
        <v>0</v>
      </c>
      <c r="L22" s="54">
        <f t="shared" si="31"/>
        <v>0</v>
      </c>
      <c r="M22" s="49">
        <f t="shared" si="31"/>
        <v>0</v>
      </c>
      <c r="N22" s="64">
        <f t="shared" si="31"/>
        <v>0</v>
      </c>
      <c r="O22" s="64">
        <f t="shared" si="31"/>
        <v>0</v>
      </c>
      <c r="P22" s="64">
        <f t="shared" si="31"/>
        <v>0</v>
      </c>
      <c r="Q22" s="65">
        <f t="shared" si="31"/>
        <v>0</v>
      </c>
      <c r="R22" s="10">
        <f t="shared" si="31"/>
        <v>8</v>
      </c>
      <c r="S22" s="10">
        <f t="shared" si="31"/>
        <v>5</v>
      </c>
      <c r="T22" s="10">
        <f t="shared" si="31"/>
        <v>4</v>
      </c>
      <c r="U22" s="10">
        <f t="shared" si="31"/>
        <v>6</v>
      </c>
      <c r="V22" s="10">
        <f t="shared" si="31"/>
        <v>0</v>
      </c>
      <c r="W22" s="10">
        <f t="shared" si="31"/>
        <v>0</v>
      </c>
      <c r="X22" s="10">
        <f t="shared" si="31"/>
        <v>0</v>
      </c>
      <c r="Y22" s="10">
        <f t="shared" si="31"/>
        <v>0</v>
      </c>
      <c r="Z22" s="8">
        <f t="shared" si="31"/>
        <v>23</v>
      </c>
      <c r="AA22" s="66">
        <f t="shared" si="31"/>
        <v>0</v>
      </c>
      <c r="AB22" s="66">
        <f t="shared" si="31"/>
        <v>0</v>
      </c>
      <c r="AC22" s="66">
        <f t="shared" si="31"/>
        <v>0</v>
      </c>
      <c r="AD22" s="65">
        <f t="shared" si="31"/>
        <v>0</v>
      </c>
      <c r="AE22" s="57">
        <f t="shared" ref="AE22:BC22" si="32">SUM(AE6:AE21)</f>
        <v>10</v>
      </c>
      <c r="AF22" s="57">
        <f t="shared" si="32"/>
        <v>11</v>
      </c>
      <c r="AG22" s="44">
        <f t="shared" si="32"/>
        <v>21</v>
      </c>
      <c r="AH22" s="67">
        <f t="shared" si="32"/>
        <v>0</v>
      </c>
      <c r="AI22" s="67">
        <f t="shared" si="32"/>
        <v>0</v>
      </c>
      <c r="AJ22" s="67">
        <f t="shared" si="32"/>
        <v>0</v>
      </c>
      <c r="AK22" s="65">
        <f t="shared" si="32"/>
        <v>0</v>
      </c>
      <c r="AL22" s="59">
        <f t="shared" si="32"/>
        <v>0</v>
      </c>
      <c r="AM22" s="59">
        <f t="shared" si="32"/>
        <v>0</v>
      </c>
      <c r="AN22" s="16">
        <f t="shared" si="32"/>
        <v>0</v>
      </c>
      <c r="AO22" s="68">
        <f t="shared" si="32"/>
        <v>0</v>
      </c>
      <c r="AP22" s="68">
        <f t="shared" si="32"/>
        <v>0</v>
      </c>
      <c r="AQ22" s="68">
        <f t="shared" si="32"/>
        <v>0</v>
      </c>
      <c r="AR22" s="65">
        <f t="shared" si="32"/>
        <v>0</v>
      </c>
      <c r="AS22" s="59">
        <f t="shared" si="32"/>
        <v>0</v>
      </c>
      <c r="AT22" s="59">
        <f t="shared" si="32"/>
        <v>0</v>
      </c>
      <c r="AU22" s="16">
        <f t="shared" si="32"/>
        <v>0</v>
      </c>
      <c r="AV22" s="68">
        <f t="shared" si="32"/>
        <v>0</v>
      </c>
      <c r="AW22" s="68">
        <f t="shared" si="32"/>
        <v>0</v>
      </c>
      <c r="AX22" s="68">
        <f t="shared" si="32"/>
        <v>0</v>
      </c>
      <c r="AY22" s="65">
        <f t="shared" si="32"/>
        <v>0</v>
      </c>
      <c r="AZ22" s="60">
        <f t="shared" si="32"/>
        <v>44</v>
      </c>
      <c r="BA22" s="60">
        <f t="shared" si="32"/>
        <v>0</v>
      </c>
      <c r="BB22" s="60">
        <f t="shared" si="32"/>
        <v>44</v>
      </c>
      <c r="BC22" s="13">
        <f t="shared" si="32"/>
        <v>0</v>
      </c>
    </row>
    <row r="25" spans="1:55" ht="15.75" x14ac:dyDescent="0.25">
      <c r="A25" s="88" t="s">
        <v>74</v>
      </c>
      <c r="B25" s="89"/>
      <c r="C25" s="89"/>
      <c r="D25" s="89"/>
      <c r="E25" s="89"/>
      <c r="F25" s="89"/>
      <c r="G25" s="90"/>
    </row>
    <row r="26" spans="1:55" ht="15.75" x14ac:dyDescent="0.25">
      <c r="A26" s="91"/>
      <c r="B26" s="91"/>
      <c r="C26" s="91"/>
      <c r="D26" s="91"/>
      <c r="E26" s="148" t="s">
        <v>75</v>
      </c>
      <c r="F26" s="148"/>
      <c r="G26" s="149"/>
    </row>
    <row r="27" spans="1:55" ht="15.75" x14ac:dyDescent="0.25">
      <c r="A27" s="92" t="s">
        <v>76</v>
      </c>
      <c r="B27" s="93"/>
      <c r="C27" s="93"/>
      <c r="D27" s="93"/>
      <c r="E27" s="150">
        <v>0</v>
      </c>
      <c r="F27" s="150"/>
      <c r="G27" s="151"/>
    </row>
    <row r="28" spans="1:55" ht="15.75" x14ac:dyDescent="0.25">
      <c r="A28" s="94" t="s">
        <v>77</v>
      </c>
      <c r="B28" s="95"/>
      <c r="C28" s="95"/>
      <c r="D28" s="96"/>
      <c r="E28" s="152">
        <v>0</v>
      </c>
      <c r="F28" s="150"/>
      <c r="G28" s="151"/>
    </row>
    <row r="29" spans="1:55" ht="15.75" x14ac:dyDescent="0.25">
      <c r="A29" s="97" t="s">
        <v>78</v>
      </c>
      <c r="B29" s="98"/>
      <c r="C29" s="98"/>
      <c r="D29" s="98"/>
      <c r="E29" s="153">
        <v>0</v>
      </c>
      <c r="F29" s="153"/>
      <c r="G29" s="151"/>
    </row>
    <row r="30" spans="1:55" ht="15.75" x14ac:dyDescent="0.25">
      <c r="A30" s="99" t="s">
        <v>79</v>
      </c>
      <c r="B30" s="100"/>
      <c r="C30" s="100"/>
      <c r="D30" s="100"/>
      <c r="E30" s="154">
        <v>0</v>
      </c>
      <c r="F30" s="154"/>
      <c r="G30" s="151"/>
    </row>
    <row r="31" spans="1:55" ht="15.75" x14ac:dyDescent="0.25">
      <c r="A31" s="99" t="s">
        <v>80</v>
      </c>
      <c r="B31" s="100"/>
      <c r="C31" s="100"/>
      <c r="D31" s="100"/>
      <c r="E31" s="154">
        <v>0</v>
      </c>
      <c r="F31" s="154"/>
      <c r="G31" s="151"/>
    </row>
    <row r="32" spans="1:55" ht="15.75" x14ac:dyDescent="0.25">
      <c r="A32"/>
      <c r="B32"/>
      <c r="C32"/>
      <c r="D32"/>
      <c r="E32" s="148" t="s">
        <v>81</v>
      </c>
      <c r="F32" s="148"/>
      <c r="G32" s="149"/>
    </row>
    <row r="33" spans="1:7" ht="15.75" x14ac:dyDescent="0.25">
      <c r="A33" s="92" t="s">
        <v>76</v>
      </c>
      <c r="B33" s="93"/>
      <c r="C33" s="93"/>
      <c r="D33" s="93"/>
      <c r="E33" s="150">
        <v>0</v>
      </c>
      <c r="F33" s="150"/>
      <c r="G33" s="151"/>
    </row>
    <row r="34" spans="1:7" ht="15.75" x14ac:dyDescent="0.25">
      <c r="A34" s="94" t="s">
        <v>77</v>
      </c>
      <c r="B34" s="95"/>
      <c r="C34" s="95"/>
      <c r="D34" s="96"/>
      <c r="E34" s="150">
        <v>0</v>
      </c>
      <c r="F34" s="150"/>
      <c r="G34" s="151"/>
    </row>
    <row r="35" spans="1:7" ht="15.75" x14ac:dyDescent="0.25">
      <c r="A35" s="97" t="s">
        <v>78</v>
      </c>
      <c r="B35" s="98"/>
      <c r="C35" s="98"/>
      <c r="D35" s="98"/>
      <c r="E35" s="153">
        <v>0</v>
      </c>
      <c r="F35" s="153"/>
      <c r="G35" s="156"/>
    </row>
    <row r="36" spans="1:7" ht="15.75" x14ac:dyDescent="0.25">
      <c r="A36" s="99" t="s">
        <v>79</v>
      </c>
      <c r="B36" s="100"/>
      <c r="C36" s="100"/>
      <c r="D36" s="100"/>
      <c r="E36" s="154">
        <v>0</v>
      </c>
      <c r="F36" s="154"/>
      <c r="G36" s="155"/>
    </row>
    <row r="37" spans="1:7" ht="15.75" x14ac:dyDescent="0.25">
      <c r="A37" s="99" t="s">
        <v>80</v>
      </c>
      <c r="B37" s="100"/>
      <c r="C37" s="100"/>
      <c r="D37" s="100"/>
      <c r="E37" s="154">
        <v>0</v>
      </c>
      <c r="F37" s="154"/>
      <c r="G37" s="155"/>
    </row>
  </sheetData>
  <mergeCells count="42">
    <mergeCell ref="E36:G36"/>
    <mergeCell ref="E37:G37"/>
    <mergeCell ref="E31:G31"/>
    <mergeCell ref="E32:G32"/>
    <mergeCell ref="E33:G33"/>
    <mergeCell ref="E34:G34"/>
    <mergeCell ref="E35:G35"/>
    <mergeCell ref="E26:G26"/>
    <mergeCell ref="E27:G27"/>
    <mergeCell ref="E28:G28"/>
    <mergeCell ref="E29:G29"/>
    <mergeCell ref="E30:G30"/>
    <mergeCell ref="AS3:AY3"/>
    <mergeCell ref="AL1:AY1"/>
    <mergeCell ref="AZ1:BC3"/>
    <mergeCell ref="AL2:AR2"/>
    <mergeCell ref="AL3:AR3"/>
    <mergeCell ref="AS2:AY2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T1:U1"/>
    <mergeCell ref="M1:Q3"/>
    <mergeCell ref="C3:E3"/>
    <mergeCell ref="AE3:AF3"/>
    <mergeCell ref="X2:Y2"/>
    <mergeCell ref="X1:Y1"/>
    <mergeCell ref="AE1:AF2"/>
    <mergeCell ref="R1:S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Western -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Vossie (Hendrik) Vos</cp:lastModifiedBy>
  <cp:lastPrinted>2013-03-20T12:40:55Z</cp:lastPrinted>
  <dcterms:created xsi:type="dcterms:W3CDTF">2013-03-20T12:13:04Z</dcterms:created>
  <dcterms:modified xsi:type="dcterms:W3CDTF">2026-06-10T07:04:44Z</dcterms:modified>
</cp:coreProperties>
</file>