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E:\WO94964 - SAPS SPLIT AIR CONDITIONS- FOR PUBLICATION\"/>
    </mc:Choice>
  </mc:AlternateContent>
  <xr:revisionPtr revIDLastSave="0" documentId="8_{E3EF7988-9DBF-444B-B35F-93D094E2984F}" xr6:coauthVersionLast="47" xr6:coauthVersionMax="47" xr10:uidLastSave="{00000000-0000-0000-0000-000000000000}"/>
  <bookViews>
    <workbookView xWindow="-108" yWindow="-108" windowWidth="23256" windowHeight="12456" xr2:uid="{00000000-000D-0000-FFFF-FFFF00000000}"/>
  </bookViews>
  <sheets>
    <sheet name="PRICING SCHEDULE" sheetId="6" r:id="rId1"/>
  </sheets>
  <definedNames>
    <definedName name="_xlnm.Print_Area" localSheetId="0">'PRICING SCHEDULE'!$A:$I</definedName>
    <definedName name="_xlnm.Print_Titles" localSheetId="0">'PRICING SCHEDULE'!$1:$5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8" i="6" l="1"/>
  <c r="G48" i="6"/>
  <c r="G49" i="6"/>
  <c r="G50" i="6"/>
  <c r="G51" i="6"/>
  <c r="G52" i="6"/>
  <c r="G43" i="6"/>
  <c r="G44" i="6"/>
  <c r="G45" i="6"/>
  <c r="G28" i="6"/>
  <c r="G29" i="6"/>
  <c r="G30" i="6"/>
  <c r="G31" i="6"/>
  <c r="G32" i="6"/>
  <c r="G33" i="6"/>
  <c r="G34" i="6"/>
  <c r="G35" i="6"/>
  <c r="G36" i="6"/>
  <c r="G37" i="6"/>
  <c r="G38" i="6"/>
  <c r="G39" i="6"/>
  <c r="G22" i="6"/>
  <c r="G23" i="6"/>
  <c r="G24" i="6"/>
  <c r="G25" i="6"/>
  <c r="G14" i="6"/>
  <c r="G15" i="6"/>
  <c r="G16" i="6"/>
  <c r="G17" i="6"/>
  <c r="G19" i="6"/>
  <c r="G56" i="6" l="1"/>
  <c r="G54" i="6"/>
  <c r="G47" i="6"/>
  <c r="G46" i="6" l="1"/>
  <c r="G55" i="6"/>
  <c r="G53" i="6"/>
  <c r="G21" i="6" l="1"/>
  <c r="G27" i="6"/>
  <c r="G40" i="6"/>
  <c r="G42" i="6"/>
  <c r="G13" i="6" l="1"/>
  <c r="G41" i="6"/>
  <c r="G26" i="6"/>
  <c r="G20" i="6"/>
  <c r="G57" i="6" l="1"/>
  <c r="G58" i="6" s="1"/>
  <c r="G59" i="6" s="1"/>
</calcChain>
</file>

<file path=xl/sharedStrings.xml><?xml version="1.0" encoding="utf-8"?>
<sst xmlns="http://schemas.openxmlformats.org/spreadsheetml/2006/main" count="142" uniqueCount="108">
  <si>
    <t>Item No</t>
  </si>
  <si>
    <t>Unit of measure</t>
  </si>
  <si>
    <t>VAT (@15%)</t>
  </si>
  <si>
    <t>1. INSTRUCTION FOR COMPLETING THE PRICING SCHEDULE</t>
  </si>
  <si>
    <t xml:space="preserve">Qty </t>
  </si>
  <si>
    <t>RFx No</t>
  </si>
  <si>
    <t>RFx Title</t>
  </si>
  <si>
    <t>1.1</t>
  </si>
  <si>
    <t>1.2</t>
  </si>
  <si>
    <t>1.3</t>
  </si>
  <si>
    <t>1.4</t>
  </si>
  <si>
    <t>1.5</t>
  </si>
  <si>
    <t>1.6</t>
  </si>
  <si>
    <t>2.1</t>
  </si>
  <si>
    <t>2.2</t>
  </si>
  <si>
    <t>2.3</t>
  </si>
  <si>
    <t>3.1</t>
  </si>
  <si>
    <t>3.2</t>
  </si>
  <si>
    <t>3.3</t>
  </si>
  <si>
    <t>4.3</t>
  </si>
  <si>
    <t>4.1</t>
  </si>
  <si>
    <t>4.2</t>
  </si>
  <si>
    <t>Unit Price 
(Excl VAT)</t>
  </si>
  <si>
    <t>Forex %</t>
  </si>
  <si>
    <t>SUPPLY CHAIN MANAGEMENT</t>
  </si>
  <si>
    <t xml:space="preserve">Bidder Name </t>
  </si>
  <si>
    <t>Goods/Service description</t>
  </si>
  <si>
    <t>TOTAL BID PRICE  (EXCL VAT)</t>
  </si>
  <si>
    <t>TOTAL  BID PRICE (INCL VAT)</t>
  </si>
  <si>
    <t>Name</t>
  </si>
  <si>
    <t>Date</t>
  </si>
  <si>
    <t>Capacity</t>
  </si>
  <si>
    <t>Line Price Y1</t>
  </si>
  <si>
    <t>I, the bidder, confirm that the price(s) and rate(s) quoted cover all the goods and/or works specified in the bidding documents; that the price(s) or rate(s) cover all my obligations and I accept that any mistakes regarding price(s), rate(s) or calculations will be at my own risk.
[Note: First convert to PDF, then add signature]</t>
  </si>
  <si>
    <t>Price clarification comment</t>
  </si>
  <si>
    <t>Signature (above)</t>
  </si>
  <si>
    <t>Pricing schedule</t>
  </si>
  <si>
    <t>BRAND / MODEL (if applicable)</t>
  </si>
  <si>
    <r>
      <rPr>
        <b/>
        <sz val="12"/>
        <color rgb="FF000000"/>
        <rFont val="Calibri"/>
        <family val="2"/>
        <scheme val="minor"/>
      </rPr>
      <t xml:space="preserve">Air Conditioning Units 18000 split unit BTU aircon
</t>
    </r>
    <r>
      <rPr>
        <sz val="12"/>
        <color rgb="FF000000"/>
        <rFont val="Calibri"/>
        <family val="2"/>
        <scheme val="minor"/>
      </rPr>
      <t>The unit rate including aircon units, labour, material, spares, tools, accessories and consumables., and provide the specified report. The Rate must include the specified service pack, and to perform the specified services.</t>
    </r>
  </si>
  <si>
    <t>REQUEST FOR BID FOR THE APPOINTMENT OF A SERVICE PROVIDER FOR THE SUPPLY AND INSTALLATION OF SPLIT AIR CONDITIONING UNITS AT X 17 SAPS SITES ON BEHALF OF THE SOUTH AFRICAN POLICE SERVICES (SAPS), GAUTENG</t>
  </si>
  <si>
    <t>Supply and Installation of 18000 split unit BTU Invertor aircon complete with evaporator, condensor and mounting brackets</t>
  </si>
  <si>
    <t>Condensor Copper piping with insulation and mounting brackets</t>
  </si>
  <si>
    <t>Cage to protect the outdoor condenser</t>
  </si>
  <si>
    <t>Padlocks with and at least 2 keys universal keys</t>
  </si>
  <si>
    <t>Master uniserval  keys</t>
  </si>
  <si>
    <t>Drip tray underneath indoor unit</t>
  </si>
  <si>
    <t>Each</t>
  </si>
  <si>
    <t>Set</t>
  </si>
  <si>
    <r>
      <rPr>
        <b/>
        <sz val="12"/>
        <color rgb="FF000000"/>
        <rFont val="Calibri"/>
        <family val="2"/>
        <scheme val="minor"/>
      </rPr>
      <t xml:space="preserve">Air Conditioning Units 12000 split unit BTU aircon
</t>
    </r>
    <r>
      <rPr>
        <sz val="12"/>
        <color rgb="FF000000"/>
        <rFont val="Calibri"/>
        <family val="2"/>
        <scheme val="minor"/>
      </rPr>
      <t>The unit rate including aircon units, labour, material, spares, tools, accessories and consumables., and provide the specified report. The Rate must include the specified service pack, and to perform the specified services.</t>
    </r>
  </si>
  <si>
    <t>Supply and Installation of 12000 split unit BTU Invetor aircon complete with evaporator, condensor and mounting brackets</t>
  </si>
  <si>
    <t>2.4</t>
  </si>
  <si>
    <t>2.5</t>
  </si>
  <si>
    <t>Electrical</t>
  </si>
  <si>
    <t>3.4</t>
  </si>
  <si>
    <t>3.5</t>
  </si>
  <si>
    <t>3.6</t>
  </si>
  <si>
    <t>3.7</t>
  </si>
  <si>
    <t>3.8</t>
  </si>
  <si>
    <t>3.9</t>
  </si>
  <si>
    <t>3.10</t>
  </si>
  <si>
    <t>3.11</t>
  </si>
  <si>
    <t>3.12</t>
  </si>
  <si>
    <t>3.13</t>
  </si>
  <si>
    <t>3.14</t>
  </si>
  <si>
    <t>6mm2 LV Cable: HO7 RN-F Flexible Trailing Cable 3 Core</t>
  </si>
  <si>
    <t>2.5mm 3 core flex cable</t>
  </si>
  <si>
    <t>Small 6-way surface mount DB board with Isolator with DB blanks</t>
  </si>
  <si>
    <t>Circuit Breaker 20 Amp, 6KA CBI</t>
  </si>
  <si>
    <t>Circuit Breaker 32 Amp, 6KA CBI</t>
  </si>
  <si>
    <t>Circuit Breaker 32 Amp, 6KA Dinrail</t>
  </si>
  <si>
    <t>32Amp double pole circuit breaker/Isolator CBI</t>
  </si>
  <si>
    <t>32Amp double pole circuit breaker/Isolator Dinrail</t>
  </si>
  <si>
    <t xml:space="preserve">Earth leakage 63Amp CBI </t>
  </si>
  <si>
    <t>Earth leakage 63Amp Dinrail</t>
  </si>
  <si>
    <t>Extension box 2x4</t>
  </si>
  <si>
    <t>32 Amp Isolator circuit supply to aircon 2x4</t>
  </si>
  <si>
    <t>20 Amp Isolator circuit supply to aircon 2x4</t>
  </si>
  <si>
    <t>COC Electrical certificates</t>
  </si>
  <si>
    <t>metre</t>
  </si>
  <si>
    <t>Infrastructure</t>
  </si>
  <si>
    <t>40X40 PVC trunking</t>
  </si>
  <si>
    <t xml:space="preserve">20mm conduit </t>
  </si>
  <si>
    <t>20mm bends for the conduit</t>
  </si>
  <si>
    <t>75x75 galvanized channeling for Aircon pipes</t>
  </si>
  <si>
    <t>P/Length</t>
  </si>
  <si>
    <r>
      <t xml:space="preserve">UNIT RATES: LABOUR
</t>
    </r>
    <r>
      <rPr>
        <sz val="12"/>
        <rFont val="Calibri"/>
        <family val="2"/>
        <scheme val="minor"/>
      </rPr>
      <t>Note that the quantities indicated below are only for evaluation purposes and to determine the contract unit rates. The final quantities will be based on works orders.</t>
    </r>
  </si>
  <si>
    <t>SkilledLabour</t>
  </si>
  <si>
    <t>Unskilled labourers</t>
  </si>
  <si>
    <t>Semi - skilled labourers</t>
  </si>
  <si>
    <t>HVAC Artisian</t>
  </si>
  <si>
    <t>Electrician</t>
  </si>
  <si>
    <t>Project Manager</t>
  </si>
  <si>
    <t>4.4</t>
  </si>
  <si>
    <t>5.1</t>
  </si>
  <si>
    <t>5.2</t>
  </si>
  <si>
    <t>5.3</t>
  </si>
  <si>
    <t>5.4</t>
  </si>
  <si>
    <t>5.5</t>
  </si>
  <si>
    <t>5.6</t>
  </si>
  <si>
    <t>Unit rate per hour</t>
  </si>
  <si>
    <r>
      <t xml:space="preserve">SCAFFOLD PLANT UNIT RATES: 
</t>
    </r>
    <r>
      <rPr>
        <sz val="12"/>
        <rFont val="Calibri"/>
        <family val="2"/>
        <scheme val="minor"/>
      </rPr>
      <t xml:space="preserve">Note that the quantities indicated below are only for evaluation purposes and to determine the contract unit rates. The final quantities will be based on works orders </t>
    </r>
  </si>
  <si>
    <t>Plant</t>
  </si>
  <si>
    <t>Unit rate per day</t>
  </si>
  <si>
    <r>
      <t xml:space="preserve">TRANSPORT UNIT RATES
</t>
    </r>
    <r>
      <rPr>
        <sz val="12"/>
        <rFont val="Calibri"/>
        <family val="2"/>
        <scheme val="minor"/>
      </rPr>
      <t>Note that the quantities indicated below are only for evaluation purposes and to determine the contract unit rates. The final quantities will be based on works orders</t>
    </r>
  </si>
  <si>
    <t xml:space="preserve">Transport - specify </t>
  </si>
  <si>
    <r>
      <t xml:space="preserve">(a)  Bidder must complete/enter </t>
    </r>
    <r>
      <rPr>
        <b/>
        <sz val="12"/>
        <color theme="1"/>
        <rFont val="Calibri"/>
        <family val="2"/>
        <scheme val="minor"/>
      </rPr>
      <t xml:space="preserve">YELLOW </t>
    </r>
    <r>
      <rPr>
        <sz val="12"/>
        <color theme="1"/>
        <rFont val="Calibri"/>
        <family val="2"/>
        <scheme val="minor"/>
      </rPr>
      <t>cells only</t>
    </r>
  </si>
  <si>
    <t>(b)  Unit and Line prices must be VAT EXCLUSIVE and in South African Rand (ZAR) currency.</t>
  </si>
  <si>
    <t>(c) The price must include all cost to deliver the goods or render the service, including all applicable taxes, duty fees, logistics/delivery, storage, labour, overtime and subsistance and travel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</si>
</sst>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0.00_-;\-&quot;R&quot;* #,##0.00_-;_-&quot;R&quot;* &quot;-&quot;??_-;_-@_-"/>
    <numFmt numFmtId="43" formatCode="_-* #,##0.00_-;\-* #,##0.00_-;_-* &quot;-&quot;??_-;_-@_-"/>
    <numFmt numFmtId="164" formatCode="_-[$R-1C09]* #,##0.00_-;\-[$R-1C09]* #,##0.00_-;_-[$R-1C09]* &quot;-&quot;??_-;_-@_-"/>
  </numFmts>
  <fonts count="18"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b/>
      <sz val="12"/>
      <name val="Calibri"/>
      <family val="2"/>
      <scheme val="minor"/>
    </font>
    <font>
      <sz val="12"/>
      <name val="Calibri"/>
      <family val="2"/>
      <scheme val="minor"/>
    </font>
    <font>
      <sz val="24"/>
      <color theme="1"/>
      <name val="Calibri"/>
      <family val="2"/>
      <scheme val="minor"/>
    </font>
    <font>
      <sz val="24"/>
      <color rgb="FF002060"/>
      <name val="Calibri"/>
      <family val="2"/>
      <scheme val="minor"/>
    </font>
    <font>
      <sz val="18"/>
      <color rgb="FF002060"/>
      <name val="Calibri"/>
      <family val="2"/>
      <scheme val="minor"/>
    </font>
    <font>
      <b/>
      <sz val="12"/>
      <color rgb="FF000066"/>
      <name val="Calibri"/>
      <family val="2"/>
      <scheme val="minor"/>
    </font>
    <font>
      <sz val="11"/>
      <color theme="1"/>
      <name val="Calibri"/>
      <family val="2"/>
      <scheme val="minor"/>
    </font>
    <font>
      <sz val="8"/>
      <name val="Calibri"/>
      <family val="2"/>
      <scheme val="minor"/>
    </font>
    <font>
      <sz val="11"/>
      <name val="Calibri"/>
      <family val="2"/>
      <scheme val="minor"/>
    </font>
    <font>
      <b/>
      <sz val="11"/>
      <name val="Calibri"/>
      <family val="2"/>
      <scheme val="minor"/>
    </font>
    <font>
      <sz val="12"/>
      <color rgb="FF000000"/>
      <name val="Calibri"/>
      <family val="2"/>
      <scheme val="minor"/>
    </font>
    <font>
      <b/>
      <sz val="12"/>
      <color rgb="FF000000"/>
      <name val="Calibri"/>
      <family val="2"/>
      <scheme val="minor"/>
    </font>
    <font>
      <b/>
      <sz val="11"/>
      <color theme="1"/>
      <name val="Aptos"/>
      <family val="2"/>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249977111117893"/>
        <bgColor indexed="64"/>
      </patternFill>
    </fill>
  </fills>
  <borders count="25">
    <border>
      <left/>
      <right/>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style="thin">
        <color theme="4"/>
      </right>
      <top style="thin">
        <color theme="4"/>
      </top>
      <bottom/>
      <diagonal/>
    </border>
    <border>
      <left style="medium">
        <color theme="4"/>
      </left>
      <right style="medium">
        <color theme="4"/>
      </right>
      <top style="medium">
        <color theme="4"/>
      </top>
      <bottom style="thin">
        <color theme="4"/>
      </bottom>
      <diagonal/>
    </border>
    <border>
      <left style="medium">
        <color theme="4"/>
      </left>
      <right style="medium">
        <color theme="4"/>
      </right>
      <top style="thin">
        <color theme="4"/>
      </top>
      <bottom style="thin">
        <color theme="4"/>
      </bottom>
      <diagonal/>
    </border>
    <border>
      <left style="medium">
        <color theme="4"/>
      </left>
      <right style="medium">
        <color theme="4"/>
      </right>
      <top style="thin">
        <color theme="4"/>
      </top>
      <bottom style="medium">
        <color theme="4"/>
      </bottom>
      <diagonal/>
    </border>
    <border>
      <left style="thin">
        <color theme="8"/>
      </left>
      <right style="thin">
        <color theme="8"/>
      </right>
      <top style="thin">
        <color theme="8"/>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style="medium">
        <color theme="8"/>
      </right>
      <top style="thin">
        <color theme="8"/>
      </top>
      <bottom/>
      <diagonal/>
    </border>
    <border>
      <left/>
      <right style="medium">
        <color theme="8"/>
      </right>
      <top style="thin">
        <color theme="8"/>
      </top>
      <bottom style="medium">
        <color theme="8"/>
      </bottom>
      <diagonal/>
    </border>
    <border>
      <left style="thin">
        <color theme="8"/>
      </left>
      <right/>
      <top style="medium">
        <color theme="8"/>
      </top>
      <bottom style="thin">
        <color theme="8"/>
      </bottom>
      <diagonal/>
    </border>
    <border>
      <left/>
      <right style="thin">
        <color theme="8"/>
      </right>
      <top style="medium">
        <color theme="8"/>
      </top>
      <bottom style="thin">
        <color theme="8"/>
      </bottom>
      <diagonal/>
    </border>
    <border>
      <left/>
      <right/>
      <top style="medium">
        <color theme="8"/>
      </top>
      <bottom style="thin">
        <color theme="8"/>
      </bottom>
      <diagonal/>
    </border>
    <border>
      <left style="thin">
        <color theme="8"/>
      </left>
      <right/>
      <top style="thin">
        <color theme="8"/>
      </top>
      <bottom style="medium">
        <color theme="8"/>
      </bottom>
      <diagonal/>
    </border>
    <border>
      <left/>
      <right style="medium">
        <color theme="8"/>
      </right>
      <top style="thin">
        <color theme="8"/>
      </top>
      <bottom style="thin">
        <color theme="8"/>
      </bottom>
      <diagonal/>
    </border>
    <border>
      <left/>
      <right style="medium">
        <color theme="8"/>
      </right>
      <top style="medium">
        <color theme="8"/>
      </top>
      <bottom style="thin">
        <color theme="8"/>
      </bottom>
      <diagonal/>
    </border>
    <border>
      <left style="medium">
        <color theme="8"/>
      </left>
      <right style="thin">
        <color theme="8"/>
      </right>
      <top style="medium">
        <color theme="8"/>
      </top>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4"/>
      </left>
      <right style="thin">
        <color theme="4"/>
      </right>
      <top/>
      <bottom style="thin">
        <color theme="4"/>
      </bottom>
      <diagonal/>
    </border>
    <border>
      <left style="medium">
        <color theme="8"/>
      </left>
      <right/>
      <top style="thin">
        <color theme="8"/>
      </top>
      <bottom style="medium">
        <color theme="8"/>
      </bottom>
      <diagonal/>
    </border>
    <border>
      <left style="thin">
        <color theme="4"/>
      </left>
      <right style="thin">
        <color theme="4"/>
      </right>
      <top style="medium">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1" fillId="0" borderId="0" applyFont="0" applyFill="0" applyBorder="0" applyAlignment="0" applyProtection="0"/>
    <xf numFmtId="9" fontId="11" fillId="0" borderId="0" applyFont="0" applyFill="0" applyBorder="0" applyAlignment="0" applyProtection="0"/>
  </cellStyleXfs>
  <cellXfs count="100">
    <xf numFmtId="0" fontId="0" fillId="0" borderId="0" xfId="0"/>
    <xf numFmtId="0" fontId="1" fillId="0" borderId="0" xfId="0" applyFont="1" applyAlignment="1">
      <alignment vertical="top"/>
    </xf>
    <xf numFmtId="0" fontId="7" fillId="2" borderId="0" xfId="0" applyFont="1" applyFill="1"/>
    <xf numFmtId="0" fontId="8" fillId="2" borderId="0" xfId="0" applyFont="1" applyFill="1" applyAlignment="1">
      <alignment horizontal="left" vertical="top"/>
    </xf>
    <xf numFmtId="0" fontId="8" fillId="2" borderId="0" xfId="0" applyFont="1" applyFill="1" applyAlignment="1">
      <alignment horizontal="center" vertical="top"/>
    </xf>
    <xf numFmtId="0" fontId="9" fillId="2" borderId="0" xfId="0" applyFont="1" applyFill="1" applyAlignment="1">
      <alignment horizontal="center" vertical="top"/>
    </xf>
    <xf numFmtId="0" fontId="2" fillId="3" borderId="0" xfId="0" applyFont="1" applyFill="1"/>
    <xf numFmtId="0" fontId="7" fillId="2" borderId="0" xfId="0" applyFont="1" applyFill="1" applyAlignment="1">
      <alignment horizontal="left" vertical="top"/>
    </xf>
    <xf numFmtId="0" fontId="5" fillId="0" borderId="1" xfId="0" applyFont="1" applyBorder="1" applyAlignment="1">
      <alignment horizontal="left" vertical="top" wrapText="1"/>
    </xf>
    <xf numFmtId="0" fontId="5" fillId="2" borderId="1" xfId="0" applyFont="1" applyFill="1" applyBorder="1" applyAlignment="1">
      <alignment horizontal="left" vertical="top" wrapText="1"/>
    </xf>
    <xf numFmtId="0" fontId="5" fillId="2" borderId="1" xfId="0" applyFont="1" applyFill="1" applyBorder="1" applyAlignment="1">
      <alignmen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3" fillId="0" borderId="1" xfId="0" applyFont="1" applyBorder="1" applyAlignment="1">
      <alignment horizontal="left" vertical="top" wrapText="1"/>
    </xf>
    <xf numFmtId="0" fontId="2" fillId="0" borderId="1" xfId="0" applyFont="1" applyBorder="1" applyAlignment="1">
      <alignment horizontal="left" vertical="top"/>
    </xf>
    <xf numFmtId="0" fontId="3" fillId="5" borderId="1" xfId="0" applyFont="1" applyFill="1" applyBorder="1" applyAlignment="1">
      <alignment horizontal="left" vertical="top" wrapText="1"/>
    </xf>
    <xf numFmtId="0" fontId="3" fillId="5" borderId="1" xfId="0" applyFont="1" applyFill="1" applyBorder="1" applyAlignment="1">
      <alignment horizontal="right" vertical="top" wrapText="1"/>
    </xf>
    <xf numFmtId="164" fontId="5" fillId="2" borderId="1" xfId="0" applyNumberFormat="1" applyFont="1" applyFill="1" applyBorder="1" applyAlignment="1">
      <alignment horizontal="center" vertical="top" wrapText="1"/>
    </xf>
    <xf numFmtId="0" fontId="2" fillId="0" borderId="1" xfId="0" applyFont="1" applyBorder="1" applyAlignment="1">
      <alignment horizontal="center" vertical="top" wrapText="1"/>
    </xf>
    <xf numFmtId="164" fontId="6" fillId="5" borderId="1" xfId="0" applyNumberFormat="1" applyFont="1" applyFill="1" applyBorder="1" applyAlignment="1">
      <alignment horizontal="left" vertical="top" wrapText="1"/>
    </xf>
    <xf numFmtId="0" fontId="3" fillId="5" borderId="1" xfId="0" applyFont="1" applyFill="1" applyBorder="1" applyAlignment="1">
      <alignment horizontal="center" vertical="top" wrapText="1"/>
    </xf>
    <xf numFmtId="0" fontId="2" fillId="5" borderId="1" xfId="0" applyFont="1" applyFill="1" applyBorder="1" applyAlignment="1">
      <alignment horizontal="center" vertical="top" wrapText="1"/>
    </xf>
    <xf numFmtId="0" fontId="2" fillId="4" borderId="1" xfId="0" applyFont="1" applyFill="1" applyBorder="1" applyAlignment="1">
      <alignment horizontal="center" vertical="top" wrapText="1"/>
    </xf>
    <xf numFmtId="44" fontId="3" fillId="5" borderId="4" xfId="0" applyNumberFormat="1" applyFont="1" applyFill="1" applyBorder="1" applyAlignment="1">
      <alignment vertical="top" wrapText="1"/>
    </xf>
    <xf numFmtId="0" fontId="5" fillId="3" borderId="0" xfId="0" applyFont="1" applyFill="1"/>
    <xf numFmtId="0" fontId="10" fillId="3" borderId="0" xfId="0" applyFont="1" applyFill="1" applyAlignment="1">
      <alignment horizontal="left" vertical="center"/>
    </xf>
    <xf numFmtId="0" fontId="2" fillId="3" borderId="0" xfId="0" applyFont="1" applyFill="1" applyAlignment="1">
      <alignment horizontal="left" vertical="center" wrapText="1"/>
    </xf>
    <xf numFmtId="44" fontId="2" fillId="3" borderId="0" xfId="0" applyNumberFormat="1" applyFont="1" applyFill="1" applyAlignment="1">
      <alignment horizontal="center" vertical="center" wrapText="1"/>
    </xf>
    <xf numFmtId="0" fontId="6" fillId="3" borderId="0" xfId="0" applyFont="1" applyFill="1"/>
    <xf numFmtId="0" fontId="6" fillId="3" borderId="0" xfId="0" applyFont="1" applyFill="1" applyAlignment="1">
      <alignment vertical="top"/>
    </xf>
    <xf numFmtId="0" fontId="6" fillId="5" borderId="1" xfId="0" applyFont="1" applyFill="1" applyBorder="1" applyAlignment="1">
      <alignment horizontal="right" vertical="top"/>
    </xf>
    <xf numFmtId="0" fontId="3" fillId="0" borderId="1" xfId="0" applyFont="1" applyBorder="1" applyAlignment="1">
      <alignment horizontal="left" vertical="top"/>
    </xf>
    <xf numFmtId="0" fontId="2" fillId="0" borderId="1" xfId="0" quotePrefix="1" applyFont="1" applyBorder="1" applyAlignment="1">
      <alignment horizontal="left" vertical="top" wrapText="1"/>
    </xf>
    <xf numFmtId="0" fontId="2" fillId="0" borderId="1" xfId="1" applyNumberFormat="1" applyFont="1" applyFill="1" applyBorder="1" applyAlignment="1">
      <alignment horizontal="right" vertical="top" wrapText="1"/>
    </xf>
    <xf numFmtId="0" fontId="2" fillId="5" borderId="2" xfId="0" applyFont="1" applyFill="1" applyBorder="1" applyAlignment="1">
      <alignment horizontal="center" vertical="top" wrapText="1"/>
    </xf>
    <xf numFmtId="164" fontId="5" fillId="5" borderId="5" xfId="0" applyNumberFormat="1" applyFont="1" applyFill="1" applyBorder="1" applyAlignment="1">
      <alignment horizontal="left" vertical="top" wrapText="1"/>
    </xf>
    <xf numFmtId="164" fontId="5" fillId="5" borderId="6" xfId="0" applyNumberFormat="1" applyFont="1" applyFill="1" applyBorder="1" applyAlignment="1">
      <alignment horizontal="left" vertical="top" wrapText="1"/>
    </xf>
    <xf numFmtId="0" fontId="2" fillId="3" borderId="0" xfId="0" applyFont="1" applyFill="1" applyAlignment="1">
      <alignment horizontal="left" vertical="center"/>
    </xf>
    <xf numFmtId="0" fontId="5" fillId="3" borderId="0" xfId="0" applyFont="1" applyFill="1" applyAlignment="1">
      <alignment vertical="top"/>
    </xf>
    <xf numFmtId="0" fontId="5" fillId="3" borderId="0" xfId="0" applyFont="1" applyFill="1" applyAlignment="1">
      <alignment horizontal="center" vertical="top" wrapText="1"/>
    </xf>
    <xf numFmtId="0" fontId="9" fillId="2" borderId="0" xfId="0" applyFont="1" applyFill="1" applyAlignment="1">
      <alignment horizontal="left" vertical="top" wrapText="1"/>
    </xf>
    <xf numFmtId="0" fontId="5" fillId="3" borderId="0" xfId="0" applyFont="1" applyFill="1" applyAlignment="1">
      <alignment vertical="top" wrapText="1"/>
    </xf>
    <xf numFmtId="9" fontId="3" fillId="4" borderId="1" xfId="2" applyFont="1" applyFill="1" applyBorder="1" applyAlignment="1">
      <alignment horizontal="center" vertical="top" wrapText="1"/>
    </xf>
    <xf numFmtId="164" fontId="4" fillId="4" borderId="1" xfId="0" applyNumberFormat="1" applyFont="1" applyFill="1" applyBorder="1" applyAlignment="1">
      <alignment horizontal="center" vertical="top" wrapText="1"/>
    </xf>
    <xf numFmtId="164" fontId="5" fillId="4" borderId="1" xfId="0" applyNumberFormat="1" applyFont="1" applyFill="1" applyBorder="1" applyAlignment="1">
      <alignment horizontal="left" vertical="top" wrapText="1"/>
    </xf>
    <xf numFmtId="9" fontId="5" fillId="4" borderId="1" xfId="2" applyFont="1" applyFill="1" applyBorder="1" applyAlignment="1">
      <alignment horizontal="center" vertical="top"/>
    </xf>
    <xf numFmtId="0" fontId="5" fillId="4" borderId="1" xfId="0" applyFont="1" applyFill="1" applyBorder="1" applyAlignment="1">
      <alignment horizontal="center" vertical="top"/>
    </xf>
    <xf numFmtId="0" fontId="4" fillId="4" borderId="1" xfId="0" applyFont="1" applyFill="1" applyBorder="1" applyAlignment="1">
      <alignment horizontal="center" vertical="top" wrapText="1"/>
    </xf>
    <xf numFmtId="0" fontId="7" fillId="0" borderId="0" xfId="0" applyFont="1"/>
    <xf numFmtId="0" fontId="1" fillId="3" borderId="10" xfId="0" applyFont="1" applyFill="1" applyBorder="1" applyAlignment="1">
      <alignment vertical="top"/>
    </xf>
    <xf numFmtId="164" fontId="5" fillId="2" borderId="7" xfId="0" applyNumberFormat="1" applyFont="1" applyFill="1" applyBorder="1" applyAlignment="1">
      <alignment horizontal="left" vertical="top" wrapText="1"/>
    </xf>
    <xf numFmtId="0" fontId="5" fillId="2" borderId="1" xfId="0" applyFont="1" applyFill="1" applyBorder="1" applyAlignment="1">
      <alignment horizontal="center" vertical="top" wrapText="1"/>
    </xf>
    <xf numFmtId="0" fontId="1" fillId="3" borderId="8" xfId="0" applyFont="1" applyFill="1" applyBorder="1" applyAlignment="1">
      <alignment horizontal="center" vertical="top"/>
    </xf>
    <xf numFmtId="0" fontId="5" fillId="0" borderId="1" xfId="0" applyFont="1" applyBorder="1" applyAlignment="1">
      <alignment horizontal="left" vertical="top"/>
    </xf>
    <xf numFmtId="0" fontId="0" fillId="2" borderId="0" xfId="0" applyFill="1" applyAlignment="1">
      <alignment horizontal="left" vertical="top"/>
    </xf>
    <xf numFmtId="0" fontId="0" fillId="2" borderId="0" xfId="0" applyFill="1"/>
    <xf numFmtId="0" fontId="0" fillId="3" borderId="0" xfId="0" applyFill="1"/>
    <xf numFmtId="0" fontId="0" fillId="0" borderId="0" xfId="0" applyAlignment="1">
      <alignment vertical="top"/>
    </xf>
    <xf numFmtId="0" fontId="0" fillId="0" borderId="0" xfId="0" applyAlignment="1">
      <alignment horizontal="left" vertical="top"/>
    </xf>
    <xf numFmtId="0" fontId="0" fillId="0" borderId="0" xfId="0" applyAlignment="1">
      <alignment horizontal="center" vertical="top"/>
    </xf>
    <xf numFmtId="0" fontId="6" fillId="5" borderId="3" xfId="0" applyFont="1" applyFill="1" applyBorder="1" applyAlignment="1">
      <alignment horizontal="right" vertical="top"/>
    </xf>
    <xf numFmtId="0" fontId="6" fillId="0" borderId="0" xfId="0" applyFont="1" applyAlignment="1">
      <alignment horizontal="right" vertical="top"/>
    </xf>
    <xf numFmtId="0" fontId="5" fillId="0" borderId="0" xfId="0" applyFont="1" applyAlignment="1">
      <alignment wrapText="1"/>
    </xf>
    <xf numFmtId="164" fontId="2" fillId="6" borderId="1" xfId="0" applyNumberFormat="1" applyFont="1" applyFill="1" applyBorder="1" applyAlignment="1">
      <alignment vertical="top" wrapText="1"/>
    </xf>
    <xf numFmtId="9" fontId="2" fillId="6" borderId="1" xfId="2" applyFont="1" applyFill="1" applyBorder="1" applyAlignment="1">
      <alignment horizontal="right" vertical="top" wrapText="1"/>
    </xf>
    <xf numFmtId="0" fontId="5" fillId="6" borderId="7" xfId="0" applyFont="1" applyFill="1" applyBorder="1" applyAlignment="1">
      <alignment horizontal="left" vertical="top" wrapText="1"/>
    </xf>
    <xf numFmtId="0" fontId="2" fillId="3" borderId="0" xfId="0" applyFont="1" applyFill="1" applyAlignment="1">
      <alignment horizontal="left" vertical="top"/>
    </xf>
    <xf numFmtId="0" fontId="13" fillId="6" borderId="21" xfId="0" applyFont="1" applyFill="1" applyBorder="1" applyAlignment="1">
      <alignment horizontal="left" vertical="top" wrapText="1"/>
    </xf>
    <xf numFmtId="0" fontId="13" fillId="6" borderId="1" xfId="0" applyFont="1" applyFill="1" applyBorder="1" applyAlignment="1">
      <alignment horizontal="left" vertical="top" wrapText="1"/>
    </xf>
    <xf numFmtId="0" fontId="14" fillId="6" borderId="1" xfId="0" applyFont="1" applyFill="1" applyBorder="1" applyAlignment="1">
      <alignment horizontal="left" vertical="top" wrapText="1"/>
    </xf>
    <xf numFmtId="0" fontId="0" fillId="3" borderId="0" xfId="0" applyFill="1" applyAlignment="1">
      <alignment horizontal="left" vertical="top"/>
    </xf>
    <xf numFmtId="0" fontId="0" fillId="3" borderId="0" xfId="0" applyFill="1" applyAlignment="1">
      <alignment horizontal="right" vertical="top"/>
    </xf>
    <xf numFmtId="0" fontId="0" fillId="3" borderId="0" xfId="0" applyFill="1" applyAlignment="1">
      <alignment horizontal="center" vertical="top"/>
    </xf>
    <xf numFmtId="0" fontId="0" fillId="3" borderId="0" xfId="0" applyFill="1" applyAlignment="1">
      <alignment vertical="top"/>
    </xf>
    <xf numFmtId="0" fontId="6" fillId="5" borderId="7" xfId="0" applyFont="1" applyFill="1" applyBorder="1" applyAlignment="1">
      <alignment horizontal="right" vertical="top" wrapText="1"/>
    </xf>
    <xf numFmtId="0" fontId="15" fillId="7" borderId="23" xfId="0" applyFont="1" applyFill="1" applyBorder="1" applyAlignment="1">
      <alignment vertical="top" wrapText="1"/>
    </xf>
    <xf numFmtId="0" fontId="17" fillId="0" borderId="24" xfId="0" applyFont="1" applyBorder="1" applyAlignment="1">
      <alignment horizontal="justify" vertical="center"/>
    </xf>
    <xf numFmtId="0" fontId="16" fillId="7" borderId="24" xfId="0" applyFont="1" applyFill="1" applyBorder="1" applyAlignment="1">
      <alignment horizontal="left"/>
    </xf>
    <xf numFmtId="0" fontId="16" fillId="7" borderId="24" xfId="0" applyFont="1" applyFill="1" applyBorder="1"/>
    <xf numFmtId="0" fontId="5" fillId="4" borderId="1" xfId="0" applyFont="1" applyFill="1" applyBorder="1" applyAlignment="1">
      <alignment vertical="top" wrapText="1"/>
    </xf>
    <xf numFmtId="0" fontId="2" fillId="0" borderId="1" xfId="0" quotePrefix="1" applyFont="1" applyBorder="1" applyAlignment="1">
      <alignment horizontal="left" vertical="top"/>
    </xf>
    <xf numFmtId="0" fontId="13" fillId="0" borderId="1" xfId="0" applyFont="1" applyBorder="1" applyAlignment="1">
      <alignment horizontal="center" vertical="top"/>
    </xf>
    <xf numFmtId="0" fontId="5" fillId="2" borderId="1" xfId="0" applyFont="1" applyFill="1" applyBorder="1" applyAlignment="1">
      <alignment horizontal="center" vertical="top" wrapText="1"/>
    </xf>
    <xf numFmtId="0" fontId="1" fillId="6" borderId="14" xfId="0" applyFont="1" applyFill="1" applyBorder="1" applyAlignment="1">
      <alignment horizontal="left" vertical="center" wrapText="1"/>
    </xf>
    <xf numFmtId="0" fontId="1" fillId="6" borderId="13" xfId="0" applyFont="1" applyFill="1" applyBorder="1" applyAlignment="1">
      <alignment horizontal="left" vertical="center" wrapText="1"/>
    </xf>
    <xf numFmtId="0" fontId="2" fillId="3" borderId="18" xfId="0" applyFont="1" applyFill="1" applyBorder="1" applyAlignment="1">
      <alignment horizontal="left" vertical="top" wrapText="1"/>
    </xf>
    <xf numFmtId="0" fontId="2" fillId="3" borderId="19" xfId="0" applyFont="1" applyFill="1" applyBorder="1" applyAlignment="1">
      <alignment horizontal="left" vertical="top" wrapText="1"/>
    </xf>
    <xf numFmtId="0" fontId="2" fillId="3" borderId="20" xfId="0" applyFont="1" applyFill="1" applyBorder="1" applyAlignment="1">
      <alignment horizontal="left" vertical="top" wrapText="1"/>
    </xf>
    <xf numFmtId="14" fontId="1" fillId="6" borderId="8" xfId="0" applyNumberFormat="1" applyFont="1" applyFill="1" applyBorder="1" applyAlignment="1">
      <alignment horizontal="left" vertical="center"/>
    </xf>
    <xf numFmtId="14" fontId="1" fillId="6" borderId="16" xfId="0" applyNumberFormat="1" applyFont="1" applyFill="1" applyBorder="1" applyAlignment="1">
      <alignment horizontal="left" vertical="center"/>
    </xf>
    <xf numFmtId="0" fontId="1" fillId="6" borderId="12" xfId="0" applyFont="1" applyFill="1" applyBorder="1" applyAlignment="1">
      <alignment horizontal="left" vertical="center" wrapText="1"/>
    </xf>
    <xf numFmtId="0" fontId="1" fillId="6" borderId="17" xfId="0" applyFont="1" applyFill="1" applyBorder="1" applyAlignment="1">
      <alignment horizontal="left" vertical="center" wrapText="1"/>
    </xf>
    <xf numFmtId="0" fontId="1" fillId="3" borderId="8" xfId="0" applyFont="1" applyFill="1" applyBorder="1" applyAlignment="1">
      <alignment horizontal="left" vertical="top"/>
    </xf>
    <xf numFmtId="0" fontId="1" fillId="3" borderId="9" xfId="0" applyFont="1" applyFill="1" applyBorder="1" applyAlignment="1">
      <alignment horizontal="left" vertical="top"/>
    </xf>
    <xf numFmtId="0" fontId="1" fillId="3" borderId="8" xfId="0" applyFont="1" applyFill="1" applyBorder="1" applyAlignment="1">
      <alignment horizontal="center" vertical="top"/>
    </xf>
    <xf numFmtId="0" fontId="1" fillId="3" borderId="9" xfId="0" applyFont="1" applyFill="1" applyBorder="1" applyAlignment="1">
      <alignment horizontal="center" vertical="top"/>
    </xf>
    <xf numFmtId="0" fontId="1" fillId="6" borderId="15" xfId="0" applyFont="1" applyFill="1" applyBorder="1" applyAlignment="1">
      <alignment horizontal="left"/>
    </xf>
    <xf numFmtId="0" fontId="1" fillId="6" borderId="11" xfId="0" applyFont="1" applyFill="1" applyBorder="1" applyAlignment="1">
      <alignment horizontal="left"/>
    </xf>
    <xf numFmtId="0" fontId="1" fillId="3" borderId="22" xfId="0" applyFont="1" applyFill="1" applyBorder="1" applyAlignment="1">
      <alignment horizontal="left" vertical="top"/>
    </xf>
    <xf numFmtId="0" fontId="1" fillId="3" borderId="11" xfId="0" applyFont="1" applyFill="1" applyBorder="1" applyAlignment="1">
      <alignment horizontal="left" vertical="top"/>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99"/>
      <color rgb="FFFFFF00"/>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222573</xdr:colOff>
      <xdr:row>0</xdr:row>
      <xdr:rowOff>71016</xdr:rowOff>
    </xdr:from>
    <xdr:to>
      <xdr:col>0</xdr:col>
      <xdr:colOff>689298</xdr:colOff>
      <xdr:row>1</xdr:row>
      <xdr:rowOff>278752</xdr:rowOff>
    </xdr:to>
    <xdr:pic>
      <xdr:nvPicPr>
        <xdr:cNvPr id="2" name="Picture 1" descr="SITA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573" y="71016"/>
          <a:ext cx="466725" cy="6042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7"/>
  <sheetViews>
    <sheetView tabSelected="1" topLeftCell="A47" zoomScale="98" zoomScaleNormal="98" workbookViewId="0">
      <selection activeCell="E64" sqref="E64:F64"/>
    </sheetView>
  </sheetViews>
  <sheetFormatPr defaultColWidth="9.109375" defaultRowHeight="14.4" x14ac:dyDescent="0.3"/>
  <cols>
    <col min="1" max="1" width="13.5546875" style="58" customWidth="1"/>
    <col min="2" max="2" width="59.5546875" style="57" customWidth="1"/>
    <col min="3" max="3" width="23.109375" style="59" customWidth="1"/>
    <col min="4" max="4" width="9.6640625" style="59" customWidth="1"/>
    <col min="5" max="5" width="7.5546875" style="59" customWidth="1"/>
    <col min="6" max="7" width="19.5546875" style="57" customWidth="1"/>
    <col min="8" max="8" width="32.77734375" style="57" customWidth="1"/>
    <col min="9" max="9" width="36.77734375" style="57" customWidth="1"/>
    <col min="10" max="16384" width="9.109375" style="57"/>
  </cols>
  <sheetData>
    <row r="1" spans="1:14" s="48" customFormat="1" ht="31.2" x14ac:dyDescent="0.6">
      <c r="A1" s="7"/>
      <c r="B1" s="3" t="s">
        <v>24</v>
      </c>
      <c r="C1" s="4"/>
      <c r="D1" s="4"/>
      <c r="E1" s="2"/>
      <c r="F1" s="2"/>
      <c r="G1" s="2"/>
      <c r="H1" s="2"/>
      <c r="I1" s="2"/>
    </row>
    <row r="2" spans="1:14" customFormat="1" ht="28.8" customHeight="1" x14ac:dyDescent="0.3">
      <c r="A2" s="54"/>
      <c r="B2" s="40" t="s">
        <v>36</v>
      </c>
      <c r="C2" s="5"/>
      <c r="D2" s="5"/>
      <c r="E2" s="55"/>
      <c r="F2" s="55"/>
      <c r="G2" s="55"/>
      <c r="H2" s="55"/>
      <c r="I2" s="55"/>
    </row>
    <row r="3" spans="1:14" customFormat="1" ht="15.6" x14ac:dyDescent="0.3">
      <c r="A3" s="30" t="s">
        <v>5</v>
      </c>
      <c r="B3" s="53"/>
      <c r="C3" s="39"/>
      <c r="D3" s="39"/>
      <c r="E3" s="38"/>
      <c r="F3" s="38"/>
      <c r="G3" s="38"/>
      <c r="H3" s="56"/>
      <c r="I3" s="56"/>
      <c r="J3" s="56"/>
      <c r="K3" s="56"/>
      <c r="L3" s="56"/>
      <c r="M3" s="56"/>
      <c r="N3" s="56"/>
    </row>
    <row r="4" spans="1:14" customFormat="1" ht="57.6" x14ac:dyDescent="0.3">
      <c r="A4" s="60" t="s">
        <v>6</v>
      </c>
      <c r="B4" s="76" t="s">
        <v>39</v>
      </c>
      <c r="C4" s="39"/>
      <c r="D4" s="39"/>
      <c r="E4" s="41"/>
      <c r="F4" s="41"/>
      <c r="G4" s="41"/>
      <c r="H4" s="56"/>
      <c r="I4" s="56"/>
      <c r="J4" s="56"/>
      <c r="K4" s="56"/>
      <c r="L4" s="56"/>
      <c r="M4" s="56"/>
      <c r="N4" s="56"/>
    </row>
    <row r="5" spans="1:14" customFormat="1" ht="15.6" x14ac:dyDescent="0.3">
      <c r="A5" s="74" t="s">
        <v>25</v>
      </c>
      <c r="B5" s="65"/>
      <c r="C5" s="39"/>
      <c r="D5" s="39"/>
      <c r="E5" s="24"/>
      <c r="F5" s="24"/>
      <c r="G5" s="24"/>
      <c r="H5" s="56"/>
      <c r="I5" s="56"/>
      <c r="J5" s="56"/>
      <c r="K5" s="56"/>
      <c r="L5" s="56"/>
      <c r="M5" s="56"/>
      <c r="N5" s="56"/>
    </row>
    <row r="6" spans="1:14" customFormat="1" ht="15.6" x14ac:dyDescent="0.3">
      <c r="A6" s="61"/>
      <c r="B6" s="62"/>
      <c r="C6" s="39"/>
      <c r="D6" s="39"/>
      <c r="E6" s="24"/>
      <c r="F6" s="24"/>
      <c r="G6" s="24"/>
      <c r="H6" s="56"/>
      <c r="I6" s="56"/>
      <c r="J6" s="56"/>
      <c r="K6" s="56"/>
      <c r="L6" s="56"/>
      <c r="M6" s="56"/>
      <c r="N6" s="56"/>
    </row>
    <row r="7" spans="1:14" s="56" customFormat="1" ht="15.6" x14ac:dyDescent="0.3">
      <c r="A7" s="25" t="s">
        <v>3</v>
      </c>
      <c r="B7" s="26"/>
      <c r="C7" s="26"/>
      <c r="D7" s="27"/>
      <c r="E7" s="24"/>
      <c r="F7" s="24"/>
      <c r="G7" s="24"/>
    </row>
    <row r="8" spans="1:14" s="56" customFormat="1" ht="15.6" x14ac:dyDescent="0.3">
      <c r="A8" s="66" t="s">
        <v>105</v>
      </c>
      <c r="B8" s="28"/>
      <c r="C8" s="29"/>
      <c r="D8" s="29"/>
      <c r="E8" s="24"/>
      <c r="F8" s="24"/>
      <c r="G8" s="24"/>
    </row>
    <row r="9" spans="1:14" s="56" customFormat="1" ht="15.6" x14ac:dyDescent="0.3">
      <c r="A9" s="37" t="s">
        <v>106</v>
      </c>
      <c r="B9" s="6"/>
      <c r="C9" s="6"/>
      <c r="D9" s="6"/>
      <c r="E9" s="24"/>
      <c r="F9" s="24"/>
      <c r="G9" s="24"/>
    </row>
    <row r="10" spans="1:14" s="56" customFormat="1" ht="15.6" x14ac:dyDescent="0.3">
      <c r="A10" s="37" t="s">
        <v>107</v>
      </c>
      <c r="B10" s="6"/>
      <c r="C10" s="6"/>
      <c r="D10" s="6"/>
      <c r="E10" s="24"/>
      <c r="F10" s="24"/>
      <c r="G10" s="24"/>
    </row>
    <row r="11" spans="1:14" customFormat="1" ht="15.6" x14ac:dyDescent="0.3">
      <c r="A11" s="9"/>
      <c r="B11" s="10"/>
      <c r="C11" s="51"/>
      <c r="D11" s="51"/>
      <c r="E11" s="82"/>
      <c r="F11" s="82"/>
      <c r="G11" s="82"/>
      <c r="H11" s="56"/>
    </row>
    <row r="12" spans="1:14" ht="31.8" thickBot="1" x14ac:dyDescent="0.35">
      <c r="A12" s="9" t="s">
        <v>0</v>
      </c>
      <c r="B12" s="10" t="s">
        <v>26</v>
      </c>
      <c r="C12" s="51" t="s">
        <v>1</v>
      </c>
      <c r="D12" s="51" t="s">
        <v>23</v>
      </c>
      <c r="E12" s="51" t="s">
        <v>4</v>
      </c>
      <c r="F12" s="17" t="s">
        <v>22</v>
      </c>
      <c r="G12" s="17" t="s">
        <v>32</v>
      </c>
      <c r="H12" s="50" t="s">
        <v>37</v>
      </c>
      <c r="I12" s="50" t="s">
        <v>34</v>
      </c>
    </row>
    <row r="13" spans="1:14" ht="78" x14ac:dyDescent="0.3">
      <c r="A13" s="8">
        <v>1</v>
      </c>
      <c r="B13" s="75" t="s">
        <v>38</v>
      </c>
      <c r="C13" s="46"/>
      <c r="D13" s="46"/>
      <c r="E13" s="47"/>
      <c r="F13" s="43"/>
      <c r="G13" s="44">
        <f>SUBTOTAL(9,G14:G19)</f>
        <v>0</v>
      </c>
      <c r="H13" s="67"/>
      <c r="I13" s="67"/>
    </row>
    <row r="14" spans="1:14" ht="46.8" x14ac:dyDescent="0.3">
      <c r="A14" s="32" t="s">
        <v>7</v>
      </c>
      <c r="B14" s="12" t="s">
        <v>40</v>
      </c>
      <c r="C14" s="18" t="s">
        <v>46</v>
      </c>
      <c r="D14" s="64">
        <v>0</v>
      </c>
      <c r="E14" s="33">
        <v>14</v>
      </c>
      <c r="F14" s="63">
        <v>0</v>
      </c>
      <c r="G14" s="19">
        <f>E14*F14</f>
        <v>0</v>
      </c>
      <c r="H14" s="68"/>
      <c r="I14" s="67"/>
    </row>
    <row r="15" spans="1:14" ht="31.2" x14ac:dyDescent="0.3">
      <c r="A15" s="32" t="s">
        <v>8</v>
      </c>
      <c r="B15" s="12" t="s">
        <v>41</v>
      </c>
      <c r="C15" s="18" t="s">
        <v>47</v>
      </c>
      <c r="D15" s="64">
        <v>0</v>
      </c>
      <c r="E15" s="33">
        <v>14</v>
      </c>
      <c r="F15" s="63">
        <v>0</v>
      </c>
      <c r="G15" s="19">
        <f t="shared" ref="G15:G19" si="0">E15*F15</f>
        <v>0</v>
      </c>
      <c r="H15" s="68"/>
      <c r="I15" s="67"/>
    </row>
    <row r="16" spans="1:14" ht="15.6" x14ac:dyDescent="0.3">
      <c r="A16" s="32" t="s">
        <v>9</v>
      </c>
      <c r="B16" s="12" t="s">
        <v>42</v>
      </c>
      <c r="C16" s="18" t="s">
        <v>46</v>
      </c>
      <c r="D16" s="64">
        <v>0</v>
      </c>
      <c r="E16" s="33">
        <v>14</v>
      </c>
      <c r="F16" s="63">
        <v>0</v>
      </c>
      <c r="G16" s="19">
        <f t="shared" si="0"/>
        <v>0</v>
      </c>
      <c r="H16" s="68"/>
      <c r="I16" s="67"/>
    </row>
    <row r="17" spans="1:9" ht="15.6" x14ac:dyDescent="0.3">
      <c r="A17" s="32" t="s">
        <v>10</v>
      </c>
      <c r="B17" s="12" t="s">
        <v>43</v>
      </c>
      <c r="C17" s="18" t="s">
        <v>47</v>
      </c>
      <c r="D17" s="64">
        <v>0</v>
      </c>
      <c r="E17" s="33">
        <v>16</v>
      </c>
      <c r="F17" s="63">
        <v>0</v>
      </c>
      <c r="G17" s="19">
        <f t="shared" si="0"/>
        <v>0</v>
      </c>
      <c r="H17" s="68"/>
      <c r="I17" s="67"/>
    </row>
    <row r="18" spans="1:9" ht="15.6" x14ac:dyDescent="0.3">
      <c r="A18" s="32" t="s">
        <v>11</v>
      </c>
      <c r="B18" s="12" t="s">
        <v>44</v>
      </c>
      <c r="C18" s="18" t="s">
        <v>46</v>
      </c>
      <c r="D18" s="64">
        <v>0</v>
      </c>
      <c r="E18" s="33">
        <v>2</v>
      </c>
      <c r="F18" s="63">
        <v>0</v>
      </c>
      <c r="G18" s="19">
        <f t="shared" si="0"/>
        <v>0</v>
      </c>
      <c r="H18" s="68"/>
      <c r="I18" s="67"/>
    </row>
    <row r="19" spans="1:9" ht="16.2" thickBot="1" x14ac:dyDescent="0.35">
      <c r="A19" s="32" t="s">
        <v>12</v>
      </c>
      <c r="B19" s="12" t="s">
        <v>45</v>
      </c>
      <c r="C19" s="18" t="s">
        <v>46</v>
      </c>
      <c r="D19" s="64">
        <v>0</v>
      </c>
      <c r="E19" s="33">
        <v>14</v>
      </c>
      <c r="F19" s="63">
        <v>0</v>
      </c>
      <c r="G19" s="19">
        <f t="shared" si="0"/>
        <v>0</v>
      </c>
      <c r="H19" s="68"/>
      <c r="I19" s="67"/>
    </row>
    <row r="20" spans="1:9" s="1" customFormat="1" ht="78" x14ac:dyDescent="0.3">
      <c r="A20" s="8">
        <v>2</v>
      </c>
      <c r="B20" s="75" t="s">
        <v>48</v>
      </c>
      <c r="C20" s="45"/>
      <c r="D20" s="45"/>
      <c r="E20" s="46"/>
      <c r="F20" s="43"/>
      <c r="G20" s="44">
        <f>SUBTOTAL(9, G21:G25)</f>
        <v>0</v>
      </c>
      <c r="H20" s="69"/>
      <c r="I20" s="67"/>
    </row>
    <row r="21" spans="1:9" s="1" customFormat="1" ht="31.2" x14ac:dyDescent="0.3">
      <c r="A21" s="32" t="s">
        <v>13</v>
      </c>
      <c r="B21" s="12" t="s">
        <v>49</v>
      </c>
      <c r="C21" s="18" t="s">
        <v>46</v>
      </c>
      <c r="D21" s="64">
        <v>0</v>
      </c>
      <c r="E21" s="33">
        <v>4</v>
      </c>
      <c r="F21" s="63">
        <v>0</v>
      </c>
      <c r="G21" s="19">
        <f t="shared" ref="G21:G47" si="1">E21*F21</f>
        <v>0</v>
      </c>
      <c r="H21" s="69"/>
      <c r="I21" s="67"/>
    </row>
    <row r="22" spans="1:9" s="1" customFormat="1" ht="31.2" x14ac:dyDescent="0.3">
      <c r="A22" s="32" t="s">
        <v>14</v>
      </c>
      <c r="B22" s="12" t="s">
        <v>41</v>
      </c>
      <c r="C22" s="18" t="s">
        <v>47</v>
      </c>
      <c r="D22" s="64">
        <v>0</v>
      </c>
      <c r="E22" s="33">
        <v>4</v>
      </c>
      <c r="F22" s="63">
        <v>0</v>
      </c>
      <c r="G22" s="19">
        <f t="shared" ref="G22:G25" si="2">E22*F22</f>
        <v>0</v>
      </c>
      <c r="H22" s="69"/>
      <c r="I22" s="67"/>
    </row>
    <row r="23" spans="1:9" s="1" customFormat="1" ht="15.6" x14ac:dyDescent="0.3">
      <c r="A23" s="32" t="s">
        <v>15</v>
      </c>
      <c r="B23" s="12" t="s">
        <v>42</v>
      </c>
      <c r="C23" s="18" t="s">
        <v>46</v>
      </c>
      <c r="D23" s="64">
        <v>0</v>
      </c>
      <c r="E23" s="33">
        <v>4</v>
      </c>
      <c r="F23" s="63">
        <v>0</v>
      </c>
      <c r="G23" s="19">
        <f t="shared" si="2"/>
        <v>0</v>
      </c>
      <c r="H23" s="69"/>
      <c r="I23" s="67"/>
    </row>
    <row r="24" spans="1:9" s="1" customFormat="1" ht="15.6" x14ac:dyDescent="0.3">
      <c r="A24" s="32" t="s">
        <v>50</v>
      </c>
      <c r="B24" s="12" t="s">
        <v>43</v>
      </c>
      <c r="C24" s="18" t="s">
        <v>47</v>
      </c>
      <c r="D24" s="64">
        <v>0</v>
      </c>
      <c r="E24" s="33">
        <v>4</v>
      </c>
      <c r="F24" s="63">
        <v>0</v>
      </c>
      <c r="G24" s="19">
        <f t="shared" si="2"/>
        <v>0</v>
      </c>
      <c r="H24" s="69"/>
      <c r="I24" s="67"/>
    </row>
    <row r="25" spans="1:9" s="1" customFormat="1" ht="15.6" x14ac:dyDescent="0.3">
      <c r="A25" s="32" t="s">
        <v>51</v>
      </c>
      <c r="B25" s="12" t="s">
        <v>45</v>
      </c>
      <c r="C25" s="18" t="s">
        <v>46</v>
      </c>
      <c r="D25" s="64">
        <v>0</v>
      </c>
      <c r="E25" s="33">
        <v>4</v>
      </c>
      <c r="F25" s="63">
        <v>0</v>
      </c>
      <c r="G25" s="19">
        <f t="shared" si="2"/>
        <v>0</v>
      </c>
      <c r="H25" s="69"/>
      <c r="I25" s="67"/>
    </row>
    <row r="26" spans="1:9" ht="15.6" x14ac:dyDescent="0.3">
      <c r="A26" s="13">
        <v>3</v>
      </c>
      <c r="B26" s="77" t="s">
        <v>52</v>
      </c>
      <c r="C26" s="45"/>
      <c r="D26" s="45"/>
      <c r="E26" s="46"/>
      <c r="F26" s="43"/>
      <c r="G26" s="44">
        <f>SUBTOTAL(9, G27:G40)</f>
        <v>0</v>
      </c>
      <c r="H26" s="68"/>
      <c r="I26" s="67"/>
    </row>
    <row r="27" spans="1:9" ht="15.6" x14ac:dyDescent="0.3">
      <c r="A27" s="32" t="s">
        <v>16</v>
      </c>
      <c r="B27" s="12" t="s">
        <v>64</v>
      </c>
      <c r="C27" s="18" t="s">
        <v>78</v>
      </c>
      <c r="D27" s="64">
        <v>0</v>
      </c>
      <c r="E27" s="33">
        <v>240</v>
      </c>
      <c r="F27" s="63">
        <v>0</v>
      </c>
      <c r="G27" s="19">
        <f t="shared" si="1"/>
        <v>0</v>
      </c>
      <c r="H27" s="68"/>
      <c r="I27" s="67"/>
    </row>
    <row r="28" spans="1:9" ht="15.6" x14ac:dyDescent="0.3">
      <c r="A28" s="32" t="s">
        <v>17</v>
      </c>
      <c r="B28" s="12" t="s">
        <v>65</v>
      </c>
      <c r="C28" s="18" t="s">
        <v>78</v>
      </c>
      <c r="D28" s="64">
        <v>0</v>
      </c>
      <c r="E28" s="33">
        <v>126</v>
      </c>
      <c r="F28" s="63">
        <v>0</v>
      </c>
      <c r="G28" s="19">
        <f t="shared" ref="G28:G39" si="3">E28*F28</f>
        <v>0</v>
      </c>
      <c r="H28" s="68"/>
      <c r="I28" s="67"/>
    </row>
    <row r="29" spans="1:9" ht="31.2" x14ac:dyDescent="0.3">
      <c r="A29" s="32" t="s">
        <v>18</v>
      </c>
      <c r="B29" s="12" t="s">
        <v>66</v>
      </c>
      <c r="C29" s="18" t="s">
        <v>46</v>
      </c>
      <c r="D29" s="64">
        <v>0</v>
      </c>
      <c r="E29" s="33">
        <v>5</v>
      </c>
      <c r="F29" s="63">
        <v>0</v>
      </c>
      <c r="G29" s="19">
        <f t="shared" si="3"/>
        <v>0</v>
      </c>
      <c r="H29" s="68"/>
      <c r="I29" s="67"/>
    </row>
    <row r="30" spans="1:9" ht="15.6" x14ac:dyDescent="0.3">
      <c r="A30" s="32" t="s">
        <v>53</v>
      </c>
      <c r="B30" s="12" t="s">
        <v>67</v>
      </c>
      <c r="C30" s="18" t="s">
        <v>46</v>
      </c>
      <c r="D30" s="64">
        <v>0</v>
      </c>
      <c r="E30" s="33">
        <v>4</v>
      </c>
      <c r="F30" s="63">
        <v>0</v>
      </c>
      <c r="G30" s="19">
        <f t="shared" si="3"/>
        <v>0</v>
      </c>
      <c r="H30" s="68"/>
      <c r="I30" s="67"/>
    </row>
    <row r="31" spans="1:9" ht="15.6" x14ac:dyDescent="0.3">
      <c r="A31" s="32" t="s">
        <v>54</v>
      </c>
      <c r="B31" s="12" t="s">
        <v>68</v>
      </c>
      <c r="C31" s="18" t="s">
        <v>46</v>
      </c>
      <c r="D31" s="64">
        <v>0</v>
      </c>
      <c r="E31" s="33">
        <v>9</v>
      </c>
      <c r="F31" s="63">
        <v>0</v>
      </c>
      <c r="G31" s="19">
        <f t="shared" si="3"/>
        <v>0</v>
      </c>
      <c r="H31" s="68"/>
      <c r="I31" s="67"/>
    </row>
    <row r="32" spans="1:9" ht="15.6" x14ac:dyDescent="0.3">
      <c r="A32" s="32" t="s">
        <v>55</v>
      </c>
      <c r="B32" s="12" t="s">
        <v>69</v>
      </c>
      <c r="C32" s="18" t="s">
        <v>46</v>
      </c>
      <c r="D32" s="64">
        <v>0</v>
      </c>
      <c r="E32" s="33">
        <v>5</v>
      </c>
      <c r="F32" s="63">
        <v>0</v>
      </c>
      <c r="G32" s="19">
        <f t="shared" si="3"/>
        <v>0</v>
      </c>
      <c r="H32" s="68"/>
      <c r="I32" s="67"/>
    </row>
    <row r="33" spans="1:9" ht="15.6" x14ac:dyDescent="0.3">
      <c r="A33" s="32" t="s">
        <v>56</v>
      </c>
      <c r="B33" s="12" t="s">
        <v>70</v>
      </c>
      <c r="C33" s="18" t="s">
        <v>46</v>
      </c>
      <c r="D33" s="64">
        <v>0</v>
      </c>
      <c r="E33" s="33">
        <v>4</v>
      </c>
      <c r="F33" s="63">
        <v>0</v>
      </c>
      <c r="G33" s="19">
        <f t="shared" si="3"/>
        <v>0</v>
      </c>
      <c r="H33" s="68"/>
      <c r="I33" s="67"/>
    </row>
    <row r="34" spans="1:9" ht="15.6" x14ac:dyDescent="0.3">
      <c r="A34" s="32" t="s">
        <v>57</v>
      </c>
      <c r="B34" s="12" t="s">
        <v>71</v>
      </c>
      <c r="C34" s="18" t="s">
        <v>46</v>
      </c>
      <c r="D34" s="64">
        <v>0</v>
      </c>
      <c r="E34" s="33">
        <v>1</v>
      </c>
      <c r="F34" s="63">
        <v>0</v>
      </c>
      <c r="G34" s="19">
        <f t="shared" si="3"/>
        <v>0</v>
      </c>
      <c r="H34" s="68"/>
      <c r="I34" s="67"/>
    </row>
    <row r="35" spans="1:9" ht="15.6" x14ac:dyDescent="0.3">
      <c r="A35" s="32" t="s">
        <v>58</v>
      </c>
      <c r="B35" s="12" t="s">
        <v>72</v>
      </c>
      <c r="C35" s="18" t="s">
        <v>46</v>
      </c>
      <c r="D35" s="64">
        <v>0</v>
      </c>
      <c r="E35" s="33">
        <v>4</v>
      </c>
      <c r="F35" s="63">
        <v>0</v>
      </c>
      <c r="G35" s="19">
        <f t="shared" si="3"/>
        <v>0</v>
      </c>
      <c r="H35" s="68"/>
      <c r="I35" s="67"/>
    </row>
    <row r="36" spans="1:9" ht="15.6" x14ac:dyDescent="0.3">
      <c r="A36" s="32" t="s">
        <v>59</v>
      </c>
      <c r="B36" s="12" t="s">
        <v>73</v>
      </c>
      <c r="C36" s="18" t="s">
        <v>46</v>
      </c>
      <c r="D36" s="64">
        <v>0</v>
      </c>
      <c r="E36" s="33">
        <v>1</v>
      </c>
      <c r="F36" s="63">
        <v>0</v>
      </c>
      <c r="G36" s="19">
        <f t="shared" si="3"/>
        <v>0</v>
      </c>
      <c r="H36" s="68"/>
      <c r="I36" s="67"/>
    </row>
    <row r="37" spans="1:9" ht="15.6" x14ac:dyDescent="0.3">
      <c r="A37" s="32" t="s">
        <v>60</v>
      </c>
      <c r="B37" s="12" t="s">
        <v>74</v>
      </c>
      <c r="C37" s="18" t="s">
        <v>46</v>
      </c>
      <c r="D37" s="64">
        <v>0</v>
      </c>
      <c r="E37" s="33">
        <v>18</v>
      </c>
      <c r="F37" s="63">
        <v>0</v>
      </c>
      <c r="G37" s="19">
        <f t="shared" si="3"/>
        <v>0</v>
      </c>
      <c r="H37" s="68"/>
      <c r="I37" s="67"/>
    </row>
    <row r="38" spans="1:9" ht="15.6" x14ac:dyDescent="0.3">
      <c r="A38" s="32" t="s">
        <v>61</v>
      </c>
      <c r="B38" s="12" t="s">
        <v>75</v>
      </c>
      <c r="C38" s="18" t="s">
        <v>46</v>
      </c>
      <c r="D38" s="64">
        <v>0</v>
      </c>
      <c r="E38" s="33">
        <v>14</v>
      </c>
      <c r="F38" s="63">
        <v>0</v>
      </c>
      <c r="G38" s="19">
        <f t="shared" si="3"/>
        <v>0</v>
      </c>
      <c r="H38" s="68"/>
      <c r="I38" s="67"/>
    </row>
    <row r="39" spans="1:9" ht="15.6" x14ac:dyDescent="0.3">
      <c r="A39" s="32" t="s">
        <v>62</v>
      </c>
      <c r="B39" s="12" t="s">
        <v>76</v>
      </c>
      <c r="C39" s="18" t="s">
        <v>46</v>
      </c>
      <c r="D39" s="64">
        <v>0</v>
      </c>
      <c r="E39" s="33">
        <v>4</v>
      </c>
      <c r="F39" s="63">
        <v>0</v>
      </c>
      <c r="G39" s="19">
        <f t="shared" si="3"/>
        <v>0</v>
      </c>
      <c r="H39" s="68"/>
      <c r="I39" s="67"/>
    </row>
    <row r="40" spans="1:9" ht="15.6" x14ac:dyDescent="0.3">
      <c r="A40" s="32" t="s">
        <v>63</v>
      </c>
      <c r="B40" s="12" t="s">
        <v>77</v>
      </c>
      <c r="C40" s="18" t="s">
        <v>46</v>
      </c>
      <c r="D40" s="64">
        <v>0</v>
      </c>
      <c r="E40" s="33">
        <v>17</v>
      </c>
      <c r="F40" s="63">
        <v>0</v>
      </c>
      <c r="G40" s="19">
        <f t="shared" si="1"/>
        <v>0</v>
      </c>
      <c r="H40" s="68"/>
      <c r="I40" s="67"/>
    </row>
    <row r="41" spans="1:9" ht="15.6" x14ac:dyDescent="0.3">
      <c r="A41" s="13">
        <v>4</v>
      </c>
      <c r="B41" s="78" t="s">
        <v>79</v>
      </c>
      <c r="C41" s="45"/>
      <c r="D41" s="42"/>
      <c r="E41" s="22"/>
      <c r="F41" s="43"/>
      <c r="G41" s="44">
        <f>SUBTOTAL(9, G42:G45)</f>
        <v>0</v>
      </c>
      <c r="H41" s="68"/>
      <c r="I41" s="67"/>
    </row>
    <row r="42" spans="1:9" ht="15.6" x14ac:dyDescent="0.3">
      <c r="A42" s="32" t="s">
        <v>20</v>
      </c>
      <c r="B42" s="12" t="s">
        <v>80</v>
      </c>
      <c r="C42" s="18" t="s">
        <v>84</v>
      </c>
      <c r="D42" s="64">
        <v>0</v>
      </c>
      <c r="E42" s="33">
        <v>5</v>
      </c>
      <c r="F42" s="63">
        <v>0</v>
      </c>
      <c r="G42" s="19">
        <f t="shared" si="1"/>
        <v>0</v>
      </c>
      <c r="H42" s="68"/>
      <c r="I42" s="67"/>
    </row>
    <row r="43" spans="1:9" ht="15.6" x14ac:dyDescent="0.3">
      <c r="A43" s="32" t="s">
        <v>21</v>
      </c>
      <c r="B43" s="12" t="s">
        <v>81</v>
      </c>
      <c r="C43" s="18" t="s">
        <v>84</v>
      </c>
      <c r="D43" s="64">
        <v>0</v>
      </c>
      <c r="E43" s="33">
        <v>14</v>
      </c>
      <c r="F43" s="63">
        <v>0</v>
      </c>
      <c r="G43" s="19">
        <f t="shared" ref="G43:G45" si="4">E43*F43</f>
        <v>0</v>
      </c>
      <c r="H43" s="68"/>
      <c r="I43" s="67"/>
    </row>
    <row r="44" spans="1:9" ht="15.6" x14ac:dyDescent="0.3">
      <c r="A44" s="32" t="s">
        <v>19</v>
      </c>
      <c r="B44" s="12" t="s">
        <v>82</v>
      </c>
      <c r="C44" s="18" t="s">
        <v>46</v>
      </c>
      <c r="D44" s="64">
        <v>0</v>
      </c>
      <c r="E44" s="33">
        <v>72</v>
      </c>
      <c r="F44" s="63">
        <v>0</v>
      </c>
      <c r="G44" s="19">
        <f t="shared" si="4"/>
        <v>0</v>
      </c>
      <c r="H44" s="68"/>
      <c r="I44" s="67"/>
    </row>
    <row r="45" spans="1:9" ht="15.6" x14ac:dyDescent="0.3">
      <c r="A45" s="32" t="s">
        <v>92</v>
      </c>
      <c r="B45" s="12" t="s">
        <v>83</v>
      </c>
      <c r="C45" s="18" t="s">
        <v>84</v>
      </c>
      <c r="D45" s="64">
        <v>0</v>
      </c>
      <c r="E45" s="33">
        <v>18</v>
      </c>
      <c r="F45" s="63">
        <v>0</v>
      </c>
      <c r="G45" s="19">
        <f t="shared" si="4"/>
        <v>0</v>
      </c>
      <c r="H45" s="68"/>
      <c r="I45" s="67"/>
    </row>
    <row r="46" spans="1:9" ht="62.4" x14ac:dyDescent="0.3">
      <c r="A46" s="31">
        <v>5</v>
      </c>
      <c r="B46" s="79" t="s">
        <v>85</v>
      </c>
      <c r="C46" s="45"/>
      <c r="D46" s="45"/>
      <c r="E46" s="45"/>
      <c r="F46" s="45"/>
      <c r="G46" s="44">
        <f>SUBTOTAL(9, G47:G52)</f>
        <v>0</v>
      </c>
      <c r="H46" s="68"/>
      <c r="I46" s="67"/>
    </row>
    <row r="47" spans="1:9" ht="15.6" x14ac:dyDescent="0.3">
      <c r="A47" s="80" t="s">
        <v>93</v>
      </c>
      <c r="B47" s="11" t="s">
        <v>86</v>
      </c>
      <c r="C47" s="81" t="s">
        <v>99</v>
      </c>
      <c r="D47" s="64">
        <v>0</v>
      </c>
      <c r="E47" s="33">
        <v>120</v>
      </c>
      <c r="F47" s="63">
        <v>0</v>
      </c>
      <c r="G47" s="19">
        <f t="shared" si="1"/>
        <v>0</v>
      </c>
      <c r="H47" s="68"/>
      <c r="I47" s="67"/>
    </row>
    <row r="48" spans="1:9" ht="15.6" x14ac:dyDescent="0.3">
      <c r="A48" s="80" t="s">
        <v>94</v>
      </c>
      <c r="B48" s="11" t="s">
        <v>87</v>
      </c>
      <c r="C48" s="81" t="s">
        <v>99</v>
      </c>
      <c r="D48" s="64"/>
      <c r="E48" s="33">
        <v>120</v>
      </c>
      <c r="F48" s="63">
        <v>0</v>
      </c>
      <c r="G48" s="19">
        <f t="shared" ref="G48:G52" si="5">E48*F48</f>
        <v>0</v>
      </c>
      <c r="H48" s="68"/>
      <c r="I48" s="67"/>
    </row>
    <row r="49" spans="1:9" ht="15.6" x14ac:dyDescent="0.3">
      <c r="A49" s="80" t="s">
        <v>95</v>
      </c>
      <c r="B49" s="11" t="s">
        <v>88</v>
      </c>
      <c r="C49" s="81" t="s">
        <v>99</v>
      </c>
      <c r="D49" s="64"/>
      <c r="E49" s="33">
        <v>120</v>
      </c>
      <c r="F49" s="63">
        <v>0</v>
      </c>
      <c r="G49" s="19">
        <f t="shared" si="5"/>
        <v>0</v>
      </c>
      <c r="H49" s="68"/>
      <c r="I49" s="67"/>
    </row>
    <row r="50" spans="1:9" ht="15.6" x14ac:dyDescent="0.3">
      <c r="A50" s="80" t="s">
        <v>96</v>
      </c>
      <c r="B50" s="11" t="s">
        <v>89</v>
      </c>
      <c r="C50" s="81" t="s">
        <v>99</v>
      </c>
      <c r="D50" s="64"/>
      <c r="E50" s="33">
        <v>120</v>
      </c>
      <c r="F50" s="63">
        <v>0</v>
      </c>
      <c r="G50" s="19">
        <f t="shared" si="5"/>
        <v>0</v>
      </c>
      <c r="H50" s="68"/>
      <c r="I50" s="67"/>
    </row>
    <row r="51" spans="1:9" ht="15.6" x14ac:dyDescent="0.3">
      <c r="A51" s="80" t="s">
        <v>97</v>
      </c>
      <c r="B51" s="11" t="s">
        <v>90</v>
      </c>
      <c r="C51" s="81" t="s">
        <v>99</v>
      </c>
      <c r="D51" s="64"/>
      <c r="E51" s="33">
        <v>80</v>
      </c>
      <c r="F51" s="63">
        <v>0</v>
      </c>
      <c r="G51" s="19">
        <f t="shared" si="5"/>
        <v>0</v>
      </c>
      <c r="H51" s="68"/>
      <c r="I51" s="67"/>
    </row>
    <row r="52" spans="1:9" ht="15.6" x14ac:dyDescent="0.3">
      <c r="A52" s="80" t="s">
        <v>98</v>
      </c>
      <c r="B52" s="11" t="s">
        <v>91</v>
      </c>
      <c r="C52" s="81" t="s">
        <v>99</v>
      </c>
      <c r="D52" s="64"/>
      <c r="E52" s="33">
        <v>160</v>
      </c>
      <c r="F52" s="63">
        <v>0</v>
      </c>
      <c r="G52" s="19">
        <f t="shared" si="5"/>
        <v>0</v>
      </c>
      <c r="H52" s="68"/>
      <c r="I52" s="67"/>
    </row>
    <row r="53" spans="1:9" ht="62.4" x14ac:dyDescent="0.3">
      <c r="A53" s="31">
        <v>6</v>
      </c>
      <c r="B53" s="79" t="s">
        <v>100</v>
      </c>
      <c r="C53" s="45"/>
      <c r="D53" s="45"/>
      <c r="E53" s="45"/>
      <c r="F53" s="45"/>
      <c r="G53" s="44">
        <f>SUBTOTAL(9, G54:G54)</f>
        <v>0</v>
      </c>
      <c r="H53" s="68"/>
      <c r="I53" s="67"/>
    </row>
    <row r="54" spans="1:9" ht="15.6" x14ac:dyDescent="0.3">
      <c r="A54" s="14">
        <v>6.1</v>
      </c>
      <c r="B54" s="11" t="s">
        <v>101</v>
      </c>
      <c r="C54" s="18" t="s">
        <v>102</v>
      </c>
      <c r="D54" s="64">
        <v>0</v>
      </c>
      <c r="E54" s="33">
        <v>40</v>
      </c>
      <c r="F54" s="63">
        <v>0</v>
      </c>
      <c r="G54" s="19">
        <f t="shared" ref="G54" si="6">E54*F54</f>
        <v>0</v>
      </c>
      <c r="H54" s="68"/>
      <c r="I54" s="67"/>
    </row>
    <row r="55" spans="1:9" ht="62.4" x14ac:dyDescent="0.3">
      <c r="A55" s="31">
        <v>7</v>
      </c>
      <c r="B55" s="79" t="s">
        <v>103</v>
      </c>
      <c r="C55" s="45"/>
      <c r="D55" s="45"/>
      <c r="E55" s="45"/>
      <c r="F55" s="45"/>
      <c r="G55" s="44">
        <f>SUBTOTAL(9, G56:G56)</f>
        <v>0</v>
      </c>
      <c r="H55" s="68"/>
      <c r="I55" s="67"/>
    </row>
    <row r="56" spans="1:9" ht="16.2" thickBot="1" x14ac:dyDescent="0.35">
      <c r="A56" s="14">
        <v>7.1</v>
      </c>
      <c r="B56" s="11" t="s">
        <v>104</v>
      </c>
      <c r="C56" s="18"/>
      <c r="D56" s="64">
        <v>0</v>
      </c>
      <c r="E56" s="33">
        <v>3000</v>
      </c>
      <c r="F56" s="63">
        <v>0</v>
      </c>
      <c r="G56" s="19">
        <f t="shared" ref="G56" si="7">E56*F56</f>
        <v>0</v>
      </c>
      <c r="H56" s="68"/>
      <c r="I56" s="67"/>
    </row>
    <row r="57" spans="1:9" ht="15.6" x14ac:dyDescent="0.3">
      <c r="A57" s="15"/>
      <c r="B57" s="16" t="s">
        <v>27</v>
      </c>
      <c r="C57" s="20"/>
      <c r="D57" s="20"/>
      <c r="E57" s="21"/>
      <c r="F57" s="34"/>
      <c r="G57" s="23">
        <f>SUBTOTAL(9,G13:G56)</f>
        <v>0</v>
      </c>
      <c r="H57" s="68"/>
      <c r="I57" s="67"/>
    </row>
    <row r="58" spans="1:9" ht="15.6" x14ac:dyDescent="0.3">
      <c r="A58" s="15"/>
      <c r="B58" s="16" t="s">
        <v>2</v>
      </c>
      <c r="C58" s="20"/>
      <c r="D58" s="20"/>
      <c r="E58" s="21"/>
      <c r="F58" s="34"/>
      <c r="G58" s="35">
        <f>G57*0.15</f>
        <v>0</v>
      </c>
      <c r="H58" s="68"/>
      <c r="I58" s="67"/>
    </row>
    <row r="59" spans="1:9" ht="16.2" thickBot="1" x14ac:dyDescent="0.35">
      <c r="A59" s="15"/>
      <c r="B59" s="16" t="s">
        <v>28</v>
      </c>
      <c r="C59" s="20"/>
      <c r="D59" s="20"/>
      <c r="E59" s="21"/>
      <c r="F59" s="34"/>
      <c r="G59" s="36">
        <f>G57+G58</f>
        <v>0</v>
      </c>
      <c r="H59" s="68"/>
      <c r="I59" s="67"/>
    </row>
    <row r="60" spans="1:9" x14ac:dyDescent="0.3">
      <c r="A60" s="70"/>
      <c r="B60" s="71"/>
      <c r="C60" s="72"/>
      <c r="D60" s="72"/>
      <c r="E60" s="72"/>
      <c r="F60" s="73"/>
      <c r="G60" s="73"/>
      <c r="H60" s="73"/>
      <c r="I60" s="73"/>
    </row>
    <row r="61" spans="1:9" ht="15" thickBot="1" x14ac:dyDescent="0.35">
      <c r="A61" s="70"/>
      <c r="B61" s="73"/>
      <c r="C61" s="72"/>
      <c r="D61" s="72"/>
      <c r="E61" s="72"/>
      <c r="F61" s="73"/>
      <c r="G61" s="73"/>
      <c r="H61" s="73"/>
      <c r="I61" s="73"/>
    </row>
    <row r="62" spans="1:9" ht="25.8" customHeight="1" x14ac:dyDescent="0.3">
      <c r="A62" s="70"/>
      <c r="B62" s="85" t="s">
        <v>33</v>
      </c>
      <c r="C62" s="83"/>
      <c r="D62" s="84"/>
      <c r="E62" s="90"/>
      <c r="F62" s="91"/>
      <c r="G62" s="73"/>
      <c r="H62" s="73"/>
      <c r="I62" s="73"/>
    </row>
    <row r="63" spans="1:9" ht="17.399999999999999" customHeight="1" x14ac:dyDescent="0.3">
      <c r="A63" s="70"/>
      <c r="B63" s="86"/>
      <c r="C63" s="92" t="s">
        <v>29</v>
      </c>
      <c r="D63" s="93"/>
      <c r="E63" s="52" t="s">
        <v>31</v>
      </c>
      <c r="F63" s="49"/>
      <c r="G63" s="73"/>
      <c r="H63" s="73"/>
      <c r="I63" s="73"/>
    </row>
    <row r="64" spans="1:9" ht="34.799999999999997" customHeight="1" x14ac:dyDescent="0.3">
      <c r="A64" s="70"/>
      <c r="B64" s="86"/>
      <c r="C64" s="94"/>
      <c r="D64" s="95"/>
      <c r="E64" s="88"/>
      <c r="F64" s="89"/>
      <c r="G64" s="73"/>
      <c r="H64" s="73"/>
      <c r="I64" s="73"/>
    </row>
    <row r="65" spans="1:9" ht="19.2" customHeight="1" thickBot="1" x14ac:dyDescent="0.35">
      <c r="A65" s="70"/>
      <c r="B65" s="87"/>
      <c r="C65" s="96" t="s">
        <v>35</v>
      </c>
      <c r="D65" s="97"/>
      <c r="E65" s="98" t="s">
        <v>30</v>
      </c>
      <c r="F65" s="99"/>
      <c r="G65" s="73"/>
      <c r="H65" s="73"/>
      <c r="I65" s="73"/>
    </row>
    <row r="66" spans="1:9" x14ac:dyDescent="0.3">
      <c r="A66" s="70"/>
      <c r="B66" s="73"/>
      <c r="C66" s="72"/>
      <c r="D66" s="72"/>
      <c r="E66" s="72"/>
      <c r="F66" s="73"/>
      <c r="G66" s="73"/>
      <c r="H66" s="73"/>
      <c r="I66" s="73"/>
    </row>
    <row r="67" spans="1:9" x14ac:dyDescent="0.3">
      <c r="A67" s="70"/>
      <c r="B67" s="73"/>
      <c r="C67" s="72"/>
      <c r="D67" s="72"/>
      <c r="E67" s="72"/>
      <c r="F67" s="73"/>
      <c r="G67" s="73"/>
      <c r="H67" s="73"/>
      <c r="I67" s="73"/>
    </row>
  </sheetData>
  <sheetProtection formatCells="0" formatColumns="0" formatRows="0" insertRows="0"/>
  <protectedRanges>
    <protectedRange sqref="C62:F64" name="Range7"/>
    <protectedRange sqref="H13:I59" name="Range6"/>
    <protectedRange sqref="A13 C13:F13 A20 C20:F20 A26 C26:F26 A41 C41:F41 A46 C46:F46 A47:B52 A53 C53:F53 A54:F54 C55:F55 A55 A56:F56 A14:F19 A21:F25 A27:F40 A42:F45 D47:F52" name="Range3"/>
    <protectedRange sqref="B3 B5" name="Range1"/>
    <protectedRange sqref="B13" name="Range3_1"/>
    <protectedRange sqref="B4" name="Range1_2"/>
    <protectedRange sqref="B20" name="Range3_1_2"/>
    <protectedRange sqref="B41" name="Range3_1_6"/>
    <protectedRange sqref="B46" name="Range3_1_1_1"/>
    <protectedRange sqref="B53" name="Range3_1_1_1_3"/>
    <protectedRange sqref="B55" name="Range3_1_1_1_5"/>
  </protectedRanges>
  <mergeCells count="9">
    <mergeCell ref="E11:G11"/>
    <mergeCell ref="C62:D62"/>
    <mergeCell ref="B62:B65"/>
    <mergeCell ref="E64:F64"/>
    <mergeCell ref="E62:F62"/>
    <mergeCell ref="C63:D63"/>
    <mergeCell ref="C64:D64"/>
    <mergeCell ref="C65:D65"/>
    <mergeCell ref="E65:F65"/>
  </mergeCells>
  <phoneticPr fontId="12" type="noConversion"/>
  <dataValidations count="1">
    <dataValidation type="decimal" operator="greaterThanOrEqual" allowBlank="1" showInputMessage="1" showErrorMessage="1" sqref="E14:F56" xr:uid="{8C15FC5A-F30C-4ABB-9E84-56D0A532AF68}">
      <formula1>0</formula1>
    </dataValidation>
  </dataValidations>
  <pageMargins left="0.70866141732283472" right="0.70866141732283472" top="0.74803149606299213" bottom="0.74803149606299213" header="0.31496062992125984" footer="0.31496062992125984"/>
  <pageSetup paperSize="8" scale="84" fitToHeight="4" orientation="landscape" r:id="rId1"/>
  <ignoredErrors>
    <ignoredError sqref="A14:A19 A21 A27 A42"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PRICING SCHEDULE</vt:lpstr>
      <vt:lpstr>'PRICING SCHEDULE'!Print_Area</vt:lpstr>
      <vt:lpstr>'PRICING SCHEDULE'!Print_Titles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Willie Needham</dc:creator>
  <cp:lastModifiedBy>Bonginkosi Maseko</cp:lastModifiedBy>
  <cp:lastPrinted>2020-07-02T18:44:36Z</cp:lastPrinted>
  <dcterms:created xsi:type="dcterms:W3CDTF">2017-06-15T23:28:53Z</dcterms:created>
  <dcterms:modified xsi:type="dcterms:W3CDTF">2026-06-04T14:38:58Z</dcterms:modified>
</cp:coreProperties>
</file>