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ilonyana-my.sharepoint.com/personal/dirontsho_masilonyana_co_za/Documents/Desktop/"/>
    </mc:Choice>
  </mc:AlternateContent>
  <xr:revisionPtr revIDLastSave="20" documentId="8_{17FD8F51-A524-4B8F-A55A-CC64F9724F0D}" xr6:coauthVersionLast="47" xr6:coauthVersionMax="47" xr10:uidLastSave="{6078E438-D909-48F3-B334-247E2504FF07}"/>
  <bookViews>
    <workbookView xWindow="264" yWindow="60" windowWidth="22764" windowHeight="12240" tabRatio="850" xr2:uid="{00000000-000D-0000-FFFF-FFFF00000000}"/>
  </bookViews>
  <sheets>
    <sheet name="1200A" sheetId="61" r:id="rId1"/>
    <sheet name="1200C" sheetId="2" r:id="rId2"/>
    <sheet name="1200D" sheetId="3" r:id="rId3"/>
    <sheet name="1200ME " sheetId="71" state="hidden" r:id="rId4"/>
    <sheet name="1200MF" sheetId="23" state="hidden" r:id="rId5"/>
    <sheet name="1200MF_" sheetId="95" r:id="rId6"/>
    <sheet name="1200MJ" sheetId="94" r:id="rId7"/>
    <sheet name="PART PV" sheetId="88" r:id="rId8"/>
    <sheet name=" SUMMARY" sheetId="34" r:id="rId9"/>
  </sheets>
  <externalReferences>
    <externalReference r:id="rId10"/>
  </externalReferences>
  <definedNames>
    <definedName name="___SEC1200" localSheetId="5">#REF!</definedName>
    <definedName name="___SEC1200" localSheetId="6">#REF!</definedName>
    <definedName name="___SEC1200">#REF!</definedName>
    <definedName name="__SEC1200" localSheetId="5">#REF!</definedName>
    <definedName name="__SEC1200" localSheetId="6">#REF!</definedName>
    <definedName name="__SEC1200">#REF!</definedName>
    <definedName name="_Parse_Out" localSheetId="5" hidden="1">#REF!</definedName>
    <definedName name="_Parse_Out" localSheetId="6" hidden="1">#REF!</definedName>
    <definedName name="_Parse_Out" hidden="1">#REF!</definedName>
    <definedName name="_sec12" localSheetId="5">#REF!</definedName>
    <definedName name="_sec12" localSheetId="6">#REF!</definedName>
    <definedName name="_sec12">#REF!</definedName>
    <definedName name="_SEC1200" localSheetId="6">#REF!</definedName>
    <definedName name="_SEC1200">#REF!</definedName>
    <definedName name="_SEC1500" localSheetId="6">#REF!</definedName>
    <definedName name="_SEC1500">#REF!</definedName>
    <definedName name="_SEC2200" localSheetId="6">#REF!</definedName>
    <definedName name="_SEC2200">#REF!</definedName>
    <definedName name="_SEC3400" localSheetId="6">#REF!</definedName>
    <definedName name="_SEC3400">#REF!</definedName>
    <definedName name="_SEC5000" localSheetId="6">#REF!</definedName>
    <definedName name="_SEC5000">#REF!</definedName>
    <definedName name="_SEC5900" localSheetId="6">#REF!</definedName>
    <definedName name="_SEC5900">#REF!</definedName>
    <definedName name="_SEC8100" localSheetId="6">#REF!</definedName>
    <definedName name="_SEC8100">#REF!</definedName>
    <definedName name="ALL" localSheetId="6">#REF!</definedName>
    <definedName name="ALL">#REF!</definedName>
    <definedName name="AMOUNT" localSheetId="6">#REF!</definedName>
    <definedName name="AMOUNT">#REF!</definedName>
    <definedName name="DESCRIPTION" localSheetId="6">#REF!</definedName>
    <definedName name="DESCRIPTION">#REF!</definedName>
    <definedName name="Evaluation" localSheetId="6">#REF!</definedName>
    <definedName name="Evaluation">#REF!</definedName>
    <definedName name="ITEM" localSheetId="6">#REF!</definedName>
    <definedName name="ITEM">#REF!</definedName>
    <definedName name="Items_01" localSheetId="6">#REF!</definedName>
    <definedName name="Items_01">#REF!</definedName>
    <definedName name="NPRA" localSheetId="6" hidden="1">#REF!</definedName>
    <definedName name="NPRA" hidden="1">#REF!</definedName>
    <definedName name="_xlnm.Print_Area" localSheetId="8">' SUMMARY'!$A$1:$E$60</definedName>
    <definedName name="_xlnm.Print_Area" localSheetId="0">'1200A'!$A$1:$I$139</definedName>
    <definedName name="_xlnm.Print_Area" localSheetId="1">'1200C'!$A$1:$I$63</definedName>
    <definedName name="_xlnm.Print_Area" localSheetId="2">'1200D'!$A$1:$I$65</definedName>
    <definedName name="_xlnm.Print_Area" localSheetId="3">'1200ME '!$A$1:$I$63</definedName>
    <definedName name="_xlnm.Print_Area" localSheetId="4">'1200MF'!$A$1:$I$63</definedName>
    <definedName name="_xlnm.Print_Area" localSheetId="5">'1200MF_'!$A$1:$I$63</definedName>
    <definedName name="_xlnm.Print_Area" localSheetId="6">'1200MJ'!$A$1:$L$65</definedName>
    <definedName name="_xlnm.Print_Area" localSheetId="7">'PART PV'!$A$1:$I$65</definedName>
    <definedName name="_xlnm.Print_Titles">#REF!</definedName>
    <definedName name="QUANT" localSheetId="5">#REF!</definedName>
    <definedName name="QUANT" localSheetId="6">#REF!</definedName>
    <definedName name="QUANT">#REF!</definedName>
    <definedName name="RATE" localSheetId="5">#REF!</definedName>
    <definedName name="RATE" localSheetId="6">#REF!</definedName>
    <definedName name="RATE">#REF!</definedName>
    <definedName name="SCHED1" localSheetId="6">#REF!</definedName>
    <definedName name="SCHED1">#REF!</definedName>
    <definedName name="SCHED2" localSheetId="6">#REF!</definedName>
    <definedName name="SCHED2">#REF!</definedName>
    <definedName name="SchedB" localSheetId="6">#REF!</definedName>
    <definedName name="SchedB">#REF!</definedName>
    <definedName name="Tender" localSheetId="6">#REF!</definedName>
    <definedName name="Tender">#REF!</definedName>
    <definedName name="TOC" localSheetId="6">#REF!</definedName>
    <definedName name="TOC">#REF!</definedName>
    <definedName name="TOCpageCol" localSheetId="6">#REF!</definedName>
    <definedName name="TOCpageCol">#REF!</definedName>
    <definedName name="Total1200">'[1]1200'!#REF!</definedName>
    <definedName name="Total1300">'[1]1300'!#REF!</definedName>
    <definedName name="Total1400">'[1]1400'!#REF!</definedName>
    <definedName name="Total1500">'[1]1500'!#REF!</definedName>
    <definedName name="Total1600">'[1]1600'!#REF!</definedName>
    <definedName name="Total1700">'[1]1700'!#REF!</definedName>
    <definedName name="Total1800">'[1]1800'!#REF!</definedName>
    <definedName name="Total2100" localSheetId="5">#REF!</definedName>
    <definedName name="Total2100" localSheetId="6">#REF!</definedName>
    <definedName name="Total2100">#REF!</definedName>
    <definedName name="Total2200" localSheetId="5">'[1]2200'!#REF!</definedName>
    <definedName name="Total2200">'[1]2200'!#REF!</definedName>
    <definedName name="Total2300" localSheetId="5">'[1]2300'!#REF!</definedName>
    <definedName name="Total2300">'[1]2300'!#REF!</definedName>
    <definedName name="Total2400" localSheetId="5">#REF!</definedName>
    <definedName name="Total2400" localSheetId="6">#REF!</definedName>
    <definedName name="Total2400">#REF!</definedName>
    <definedName name="Total3100" localSheetId="5">#REF!</definedName>
    <definedName name="Total3100" localSheetId="6">#REF!</definedName>
    <definedName name="Total3100">#REF!</definedName>
    <definedName name="Total3200" localSheetId="5">'[1]3200'!#REF!</definedName>
    <definedName name="Total3200" localSheetId="6">'[1]3200'!#REF!</definedName>
    <definedName name="Total3200">'[1]3200'!#REF!</definedName>
    <definedName name="Total3300" localSheetId="5">'[1]3300'!#REF!</definedName>
    <definedName name="Total3300" localSheetId="6">'[1]3300'!#REF!</definedName>
    <definedName name="Total3300">'[1]3300'!#REF!</definedName>
    <definedName name="Total3400">'[1]3400'!#REF!</definedName>
    <definedName name="Total3500">'[1]3500'!#REF!</definedName>
    <definedName name="Total3600" localSheetId="5">#REF!</definedName>
    <definedName name="Total3600" localSheetId="6">#REF!</definedName>
    <definedName name="Total3600">#REF!</definedName>
    <definedName name="Total3700" localSheetId="5">#REF!</definedName>
    <definedName name="Total3700" localSheetId="6">#REF!</definedName>
    <definedName name="Total3700">#REF!</definedName>
    <definedName name="Total3800" localSheetId="5">#REF!</definedName>
    <definedName name="Total3800" localSheetId="6">#REF!</definedName>
    <definedName name="Total3800">#REF!</definedName>
    <definedName name="Total3900" localSheetId="6">#REF!</definedName>
    <definedName name="Total3900">#REF!</definedName>
    <definedName name="Total4100" localSheetId="6">#REF!</definedName>
    <definedName name="Total4100">#REF!</definedName>
    <definedName name="Total4200">'[1]4200'!#REF!</definedName>
    <definedName name="Total4300" localSheetId="5">#REF!</definedName>
    <definedName name="Total4300" localSheetId="6">#REF!</definedName>
    <definedName name="Total4300">#REF!</definedName>
    <definedName name="Total4400" localSheetId="5">#REF!</definedName>
    <definedName name="Total4400" localSheetId="6">#REF!</definedName>
    <definedName name="Total4400">#REF!</definedName>
    <definedName name="Total4500" localSheetId="5">#REF!</definedName>
    <definedName name="Total4500" localSheetId="6">#REF!</definedName>
    <definedName name="Total4500">#REF!</definedName>
    <definedName name="Total4600" localSheetId="6">#REF!</definedName>
    <definedName name="Total4600">#REF!</definedName>
    <definedName name="Total4800" localSheetId="6">#REF!</definedName>
    <definedName name="Total4800">#REF!</definedName>
    <definedName name="Total4900" localSheetId="6">#REF!</definedName>
    <definedName name="Total4900">#REF!</definedName>
    <definedName name="Total5100" localSheetId="6">#REF!</definedName>
    <definedName name="Total5100">#REF!</definedName>
    <definedName name="Total5200" localSheetId="6">#REF!</definedName>
    <definedName name="Total5200">#REF!</definedName>
    <definedName name="Total5300" localSheetId="6">#REF!</definedName>
    <definedName name="Total5300">#REF!</definedName>
    <definedName name="Total5400" localSheetId="6">#REF!</definedName>
    <definedName name="Total5400">#REF!</definedName>
    <definedName name="Total5500" localSheetId="6">#REF!</definedName>
    <definedName name="Total5500">#REF!</definedName>
    <definedName name="Total5600">'[1]5600'!#REF!</definedName>
    <definedName name="Total5700">'[1]5700'!#REF!</definedName>
    <definedName name="Total5800" localSheetId="5">#REF!</definedName>
    <definedName name="Total5800" localSheetId="6">#REF!</definedName>
    <definedName name="Total5800">#REF!</definedName>
    <definedName name="Total5900" localSheetId="5">#REF!</definedName>
    <definedName name="Total5900" localSheetId="6">#REF!</definedName>
    <definedName name="Total5900">#REF!</definedName>
    <definedName name="Total7100" localSheetId="5">#REF!</definedName>
    <definedName name="Total7100" localSheetId="6">#REF!</definedName>
    <definedName name="Total7100">#REF!</definedName>
    <definedName name="Total7200" localSheetId="6">#REF!</definedName>
    <definedName name="Total7200">#REF!</definedName>
    <definedName name="Total7300">'[1]7300'!#REF!</definedName>
    <definedName name="Total7400" localSheetId="5">#REF!</definedName>
    <definedName name="Total7400" localSheetId="6">#REF!</definedName>
    <definedName name="Total7400">#REF!</definedName>
    <definedName name="Total7500" localSheetId="5">#REF!</definedName>
    <definedName name="Total7500" localSheetId="6">#REF!</definedName>
    <definedName name="Total7500">#REF!</definedName>
    <definedName name="Total7600" localSheetId="5">#REF!</definedName>
    <definedName name="Total7600" localSheetId="6">#REF!</definedName>
    <definedName name="Total7600">#REF!</definedName>
    <definedName name="Total7700" localSheetId="6">#REF!</definedName>
    <definedName name="Total7700">#REF!</definedName>
    <definedName name="Total8100">'[1]8100'!#REF!</definedName>
    <definedName name="Total8400" localSheetId="5">#REF!</definedName>
    <definedName name="Total8400" localSheetId="6">#REF!</definedName>
    <definedName name="Total8400">#REF!</definedName>
    <definedName name="Total9100" localSheetId="5">#REF!</definedName>
    <definedName name="Total9100" localSheetId="6">#REF!</definedName>
    <definedName name="Total9100">#REF!</definedName>
    <definedName name="TotalA" localSheetId="5">#REF!</definedName>
    <definedName name="TotalA" localSheetId="6">#REF!</definedName>
    <definedName name="TotalA">#REF!</definedName>
    <definedName name="TotalB" localSheetId="5">[1]Summary!#REF!</definedName>
    <definedName name="TotalB" localSheetId="6">[1]Summary!#REF!</definedName>
    <definedName name="TotalB">[1]Summary!#REF!</definedName>
    <definedName name="TotalB1" localSheetId="5">#REF!</definedName>
    <definedName name="TotalB1" localSheetId="6">#REF!</definedName>
    <definedName name="TotalB1">#REF!</definedName>
    <definedName name="TotalB3" localSheetId="5">#REF!</definedName>
    <definedName name="TotalB3" localSheetId="6">#REF!</definedName>
    <definedName name="TotalB3">#REF!</definedName>
    <definedName name="TotalD" localSheetId="5">#REF!</definedName>
    <definedName name="TotalD" localSheetId="6">#REF!</definedName>
    <definedName name="TotalD">#REF!</definedName>
    <definedName name="TotalF" localSheetId="5">[1]Summary!#REF!</definedName>
    <definedName name="TotalF" localSheetId="6">[1]Summary!#REF!</definedName>
    <definedName name="TotalF">[1]Summary!#REF!</definedName>
    <definedName name="UNIT" localSheetId="5">#REF!</definedName>
    <definedName name="UNIT" localSheetId="6">#REF!</definedName>
    <definedName name="UNI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61" l="1"/>
  <c r="E23" i="34" l="1"/>
  <c r="E21" i="34"/>
  <c r="E19" i="34"/>
  <c r="E17" i="34"/>
  <c r="I62" i="2"/>
  <c r="E15" i="34" s="1"/>
  <c r="I78" i="61"/>
  <c r="G105" i="61"/>
  <c r="I105" i="61" s="1"/>
  <c r="G64" i="61"/>
  <c r="I64" i="61" s="1"/>
  <c r="I57" i="61"/>
  <c r="A19" i="34"/>
  <c r="I40" i="95"/>
  <c r="I39" i="95"/>
  <c r="I38" i="95"/>
  <c r="I37" i="95"/>
  <c r="I36" i="95"/>
  <c r="I35" i="95"/>
  <c r="I34" i="95"/>
  <c r="I31" i="95"/>
  <c r="I30" i="95"/>
  <c r="I29" i="95"/>
  <c r="I28" i="95"/>
  <c r="I27" i="95"/>
  <c r="I26" i="95"/>
  <c r="I25" i="95"/>
  <c r="I24" i="95"/>
  <c r="I23" i="95"/>
  <c r="I22" i="95"/>
  <c r="I8" i="95"/>
  <c r="I7" i="95"/>
  <c r="I6" i="95"/>
  <c r="E13" i="34" l="1"/>
  <c r="E25" i="34" s="1"/>
  <c r="E29" i="34" s="1"/>
  <c r="E32" i="34" s="1"/>
  <c r="A21" i="34"/>
  <c r="E35" i="34" l="1"/>
  <c r="E38" i="34" s="1"/>
  <c r="A23" i="34"/>
  <c r="I7" i="88"/>
  <c r="I6" i="88"/>
  <c r="A15" i="34"/>
  <c r="A17" i="34"/>
  <c r="B7" i="34" l="1"/>
  <c r="B4" i="34"/>
  <c r="G24" i="34" l="1"/>
  <c r="K13" i="23" l="1"/>
  <c r="I14" i="23" l="1"/>
  <c r="I13" i="71"/>
  <c r="A13" i="34" l="1"/>
  <c r="I6" i="71" l="1"/>
  <c r="I7" i="71"/>
  <c r="I8" i="71"/>
  <c r="I10" i="71"/>
  <c r="I11" i="71"/>
  <c r="I12" i="71"/>
  <c r="I14" i="71"/>
  <c r="I15" i="71"/>
  <c r="I30" i="71"/>
  <c r="I31" i="71"/>
  <c r="I32" i="71"/>
  <c r="I33" i="71"/>
  <c r="I34" i="71"/>
  <c r="I35" i="71"/>
  <c r="I36" i="71"/>
  <c r="I37" i="71"/>
  <c r="I38" i="71"/>
  <c r="I39" i="71"/>
  <c r="I42" i="71"/>
  <c r="I43" i="71"/>
  <c r="I44" i="71"/>
  <c r="I45" i="71"/>
  <c r="I46" i="71"/>
  <c r="I47" i="71"/>
  <c r="I48" i="71"/>
  <c r="I57" i="71"/>
  <c r="I61" i="71" l="1"/>
  <c r="B2" i="34"/>
  <c r="I10" i="2" l="1"/>
  <c r="I9" i="2"/>
  <c r="I8" i="2"/>
  <c r="I7" i="2"/>
  <c r="I6" i="2"/>
  <c r="I54" i="23"/>
  <c r="I10" i="23"/>
  <c r="I11" i="23"/>
  <c r="I12" i="23"/>
  <c r="I13" i="23"/>
  <c r="I15" i="23"/>
  <c r="I9" i="23"/>
  <c r="I8" i="23"/>
  <c r="I7" i="23"/>
  <c r="I6" i="23"/>
</calcChain>
</file>

<file path=xl/sharedStrings.xml><?xml version="1.0" encoding="utf-8"?>
<sst xmlns="http://schemas.openxmlformats.org/spreadsheetml/2006/main" count="417" uniqueCount="225">
  <si>
    <t xml:space="preserve">                 SECTION 1200 ME</t>
  </si>
  <si>
    <t>223.00</t>
  </si>
  <si>
    <t>SUBBASE</t>
  </si>
  <si>
    <t>1200 ME</t>
  </si>
  <si>
    <t xml:space="preserve">Construct the subbase course with </t>
  </si>
  <si>
    <t>PSME</t>
  </si>
  <si>
    <t>TOTAL SECTION 1200 ME CARRIED TO SUMMARY</t>
  </si>
  <si>
    <t xml:space="preserve">                 SECTION 1200 MF</t>
  </si>
  <si>
    <t>224.00</t>
  </si>
  <si>
    <t>BASE</t>
  </si>
  <si>
    <t>1200 MF</t>
  </si>
  <si>
    <t>SECTION 1200 A</t>
  </si>
  <si>
    <t>PAYMENT</t>
  </si>
  <si>
    <t>REFERS</t>
  </si>
  <si>
    <t>ITEM</t>
  </si>
  <si>
    <t>DESCRIPTION</t>
  </si>
  <si>
    <t>UNIT</t>
  </si>
  <si>
    <t>QUAN-</t>
  </si>
  <si>
    <t>RATE</t>
  </si>
  <si>
    <t>AMOUNT</t>
  </si>
  <si>
    <t>TO</t>
  </si>
  <si>
    <t>NO</t>
  </si>
  <si>
    <t>TITY</t>
  </si>
  <si>
    <t>SABS</t>
  </si>
  <si>
    <t>110.00</t>
  </si>
  <si>
    <t>GENERAL</t>
  </si>
  <si>
    <t>1200 A</t>
  </si>
  <si>
    <t>110.01</t>
  </si>
  <si>
    <t>PC Sum</t>
  </si>
  <si>
    <t xml:space="preserve">Charge required by Contractor on </t>
  </si>
  <si>
    <t>.04</t>
  </si>
  <si>
    <t>m³</t>
  </si>
  <si>
    <t>SECTION 1200 C</t>
  </si>
  <si>
    <t>130.00</t>
  </si>
  <si>
    <t>SITE CLEARANCE</t>
  </si>
  <si>
    <t>1200 C</t>
  </si>
  <si>
    <t>130.01</t>
  </si>
  <si>
    <t>Clear and grub:</t>
  </si>
  <si>
    <t>8.2.1</t>
  </si>
  <si>
    <t>Areas</t>
  </si>
  <si>
    <t>m²</t>
  </si>
  <si>
    <t>m</t>
  </si>
  <si>
    <t>8.2.2</t>
  </si>
  <si>
    <t>TOTAL SECTION 1200 MF CARRIED TO SUMMARY</t>
  </si>
  <si>
    <t>.05</t>
  </si>
  <si>
    <t>8.3.3</t>
  </si>
  <si>
    <t/>
  </si>
  <si>
    <t>TOTAL SECTION 1200 C CARRIED TO SUMMARY</t>
  </si>
  <si>
    <t>SECTION 1200 D</t>
  </si>
  <si>
    <t>140.00</t>
  </si>
  <si>
    <t>EARTHWORKS</t>
  </si>
  <si>
    <t>1200 D</t>
  </si>
  <si>
    <t>140.01</t>
  </si>
  <si>
    <t>Bulk excavation:</t>
  </si>
  <si>
    <t xml:space="preserve">Excavate in all materials and use for </t>
  </si>
  <si>
    <t>embankment or backfill as ordered from:</t>
  </si>
  <si>
    <t>Necessary excavations</t>
  </si>
  <si>
    <t>Excavate in all materials and dispose</t>
  </si>
  <si>
    <t xml:space="preserve">Compliance with OHS Act and </t>
  </si>
  <si>
    <t>223.07</t>
  </si>
  <si>
    <t xml:space="preserve">Construct base with material from </t>
  </si>
  <si>
    <t>224.03</t>
  </si>
  <si>
    <t xml:space="preserve">commercial sources or designated </t>
  </si>
  <si>
    <t>borrow areas:</t>
  </si>
  <si>
    <t>TOTAL SECTION 1200 D CARRIED TO SUMMARY</t>
  </si>
  <si>
    <t>PSA</t>
  </si>
  <si>
    <t>.01</t>
  </si>
  <si>
    <t>-</t>
  </si>
  <si>
    <t>.02</t>
  </si>
  <si>
    <t>8.3.2</t>
  </si>
  <si>
    <t>110.02</t>
  </si>
  <si>
    <t xml:space="preserve">Time-related preliminary and general </t>
  </si>
  <si>
    <t xml:space="preserve">charges </t>
  </si>
  <si>
    <t>Engineer:</t>
  </si>
  <si>
    <t>.03</t>
  </si>
  <si>
    <t>%</t>
  </si>
  <si>
    <t>Carried forward</t>
  </si>
  <si>
    <t>Brought forward</t>
  </si>
  <si>
    <t>110.04</t>
  </si>
  <si>
    <t>Prime Cost Sums:</t>
  </si>
  <si>
    <t>8.6</t>
  </si>
  <si>
    <t xml:space="preserve">material from commercial sources      </t>
  </si>
  <si>
    <t>Tendered Amount</t>
  </si>
  <si>
    <t>R</t>
  </si>
  <si>
    <t xml:space="preserve">VALUE ADDED TAX (VAT) </t>
  </si>
  <si>
    <t>TENDER SUM CARRIED TO FORM OF OFFER AND ACCEPTANCE</t>
  </si>
  <si>
    <t>SUB TOTAL (Excl.Vat)</t>
  </si>
  <si>
    <t>No.</t>
  </si>
  <si>
    <t>TOTAL PARTICULAR SPECIFICATION PV CARRIED TO SUMMARY</t>
  </si>
  <si>
    <t>PV 17</t>
  </si>
  <si>
    <t xml:space="preserve"> TITY </t>
  </si>
  <si>
    <t xml:space="preserve"> RATE </t>
  </si>
  <si>
    <t xml:space="preserve"> QUAN- </t>
  </si>
  <si>
    <t xml:space="preserve">             PARTICULAR SPECIFICATION PV</t>
  </si>
  <si>
    <t>Sum</t>
  </si>
  <si>
    <t>.06</t>
  </si>
  <si>
    <t>.07</t>
  </si>
  <si>
    <t>Sand</t>
  </si>
  <si>
    <t>CLIENT:</t>
  </si>
  <si>
    <t>CONTRACT TITLE:</t>
  </si>
  <si>
    <t>BILL OF QUANTITIES</t>
  </si>
  <si>
    <t>NB</t>
  </si>
  <si>
    <t>TENDERERS MUST COMPLETE THE SCHEDULE OF QUANTITIES IN BLACK INK</t>
  </si>
  <si>
    <t>SUMMARY OF SCHEDULE OF QUANTITIES</t>
  </si>
  <si>
    <t>SANS</t>
  </si>
  <si>
    <t>SCHEDULED FIXED-CHARGE AND</t>
  </si>
  <si>
    <t>VALUE-RELATED ITEMS</t>
  </si>
  <si>
    <t>110.03</t>
  </si>
  <si>
    <t xml:space="preserve">Sums stated provisionally by the </t>
  </si>
  <si>
    <t>Prov</t>
  </si>
  <si>
    <t xml:space="preserve">Overheads, charges and profit on </t>
  </si>
  <si>
    <t>Transportation for the Engineer</t>
  </si>
  <si>
    <t>Construction Regulations:</t>
  </si>
  <si>
    <t>110.07</t>
  </si>
  <si>
    <t>Community Liaison Officer</t>
  </si>
  <si>
    <t>Community Liaison Officer Cost</t>
  </si>
  <si>
    <t>TOTAL OF SECTION 1200 A CARRIED TO SUMMARY</t>
  </si>
  <si>
    <t>G6 Material</t>
  </si>
  <si>
    <t xml:space="preserve">The Sum provided here is under the sole control of the Engineer and may </t>
  </si>
  <si>
    <t xml:space="preserve">be deducted in whole or in part </t>
  </si>
  <si>
    <t>SDD</t>
  </si>
  <si>
    <t>The tenderer shall add 15% of the subtotal for value-added tax</t>
  </si>
  <si>
    <t>PV.11</t>
  </si>
  <si>
    <t>Project Steering Committee costs</t>
  </si>
  <si>
    <t>SDDM</t>
  </si>
  <si>
    <t>Treatment of insitu material:</t>
  </si>
  <si>
    <t xml:space="preserve">Rip and re-compact insitu material </t>
  </si>
  <si>
    <t>compacted to 93% MOD AASHTO</t>
  </si>
  <si>
    <t>140.10</t>
  </si>
  <si>
    <t>SDA 8.2.1</t>
  </si>
  <si>
    <t>SDA 8.2.2</t>
  </si>
  <si>
    <t>SDA</t>
  </si>
  <si>
    <t>SDA 8.9</t>
  </si>
  <si>
    <t>SDC</t>
  </si>
  <si>
    <t>TOTAL SECTION 1200 MK CARRIED TO SUMMARY</t>
  </si>
  <si>
    <t>SYNTHETIC MULTI-PURPOSE</t>
  </si>
  <si>
    <t>SPORTS FIELD</t>
  </si>
  <si>
    <t xml:space="preserve">Supply and erect complete 2.4 High Diamond </t>
  </si>
  <si>
    <t xml:space="preserve">wire mesh fence including galvanised poles  </t>
  </si>
  <si>
    <t xml:space="preserve">Supply and install complete 0.9m wide x 1.8m High </t>
  </si>
  <si>
    <t xml:space="preserve">Diamond wire mesh combi court access gate </t>
  </si>
  <si>
    <t xml:space="preserve">Markings as per sporting code </t>
  </si>
  <si>
    <t xml:space="preserve">Surface marking </t>
  </si>
  <si>
    <t>75mm wide line white paint marking</t>
  </si>
  <si>
    <t>75mm wide line yellow paint marking</t>
  </si>
  <si>
    <t xml:space="preserve">SDA </t>
  </si>
  <si>
    <t xml:space="preserve">HIV/AIDS </t>
  </si>
  <si>
    <t>Spec</t>
  </si>
  <si>
    <t>110.09</t>
  </si>
  <si>
    <t>8.10</t>
  </si>
  <si>
    <t>Compliance with the HIV/ AIDS and</t>
  </si>
  <si>
    <t xml:space="preserve">COVID 19 awareness specification as per </t>
  </si>
  <si>
    <t xml:space="preserve">OHS specification and construction </t>
  </si>
  <si>
    <t>regulation</t>
  </si>
  <si>
    <t>months</t>
  </si>
  <si>
    <t>SDA 8.11</t>
  </si>
  <si>
    <t>110.12</t>
  </si>
  <si>
    <t>Training</t>
  </si>
  <si>
    <t xml:space="preserve">Allow for cost of training </t>
  </si>
  <si>
    <t xml:space="preserve">Percentage adjustment on Item </t>
  </si>
  <si>
    <t xml:space="preserve">110.12.01 for Contractor's </t>
  </si>
  <si>
    <t xml:space="preserve">overheads and profit </t>
  </si>
  <si>
    <t xml:space="preserve">Source, construct and test G6 Material material </t>
  </si>
  <si>
    <t xml:space="preserve">compacted to 95% modified AASHTO density </t>
  </si>
  <si>
    <t>25mm Thick 15 MPa concrete screed</t>
  </si>
  <si>
    <t xml:space="preserve">.03 </t>
  </si>
  <si>
    <t xml:space="preserve">                SECTION 1200 MJ</t>
  </si>
  <si>
    <t xml:space="preserve">PREV </t>
  </si>
  <si>
    <t>PRESS</t>
  </si>
  <si>
    <t>TOTAL</t>
  </si>
  <si>
    <t>QTY</t>
  </si>
  <si>
    <t>227.00</t>
  </si>
  <si>
    <t>SEGMENTED PAVING</t>
  </si>
  <si>
    <t>1200 MJ</t>
  </si>
  <si>
    <t>PSMJ</t>
  </si>
  <si>
    <t>227.02</t>
  </si>
  <si>
    <t>Concrete block paving:</t>
  </si>
  <si>
    <t>Type S-A interlocking paving blocks,</t>
  </si>
  <si>
    <r>
      <t>m</t>
    </r>
    <r>
      <rPr>
        <sz val="10"/>
        <rFont val="Calibri"/>
        <family val="2"/>
      </rPr>
      <t>²</t>
    </r>
  </si>
  <si>
    <t>60mm thick, for the roadway</t>
  </si>
  <si>
    <t xml:space="preserve">20mm bedding sand </t>
  </si>
  <si>
    <t>110.10</t>
  </si>
  <si>
    <t xml:space="preserve">Provide maintenance and operation </t>
  </si>
  <si>
    <t>(R350 per member per sitting)</t>
  </si>
  <si>
    <t>Ref No.193 in slab</t>
  </si>
  <si>
    <t>SUB TOTAL</t>
  </si>
  <si>
    <t>MASILONYANA LOCAL MUNCIPALITY</t>
  </si>
  <si>
    <t xml:space="preserve">SIGNED ON BEHALF OF TENDERER: . . . . . . . . . . . . . . . . . . . . . . . . . . . . . . . . . . . . . . . . . . </t>
  </si>
  <si>
    <t xml:space="preserve">Minimum of 98% of modified AASHTO maximum </t>
  </si>
  <si>
    <t>density compacted layer thickness of 150 mm (G6)</t>
  </si>
  <si>
    <t xml:space="preserve">Complete prefabricated netball posts </t>
  </si>
  <si>
    <t xml:space="preserve">with nets </t>
  </si>
  <si>
    <t xml:space="preserve">125mm thick Concrete slab grade 25MPa/19mm </t>
  </si>
  <si>
    <t xml:space="preserve">equipment (including brooms, power </t>
  </si>
  <si>
    <t xml:space="preserve">blowers, rubber squeegees, </t>
  </si>
  <si>
    <t>line marker, scoreboard etc.</t>
  </si>
  <si>
    <t>Netball court</t>
  </si>
  <si>
    <t>Netball Court</t>
  </si>
  <si>
    <t>BID NO:</t>
  </si>
  <si>
    <t>EMPLOYER           :</t>
  </si>
  <si>
    <t xml:space="preserve">BID NO                  : </t>
  </si>
  <si>
    <t xml:space="preserve">CONTRACT TITLE   :   </t>
  </si>
  <si>
    <t>.08</t>
  </si>
  <si>
    <t>Contractor’s Yard Fencing (establish and maintain)</t>
  </si>
  <si>
    <t>Site Offices (establishment)</t>
  </si>
  <si>
    <t>Site Stores (establishment)</t>
  </si>
  <si>
    <t>Facilities and eating area for workers</t>
  </si>
  <si>
    <t>Security</t>
  </si>
  <si>
    <t>Contractor's Plant, Equipment &amp; Tools (establishment)</t>
  </si>
  <si>
    <t>Project Signboard</t>
  </si>
  <si>
    <t>Removal of site establishment on completion of the contract</t>
  </si>
  <si>
    <t>sum</t>
  </si>
  <si>
    <t xml:space="preserve">Prov </t>
  </si>
  <si>
    <t>subitem 110.03.01 and 110.03.02</t>
  </si>
  <si>
    <t>subitem 110.04.01 above</t>
  </si>
  <si>
    <t>WINBURG/MAKELEKETLA: CONSTRUCTION OF COMBI-COURT IN DISCO LOCATION</t>
  </si>
  <si>
    <t>2026/06/004</t>
  </si>
  <si>
    <t>.09</t>
  </si>
  <si>
    <t>Complete prefabricated tennis posts with net</t>
  </si>
  <si>
    <t>2.0</t>
  </si>
  <si>
    <t>CONTINGENCIES (10%)</t>
  </si>
  <si>
    <t xml:space="preserve"> </t>
  </si>
  <si>
    <t>Personal Protective Equipment</t>
  </si>
  <si>
    <t>110.08</t>
  </si>
  <si>
    <t>Provide office resources and stationary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</si>
</sst>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R&quot;#,##0.00;\-&quot;R&quot;#,##0.00"/>
    <numFmt numFmtId="44" formatCode="_-&quot;R&quot;* #,##0.00_-;\-&quot;R&quot;* #,##0.00_-;_-&quot;R&quot;* &quot;-&quot;??_-;_-@_-"/>
    <numFmt numFmtId="43" formatCode="_-* #,##0.00_-;\-* #,##0.00_-;_-* &quot;-&quot;??_-;_-@_-"/>
    <numFmt numFmtId="164" formatCode="_ * #,##0.00_ ;_ * \-#,##0.00_ ;_ * &quot;-&quot;??_ ;_ @_ "/>
    <numFmt numFmtId="165" formatCode="&quot;R&quot;#,##0.00_);\(&quot;R&quot;#,##0.00\)"/>
    <numFmt numFmtId="166" formatCode="_-* #,##0_-;\-* #,##0_-;_-* &quot;-&quot;??_-;_-@_-"/>
    <numFmt numFmtId="167" formatCode="_-* #,##0.0_-;\-* #,##0.0_-;_-* &quot;-&quot;??_-;_-@_-"/>
    <numFmt numFmtId="168" formatCode="[$R-1C09]\ #,##0.00"/>
    <numFmt numFmtId="169" formatCode="_-&quot;R&quot;\ * #,##0.00_-;\-&quot;R&quot;\ * #,##0.00_-;_-&quot;R&quot;\ * &quot;-&quot;??_-;_-@_-"/>
    <numFmt numFmtId="170" formatCode="&quot;R&quot;\ #,##0.00"/>
    <numFmt numFmtId="171" formatCode="[$R-1C09]#,##0.00"/>
    <numFmt numFmtId="172" formatCode="_ &quot;R&quot;\ * #,##0.00_ ;_ &quot;R&quot;\ * \-#,##0.00_ ;_ &quot;R&quot;\ * &quot;-&quot;??_ ;_ @_ "/>
    <numFmt numFmtId="173" formatCode="&quot;R&quot;#,##0.00"/>
    <numFmt numFmtId="174" formatCode="0.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0"/>
      <name val="Times New Roman"/>
      <family val="1"/>
    </font>
    <font>
      <u/>
      <sz val="10"/>
      <name val="Arial"/>
      <family val="2"/>
    </font>
    <font>
      <u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0"/>
      <name val="Times New Roman"/>
      <family val="1"/>
    </font>
    <font>
      <b/>
      <u/>
      <sz val="12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u/>
      <sz val="10"/>
      <name val="Times New Roman"/>
      <family val="1"/>
    </font>
    <font>
      <u/>
      <sz val="10"/>
      <name val="Times New Roman"/>
      <family val="1"/>
    </font>
    <font>
      <sz val="10"/>
      <name val="Calibri"/>
      <family val="2"/>
    </font>
    <font>
      <sz val="10"/>
      <name val="Arial"/>
      <family val="2"/>
    </font>
    <font>
      <b/>
      <u/>
      <sz val="10"/>
      <name val="Times New Roman"/>
      <family val="1"/>
    </font>
    <font>
      <u/>
      <sz val="10"/>
      <name val="Times New Roman"/>
      <family val="1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French Script MT"/>
      <family val="4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0">
    <xf numFmtId="0" fontId="0" fillId="0" borderId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5" fillId="0" borderId="0"/>
    <xf numFmtId="0" fontId="7" fillId="0" borderId="0"/>
    <xf numFmtId="9" fontId="3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11" fillId="0" borderId="0"/>
    <xf numFmtId="4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3" fillId="0" borderId="0"/>
    <xf numFmtId="3" fontId="3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6" fillId="0" borderId="0"/>
    <xf numFmtId="0" fontId="17" fillId="0" borderId="0"/>
    <xf numFmtId="9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20" fillId="0" borderId="0"/>
    <xf numFmtId="0" fontId="2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5" fillId="0" borderId="0"/>
    <xf numFmtId="0" fontId="7" fillId="0" borderId="0"/>
    <xf numFmtId="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5" fillId="0" borderId="0"/>
    <xf numFmtId="0" fontId="7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4" fillId="0" borderId="0" applyBorder="0" applyAlignment="0"/>
  </cellStyleXfs>
  <cellXfs count="4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right"/>
    </xf>
    <xf numFmtId="3" fontId="2" fillId="0" borderId="1" xfId="2" applyFont="1" applyBorder="1" applyAlignment="1">
      <alignment horizontal="centerContinuous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3" fontId="2" fillId="0" borderId="3" xfId="2" applyFont="1" applyBorder="1" applyAlignment="1">
      <alignment horizontal="centerContinuous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43" fontId="2" fillId="0" borderId="4" xfId="1" applyFont="1" applyBorder="1" applyAlignment="1">
      <alignment horizontal="right"/>
    </xf>
    <xf numFmtId="3" fontId="2" fillId="0" borderId="4" xfId="2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4" fillId="0" borderId="0" xfId="3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left"/>
    </xf>
    <xf numFmtId="43" fontId="3" fillId="0" borderId="0" xfId="1" applyFont="1" applyAlignment="1">
      <alignment horizontal="right"/>
    </xf>
    <xf numFmtId="3" fontId="2" fillId="0" borderId="0" xfId="2" applyFont="1" applyAlignment="1">
      <alignment horizontal="right"/>
    </xf>
    <xf numFmtId="3" fontId="3" fillId="0" borderId="0" xfId="2" applyFont="1"/>
    <xf numFmtId="43" fontId="3" fillId="0" borderId="3" xfId="1" applyFont="1" applyBorder="1" applyAlignment="1">
      <alignment horizontal="right"/>
    </xf>
    <xf numFmtId="0" fontId="0" fillId="0" borderId="1" xfId="0" applyBorder="1" applyAlignment="1">
      <alignment horizontal="left"/>
    </xf>
    <xf numFmtId="43" fontId="3" fillId="0" borderId="2" xfId="1" applyFont="1" applyBorder="1" applyAlignment="1">
      <alignment horizontal="right"/>
    </xf>
    <xf numFmtId="43" fontId="3" fillId="0" borderId="0" xfId="1" applyFont="1" applyBorder="1" applyAlignment="1">
      <alignment horizontal="right"/>
    </xf>
    <xf numFmtId="43" fontId="3" fillId="0" borderId="5" xfId="1" applyFont="1" applyBorder="1" applyAlignment="1">
      <alignment horizontal="right"/>
    </xf>
    <xf numFmtId="0" fontId="0" fillId="0" borderId="3" xfId="0" applyBorder="1" applyAlignment="1">
      <alignment horizontal="right"/>
    </xf>
    <xf numFmtId="0" fontId="6" fillId="0" borderId="0" xfId="0" applyFont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4" fontId="2" fillId="0" borderId="1" xfId="2" applyNumberFormat="1" applyFont="1" applyBorder="1" applyAlignment="1">
      <alignment horizontal="centerContinuous"/>
    </xf>
    <xf numFmtId="4" fontId="2" fillId="0" borderId="3" xfId="2" applyNumberFormat="1" applyFont="1" applyBorder="1" applyAlignment="1">
      <alignment horizontal="centerContinuous"/>
    </xf>
    <xf numFmtId="4" fontId="2" fillId="0" borderId="4" xfId="2" applyNumberFormat="1" applyFont="1" applyBorder="1"/>
    <xf numFmtId="4" fontId="0" fillId="0" borderId="0" xfId="0" applyNumberFormat="1"/>
    <xf numFmtId="166" fontId="2" fillId="0" borderId="1" xfId="1" applyNumberFormat="1" applyFont="1" applyBorder="1" applyAlignment="1">
      <alignment horizontal="right"/>
    </xf>
    <xf numFmtId="166" fontId="2" fillId="0" borderId="3" xfId="1" applyNumberFormat="1" applyFont="1" applyBorder="1" applyAlignment="1">
      <alignment horizontal="center"/>
    </xf>
    <xf numFmtId="166" fontId="2" fillId="0" borderId="4" xfId="1" applyNumberFormat="1" applyFont="1" applyBorder="1" applyAlignment="1">
      <alignment horizontal="center"/>
    </xf>
    <xf numFmtId="166" fontId="0" fillId="0" borderId="0" xfId="0" applyNumberFormat="1"/>
    <xf numFmtId="166" fontId="3" fillId="0" borderId="0" xfId="1" applyNumberFormat="1" applyFont="1" applyAlignment="1">
      <alignment horizontal="right"/>
    </xf>
    <xf numFmtId="166" fontId="3" fillId="0" borderId="3" xfId="1" applyNumberFormat="1" applyFont="1" applyBorder="1" applyAlignment="1">
      <alignment horizontal="right"/>
    </xf>
    <xf numFmtId="166" fontId="3" fillId="0" borderId="3" xfId="2" applyNumberFormat="1" applyFont="1" applyBorder="1" applyAlignment="1">
      <alignment horizontal="right"/>
    </xf>
    <xf numFmtId="166" fontId="3" fillId="0" borderId="2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166" fontId="3" fillId="0" borderId="5" xfId="1" applyNumberFormat="1" applyFont="1" applyBorder="1" applyAlignment="1">
      <alignment horizontal="right"/>
    </xf>
    <xf numFmtId="166" fontId="8" fillId="0" borderId="3" xfId="2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0" fontId="0" fillId="0" borderId="0" xfId="0" quotePrefix="1" applyAlignment="1">
      <alignment horizontal="left"/>
    </xf>
    <xf numFmtId="4" fontId="3" fillId="0" borderId="3" xfId="2" applyNumberFormat="1" applyFont="1" applyBorder="1"/>
    <xf numFmtId="4" fontId="2" fillId="0" borderId="0" xfId="2" applyNumberFormat="1" applyFont="1" applyAlignment="1">
      <alignment horizontal="right"/>
    </xf>
    <xf numFmtId="4" fontId="3" fillId="0" borderId="0" xfId="2" applyNumberFormat="1" applyFont="1"/>
    <xf numFmtId="4" fontId="3" fillId="0" borderId="0" xfId="2" applyNumberFormat="1" applyFont="1" applyBorder="1"/>
    <xf numFmtId="4" fontId="3" fillId="0" borderId="3" xfId="2" applyNumberFormat="1" applyFont="1" applyFill="1" applyBorder="1"/>
    <xf numFmtId="0" fontId="8" fillId="0" borderId="3" xfId="0" applyFont="1" applyBorder="1" applyAlignment="1">
      <alignment horizontal="center"/>
    </xf>
    <xf numFmtId="166" fontId="8" fillId="0" borderId="3" xfId="1" applyNumberFormat="1" applyFont="1" applyFill="1" applyBorder="1" applyAlignment="1">
      <alignment horizontal="right"/>
    </xf>
    <xf numFmtId="43" fontId="8" fillId="0" borderId="3" xfId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166" fontId="8" fillId="0" borderId="0" xfId="1" applyNumberFormat="1" applyFont="1" applyFill="1" applyAlignment="1">
      <alignment horizontal="right"/>
    </xf>
    <xf numFmtId="3" fontId="9" fillId="0" borderId="0" xfId="2" applyFont="1" applyFill="1" applyAlignment="1">
      <alignment horizontal="right"/>
    </xf>
    <xf numFmtId="4" fontId="9" fillId="0" borderId="0" xfId="2" applyNumberFormat="1" applyFont="1" applyFill="1" applyAlignment="1">
      <alignment horizontal="right"/>
    </xf>
    <xf numFmtId="43" fontId="8" fillId="0" borderId="0" xfId="1" applyFont="1" applyFill="1" applyAlignment="1">
      <alignment horizontal="right"/>
    </xf>
    <xf numFmtId="4" fontId="8" fillId="0" borderId="0" xfId="2" applyNumberFormat="1" applyFont="1" applyFill="1"/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166" fontId="9" fillId="0" borderId="1" xfId="1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center"/>
    </xf>
    <xf numFmtId="166" fontId="9" fillId="0" borderId="3" xfId="1" applyNumberFormat="1" applyFont="1" applyFill="1" applyBorder="1" applyAlignment="1">
      <alignment horizontal="center"/>
    </xf>
    <xf numFmtId="43" fontId="9" fillId="0" borderId="3" xfId="1" applyFont="1" applyFill="1" applyBorder="1" applyAlignment="1">
      <alignment horizontal="center"/>
    </xf>
    <xf numFmtId="4" fontId="9" fillId="0" borderId="3" xfId="2" applyNumberFormat="1" applyFont="1" applyFill="1" applyBorder="1" applyAlignment="1">
      <alignment horizontal="centerContinuous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166" fontId="9" fillId="0" borderId="4" xfId="1" applyNumberFormat="1" applyFont="1" applyFill="1" applyBorder="1" applyAlignment="1">
      <alignment horizontal="center"/>
    </xf>
    <xf numFmtId="43" fontId="9" fillId="0" borderId="4" xfId="1" applyFont="1" applyFill="1" applyBorder="1" applyAlignment="1">
      <alignment horizontal="right"/>
    </xf>
    <xf numFmtId="4" fontId="9" fillId="0" borderId="4" xfId="2" applyNumberFormat="1" applyFont="1" applyFill="1" applyBorder="1"/>
    <xf numFmtId="0" fontId="10" fillId="0" borderId="0" xfId="3" applyFont="1" applyAlignment="1">
      <alignment horizontal="left"/>
    </xf>
    <xf numFmtId="166" fontId="8" fillId="0" borderId="3" xfId="2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166" fontId="8" fillId="0" borderId="2" xfId="1" applyNumberFormat="1" applyFont="1" applyFill="1" applyBorder="1" applyAlignment="1">
      <alignment horizontal="right"/>
    </xf>
    <xf numFmtId="43" fontId="8" fillId="0" borderId="2" xfId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43" fontId="8" fillId="0" borderId="0" xfId="1" applyFont="1" applyFill="1" applyBorder="1" applyAlignment="1">
      <alignment horizontal="righ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166" fontId="8" fillId="0" borderId="5" xfId="1" applyNumberFormat="1" applyFont="1" applyFill="1" applyBorder="1" applyAlignment="1">
      <alignment horizontal="right"/>
    </xf>
    <xf numFmtId="43" fontId="8" fillId="0" borderId="5" xfId="1" applyFont="1" applyFill="1" applyBorder="1" applyAlignment="1">
      <alignment horizontal="right"/>
    </xf>
    <xf numFmtId="0" fontId="9" fillId="0" borderId="1" xfId="0" applyFont="1" applyBorder="1" applyAlignment="1">
      <alignment horizontal="right"/>
    </xf>
    <xf numFmtId="4" fontId="9" fillId="0" borderId="1" xfId="0" applyNumberFormat="1" applyFont="1" applyBorder="1" applyAlignment="1">
      <alignment horizontal="left"/>
    </xf>
    <xf numFmtId="167" fontId="8" fillId="0" borderId="3" xfId="2" applyNumberFormat="1" applyFont="1" applyFill="1" applyBorder="1" applyAlignment="1">
      <alignment horizontal="right"/>
    </xf>
    <xf numFmtId="4" fontId="0" fillId="0" borderId="0" xfId="0" applyNumberFormat="1" applyAlignment="1">
      <alignment vertical="top"/>
    </xf>
    <xf numFmtId="4" fontId="3" fillId="0" borderId="3" xfId="2" applyNumberFormat="1" applyFont="1" applyBorder="1" applyAlignment="1">
      <alignment vertical="top"/>
    </xf>
    <xf numFmtId="4" fontId="0" fillId="0" borderId="3" xfId="2" applyNumberFormat="1" applyFont="1" applyBorder="1" applyAlignment="1" applyProtection="1">
      <alignment horizontal="right" vertical="top"/>
      <protection locked="0"/>
    </xf>
    <xf numFmtId="4" fontId="3" fillId="0" borderId="3" xfId="2" applyNumberFormat="1" applyFont="1" applyFill="1" applyBorder="1" applyAlignment="1">
      <alignment vertical="top"/>
    </xf>
    <xf numFmtId="4" fontId="8" fillId="0" borderId="1" xfId="2" applyNumberFormat="1" applyFont="1" applyFill="1" applyBorder="1" applyAlignment="1" applyProtection="1">
      <alignment horizontal="right" vertical="top"/>
      <protection locked="0"/>
    </xf>
    <xf numFmtId="4" fontId="8" fillId="0" borderId="4" xfId="2" applyNumberFormat="1" applyFont="1" applyFill="1" applyBorder="1" applyAlignment="1">
      <alignment vertical="top"/>
    </xf>
    <xf numFmtId="4" fontId="8" fillId="0" borderId="0" xfId="2" applyNumberFormat="1" applyFont="1" applyFill="1" applyAlignment="1">
      <alignment vertical="top"/>
    </xf>
    <xf numFmtId="4" fontId="3" fillId="0" borderId="1" xfId="2" applyNumberFormat="1" applyFont="1" applyBorder="1" applyAlignment="1" applyProtection="1">
      <alignment horizontal="right" vertical="top"/>
      <protection locked="0"/>
    </xf>
    <xf numFmtId="4" fontId="3" fillId="0" borderId="4" xfId="2" applyNumberFormat="1" applyFont="1" applyBorder="1" applyAlignment="1">
      <alignment vertical="top"/>
    </xf>
    <xf numFmtId="4" fontId="3" fillId="0" borderId="0" xfId="2" applyNumberFormat="1" applyFont="1" applyAlignment="1">
      <alignment vertical="top"/>
    </xf>
    <xf numFmtId="4" fontId="3" fillId="0" borderId="0" xfId="2" applyNumberFormat="1" applyFont="1" applyAlignment="1">
      <alignment horizontal="right" vertical="top"/>
    </xf>
    <xf numFmtId="0" fontId="3" fillId="0" borderId="0" xfId="12"/>
    <xf numFmtId="168" fontId="3" fillId="0" borderId="0" xfId="12" applyNumberFormat="1"/>
    <xf numFmtId="0" fontId="3" fillId="0" borderId="0" xfId="12" applyAlignment="1">
      <alignment horizontal="left"/>
    </xf>
    <xf numFmtId="0" fontId="3" fillId="0" borderId="0" xfId="12" applyAlignment="1">
      <alignment horizontal="center"/>
    </xf>
    <xf numFmtId="0" fontId="3" fillId="0" borderId="0" xfId="13" applyNumberFormat="1" applyFont="1" applyFill="1" applyBorder="1" applyAlignment="1">
      <alignment horizontal="center"/>
    </xf>
    <xf numFmtId="0" fontId="6" fillId="0" borderId="0" xfId="12" applyFont="1"/>
    <xf numFmtId="168" fontId="3" fillId="0" borderId="8" xfId="12" applyNumberFormat="1" applyBorder="1" applyAlignment="1">
      <alignment horizontal="center" wrapText="1"/>
    </xf>
    <xf numFmtId="168" fontId="3" fillId="0" borderId="1" xfId="12" applyNumberFormat="1" applyBorder="1" applyAlignment="1">
      <alignment wrapText="1"/>
    </xf>
    <xf numFmtId="0" fontId="3" fillId="0" borderId="0" xfId="12" applyAlignment="1">
      <alignment readingOrder="2"/>
    </xf>
    <xf numFmtId="0" fontId="3" fillId="0" borderId="0" xfId="14"/>
    <xf numFmtId="168" fontId="3" fillId="0" borderId="0" xfId="14" applyNumberFormat="1"/>
    <xf numFmtId="0" fontId="2" fillId="0" borderId="0" xfId="14" applyFont="1"/>
    <xf numFmtId="4" fontId="3" fillId="0" borderId="5" xfId="12" applyNumberFormat="1" applyBorder="1"/>
    <xf numFmtId="0" fontId="3" fillId="0" borderId="5" xfId="12" applyBorder="1" applyAlignment="1">
      <alignment horizontal="left"/>
    </xf>
    <xf numFmtId="0" fontId="3" fillId="0" borderId="5" xfId="12" applyBorder="1" applyAlignment="1">
      <alignment horizontal="center"/>
    </xf>
    <xf numFmtId="0" fontId="3" fillId="0" borderId="7" xfId="12" applyBorder="1"/>
    <xf numFmtId="3" fontId="3" fillId="0" borderId="5" xfId="12" applyNumberFormat="1" applyBorder="1"/>
    <xf numFmtId="0" fontId="3" fillId="0" borderId="5" xfId="12" applyBorder="1"/>
    <xf numFmtId="43" fontId="3" fillId="0" borderId="3" xfId="1" applyFont="1" applyFill="1" applyBorder="1" applyAlignment="1">
      <alignment horizontal="right"/>
    </xf>
    <xf numFmtId="0" fontId="0" fillId="2" borderId="0" xfId="0" applyFill="1"/>
    <xf numFmtId="0" fontId="3" fillId="0" borderId="3" xfId="0" applyFont="1" applyBorder="1" applyAlignment="1">
      <alignment horizontal="center"/>
    </xf>
    <xf numFmtId="0" fontId="3" fillId="0" borderId="3" xfId="14" applyBorder="1" applyAlignment="1">
      <alignment horizontal="right"/>
    </xf>
    <xf numFmtId="4" fontId="3" fillId="0" borderId="0" xfId="2" applyNumberFormat="1" applyFont="1" applyAlignment="1">
      <alignment horizontal="right"/>
    </xf>
    <xf numFmtId="43" fontId="2" fillId="0" borderId="4" xfId="1" applyFont="1" applyBorder="1" applyAlignment="1">
      <alignment horizontal="center"/>
    </xf>
    <xf numFmtId="166" fontId="3" fillId="0" borderId="0" xfId="14" applyNumberFormat="1"/>
    <xf numFmtId="4" fontId="3" fillId="0" borderId="0" xfId="14" applyNumberFormat="1"/>
    <xf numFmtId="166" fontId="3" fillId="0" borderId="3" xfId="1" applyNumberFormat="1" applyFont="1" applyFill="1" applyBorder="1" applyAlignment="1">
      <alignment horizontal="right"/>
    </xf>
    <xf numFmtId="166" fontId="3" fillId="0" borderId="3" xfId="2" applyNumberFormat="1" applyFont="1" applyFill="1" applyBorder="1" applyAlignment="1">
      <alignment horizontal="right"/>
    </xf>
    <xf numFmtId="0" fontId="3" fillId="0" borderId="0" xfId="0" quotePrefix="1" applyFont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4" fontId="3" fillId="0" borderId="4" xfId="1" applyNumberFormat="1" applyFont="1" applyBorder="1" applyAlignment="1">
      <alignment horizontal="right"/>
    </xf>
    <xf numFmtId="4" fontId="3" fillId="0" borderId="1" xfId="1" applyNumberFormat="1" applyFont="1" applyBorder="1" applyAlignment="1">
      <alignment horizontal="right"/>
    </xf>
    <xf numFmtId="4" fontId="2" fillId="0" borderId="1" xfId="14" applyNumberFormat="1" applyFont="1" applyBorder="1" applyAlignment="1">
      <alignment horizontal="left"/>
    </xf>
    <xf numFmtId="0" fontId="2" fillId="0" borderId="1" xfId="14" applyFont="1" applyBorder="1" applyAlignment="1">
      <alignment horizontal="right"/>
    </xf>
    <xf numFmtId="0" fontId="4" fillId="0" borderId="0" xfId="3" applyFont="1"/>
    <xf numFmtId="4" fontId="3" fillId="0" borderId="3" xfId="13" applyNumberFormat="1" applyFont="1" applyFill="1" applyBorder="1"/>
    <xf numFmtId="0" fontId="3" fillId="0" borderId="0" xfId="14" quotePrefix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4" fontId="3" fillId="0" borderId="4" xfId="2" applyNumberFormat="1" applyFont="1" applyBorder="1"/>
    <xf numFmtId="4" fontId="3" fillId="0" borderId="1" xfId="2" applyNumberFormat="1" applyFont="1" applyBorder="1" applyAlignment="1" applyProtection="1">
      <alignment horizontal="right"/>
      <protection locked="0"/>
    </xf>
    <xf numFmtId="4" fontId="3" fillId="0" borderId="5" xfId="12" applyNumberFormat="1" applyBorder="1" applyAlignment="1">
      <alignment readingOrder="2"/>
    </xf>
    <xf numFmtId="0" fontId="3" fillId="0" borderId="0" xfId="14" applyAlignment="1">
      <alignment horizontal="center"/>
    </xf>
    <xf numFmtId="0" fontId="3" fillId="0" borderId="0" xfId="14" applyAlignment="1">
      <alignment horizontal="left"/>
    </xf>
    <xf numFmtId="0" fontId="2" fillId="0" borderId="0" xfId="14" applyFont="1" applyAlignment="1">
      <alignment horizontal="left"/>
    </xf>
    <xf numFmtId="0" fontId="3" fillId="0" borderId="3" xfId="14" applyBorder="1" applyAlignment="1">
      <alignment horizontal="left"/>
    </xf>
    <xf numFmtId="0" fontId="3" fillId="0" borderId="3" xfId="14" applyBorder="1" applyAlignment="1">
      <alignment horizontal="center"/>
    </xf>
    <xf numFmtId="0" fontId="2" fillId="0" borderId="3" xfId="14" applyFont="1" applyBorder="1" applyAlignment="1">
      <alignment horizontal="left"/>
    </xf>
    <xf numFmtId="0" fontId="2" fillId="0" borderId="4" xfId="14" applyFont="1" applyBorder="1" applyAlignment="1">
      <alignment horizontal="center"/>
    </xf>
    <xf numFmtId="0" fontId="2" fillId="0" borderId="5" xfId="14" applyFont="1" applyBorder="1" applyAlignment="1">
      <alignment horizontal="left"/>
    </xf>
    <xf numFmtId="0" fontId="2" fillId="0" borderId="4" xfId="14" applyFont="1" applyBorder="1" applyAlignment="1">
      <alignment horizontal="left"/>
    </xf>
    <xf numFmtId="0" fontId="2" fillId="0" borderId="3" xfId="14" applyFont="1" applyBorder="1" applyAlignment="1">
      <alignment horizontal="center"/>
    </xf>
    <xf numFmtId="0" fontId="2" fillId="0" borderId="1" xfId="14" applyFont="1" applyBorder="1" applyAlignment="1">
      <alignment horizontal="center"/>
    </xf>
    <xf numFmtId="0" fontId="2" fillId="0" borderId="2" xfId="14" applyFont="1" applyBorder="1" applyAlignment="1">
      <alignment horizontal="left"/>
    </xf>
    <xf numFmtId="0" fontId="2" fillId="0" borderId="1" xfId="14" applyFont="1" applyBorder="1" applyAlignment="1">
      <alignment horizontal="left"/>
    </xf>
    <xf numFmtId="0" fontId="3" fillId="0" borderId="2" xfId="14" applyBorder="1" applyAlignment="1">
      <alignment horizontal="left"/>
    </xf>
    <xf numFmtId="0" fontId="3" fillId="0" borderId="2" xfId="14" applyBorder="1" applyAlignment="1">
      <alignment horizontal="center"/>
    </xf>
    <xf numFmtId="0" fontId="3" fillId="0" borderId="5" xfId="14" applyBorder="1" applyAlignment="1">
      <alignment horizontal="left"/>
    </xf>
    <xf numFmtId="0" fontId="3" fillId="0" borderId="5" xfId="14" applyBorder="1" applyAlignment="1">
      <alignment horizontal="center"/>
    </xf>
    <xf numFmtId="0" fontId="3" fillId="0" borderId="1" xfId="14" applyBorder="1" applyAlignment="1">
      <alignment horizontal="left"/>
    </xf>
    <xf numFmtId="0" fontId="3" fillId="0" borderId="4" xfId="14" applyBorder="1" applyAlignment="1">
      <alignment horizontal="left"/>
    </xf>
    <xf numFmtId="3" fontId="3" fillId="0" borderId="3" xfId="2" applyFont="1" applyBorder="1" applyAlignment="1">
      <alignment horizontal="right"/>
    </xf>
    <xf numFmtId="0" fontId="3" fillId="0" borderId="1" xfId="14" applyBorder="1" applyAlignment="1">
      <alignment horizontal="center"/>
    </xf>
    <xf numFmtId="4" fontId="3" fillId="0" borderId="0" xfId="12" applyNumberFormat="1" applyAlignment="1">
      <alignment readingOrder="2"/>
    </xf>
    <xf numFmtId="0" fontId="2" fillId="0" borderId="3" xfId="14" applyFont="1" applyBorder="1"/>
    <xf numFmtId="0" fontId="3" fillId="0" borderId="3" xfId="14" applyBorder="1"/>
    <xf numFmtId="0" fontId="3" fillId="0" borderId="0" xfId="14" applyAlignment="1">
      <alignment horizontal="right"/>
    </xf>
    <xf numFmtId="166" fontId="3" fillId="0" borderId="0" xfId="1" applyNumberFormat="1" applyFont="1" applyFill="1" applyAlignment="1">
      <alignment horizontal="right"/>
    </xf>
    <xf numFmtId="43" fontId="3" fillId="0" borderId="0" xfId="1" applyFont="1" applyFill="1" applyAlignment="1">
      <alignment horizontal="right"/>
    </xf>
    <xf numFmtId="4" fontId="3" fillId="0" borderId="0" xfId="2" applyNumberFormat="1" applyFont="1" applyFill="1"/>
    <xf numFmtId="0" fontId="13" fillId="0" borderId="0" xfId="0" applyFont="1"/>
    <xf numFmtId="166" fontId="3" fillId="0" borderId="0" xfId="1" applyNumberFormat="1" applyFont="1" applyFill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4" fontId="3" fillId="0" borderId="0" xfId="2" applyNumberFormat="1" applyFont="1" applyFill="1" applyBorder="1"/>
    <xf numFmtId="166" fontId="3" fillId="0" borderId="0" xfId="1" applyNumberFormat="1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0" fontId="12" fillId="0" borderId="0" xfId="0" applyFont="1"/>
    <xf numFmtId="4" fontId="2" fillId="0" borderId="0" xfId="2" applyNumberFormat="1" applyFont="1" applyFill="1" applyBorder="1" applyAlignment="1">
      <alignment horizontal="right"/>
    </xf>
    <xf numFmtId="166" fontId="2" fillId="0" borderId="1" xfId="1" applyNumberFormat="1" applyFont="1" applyFill="1" applyBorder="1" applyAlignment="1">
      <alignment horizontal="right"/>
    </xf>
    <xf numFmtId="43" fontId="2" fillId="0" borderId="1" xfId="1" applyFont="1" applyFill="1" applyBorder="1" applyAlignment="1">
      <alignment horizontal="right"/>
    </xf>
    <xf numFmtId="4" fontId="2" fillId="0" borderId="1" xfId="2" applyNumberFormat="1" applyFont="1" applyFill="1" applyBorder="1" applyAlignment="1">
      <alignment horizontal="centerContinuous"/>
    </xf>
    <xf numFmtId="166" fontId="2" fillId="0" borderId="3" xfId="1" applyNumberFormat="1" applyFont="1" applyFill="1" applyBorder="1" applyAlignment="1">
      <alignment horizontal="center"/>
    </xf>
    <xf numFmtId="43" fontId="2" fillId="0" borderId="3" xfId="1" applyFont="1" applyFill="1" applyBorder="1" applyAlignment="1">
      <alignment horizontal="center"/>
    </xf>
    <xf numFmtId="4" fontId="2" fillId="0" borderId="3" xfId="2" applyNumberFormat="1" applyFont="1" applyFill="1" applyBorder="1" applyAlignment="1">
      <alignment horizontal="centerContinuous"/>
    </xf>
    <xf numFmtId="166" fontId="2" fillId="0" borderId="4" xfId="1" applyNumberFormat="1" applyFont="1" applyFill="1" applyBorder="1" applyAlignment="1">
      <alignment horizontal="center"/>
    </xf>
    <xf numFmtId="43" fontId="2" fillId="0" borderId="4" xfId="1" applyFont="1" applyFill="1" applyBorder="1" applyAlignment="1">
      <alignment horizontal="right"/>
    </xf>
    <xf numFmtId="4" fontId="2" fillId="0" borderId="4" xfId="2" applyNumberFormat="1" applyFont="1" applyFill="1" applyBorder="1"/>
    <xf numFmtId="0" fontId="3" fillId="0" borderId="3" xfId="0" applyFont="1" applyBorder="1"/>
    <xf numFmtId="0" fontId="3" fillId="0" borderId="3" xfId="1" applyNumberFormat="1" applyFont="1" applyFill="1" applyBorder="1" applyAlignment="1">
      <alignment horizontal="right"/>
    </xf>
    <xf numFmtId="165" fontId="3" fillId="0" borderId="3" xfId="2" quotePrefix="1" applyNumberFormat="1" applyFont="1" applyFill="1" applyBorder="1" applyAlignment="1" applyProtection="1">
      <alignment horizontal="right"/>
      <protection locked="0"/>
    </xf>
    <xf numFmtId="9" fontId="3" fillId="0" borderId="3" xfId="5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166" fontId="3" fillId="0" borderId="2" xfId="1" applyNumberFormat="1" applyFont="1" applyFill="1" applyBorder="1" applyAlignment="1">
      <alignment horizontal="right"/>
    </xf>
    <xf numFmtId="43" fontId="3" fillId="0" borderId="2" xfId="1" applyFont="1" applyFill="1" applyBorder="1" applyAlignment="1">
      <alignment horizontal="right"/>
    </xf>
    <xf numFmtId="0" fontId="3" fillId="0" borderId="4" xfId="0" applyFont="1" applyBorder="1" applyAlignment="1">
      <alignment horizontal="center"/>
    </xf>
    <xf numFmtId="166" fontId="3" fillId="0" borderId="5" xfId="1" applyNumberFormat="1" applyFont="1" applyFill="1" applyBorder="1" applyAlignment="1">
      <alignment horizontal="right"/>
    </xf>
    <xf numFmtId="43" fontId="3" fillId="0" borderId="5" xfId="1" applyFont="1" applyFill="1" applyBorder="1" applyAlignment="1">
      <alignment horizontal="right"/>
    </xf>
    <xf numFmtId="4" fontId="3" fillId="0" borderId="4" xfId="2" applyNumberFormat="1" applyFont="1" applyFill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3" fillId="0" borderId="0" xfId="2" applyNumberFormat="1" applyFont="1" applyFill="1" applyAlignment="1">
      <alignment horizontal="right"/>
    </xf>
    <xf numFmtId="4" fontId="2" fillId="0" borderId="1" xfId="2" applyNumberFormat="1" applyFont="1" applyFill="1" applyBorder="1" applyAlignment="1">
      <alignment horizontal="right"/>
    </xf>
    <xf numFmtId="4" fontId="2" fillId="0" borderId="3" xfId="2" applyNumberFormat="1" applyFont="1" applyFill="1" applyBorder="1" applyAlignment="1">
      <alignment horizontal="center"/>
    </xf>
    <xf numFmtId="4" fontId="2" fillId="0" borderId="4" xfId="2" applyNumberFormat="1" applyFont="1" applyFill="1" applyBorder="1" applyAlignment="1">
      <alignment horizontal="right"/>
    </xf>
    <xf numFmtId="0" fontId="3" fillId="0" borderId="3" xfId="0" applyFont="1" applyBorder="1" applyAlignment="1" applyProtection="1">
      <alignment horizontal="center"/>
      <protection locked="0"/>
    </xf>
    <xf numFmtId="166" fontId="3" fillId="0" borderId="3" xfId="36" applyNumberFormat="1" applyFont="1" applyFill="1" applyBorder="1" applyAlignment="1">
      <alignment horizontal="center"/>
    </xf>
    <xf numFmtId="0" fontId="3" fillId="0" borderId="3" xfId="0" quotePrefix="1" applyFont="1" applyBorder="1" applyAlignment="1">
      <alignment horizontal="left"/>
    </xf>
    <xf numFmtId="0" fontId="3" fillId="0" borderId="3" xfId="37" applyBorder="1" applyAlignment="1">
      <alignment horizontal="left"/>
    </xf>
    <xf numFmtId="2" fontId="2" fillId="0" borderId="3" xfId="37" applyNumberFormat="1" applyFont="1" applyBorder="1" applyAlignment="1">
      <alignment horizontal="left"/>
    </xf>
    <xf numFmtId="0" fontId="3" fillId="0" borderId="0" xfId="0" quotePrefix="1" applyFont="1" applyProtection="1">
      <protection locked="0"/>
    </xf>
    <xf numFmtId="2" fontId="3" fillId="0" borderId="3" xfId="37" applyNumberFormat="1" applyBorder="1" applyAlignment="1">
      <alignment horizontal="left"/>
    </xf>
    <xf numFmtId="0" fontId="2" fillId="0" borderId="3" xfId="0" quotePrefix="1" applyFont="1" applyBorder="1" applyAlignment="1">
      <alignment horizontal="left"/>
    </xf>
    <xf numFmtId="0" fontId="3" fillId="0" borderId="0" xfId="0" applyFont="1" applyProtection="1">
      <protection locked="0"/>
    </xf>
    <xf numFmtId="0" fontId="3" fillId="0" borderId="1" xfId="0" applyFont="1" applyBorder="1"/>
    <xf numFmtId="0" fontId="2" fillId="0" borderId="3" xfId="0" applyFont="1" applyBorder="1"/>
    <xf numFmtId="4" fontId="3" fillId="0" borderId="4" xfId="2" applyNumberFormat="1" applyFont="1" applyFill="1" applyBorder="1"/>
    <xf numFmtId="166" fontId="3" fillId="0" borderId="0" xfId="0" applyNumberFormat="1" applyFont="1"/>
    <xf numFmtId="4" fontId="3" fillId="0" borderId="0" xfId="0" applyNumberFormat="1" applyFont="1"/>
    <xf numFmtId="43" fontId="3" fillId="0" borderId="1" xfId="1" applyFont="1" applyFill="1" applyBorder="1" applyAlignment="1">
      <alignment horizontal="right"/>
    </xf>
    <xf numFmtId="49" fontId="3" fillId="0" borderId="0" xfId="14" applyNumberFormat="1" applyAlignment="1">
      <alignment horizontal="left"/>
    </xf>
    <xf numFmtId="0" fontId="2" fillId="0" borderId="0" xfId="12" applyFont="1"/>
    <xf numFmtId="168" fontId="3" fillId="0" borderId="5" xfId="12" applyNumberFormat="1" applyBorder="1"/>
    <xf numFmtId="170" fontId="3" fillId="0" borderId="0" xfId="0" applyNumberFormat="1" applyFont="1"/>
    <xf numFmtId="171" fontId="3" fillId="0" borderId="0" xfId="12" applyNumberFormat="1"/>
    <xf numFmtId="3" fontId="3" fillId="0" borderId="0" xfId="12" applyNumberFormat="1"/>
    <xf numFmtId="171" fontId="3" fillId="2" borderId="0" xfId="12" applyNumberFormat="1" applyFill="1"/>
    <xf numFmtId="0" fontId="3" fillId="0" borderId="3" xfId="0" applyFont="1" applyBorder="1" applyAlignment="1">
      <alignment horizontal="right"/>
    </xf>
    <xf numFmtId="0" fontId="22" fillId="0" borderId="3" xfId="0" applyFont="1" applyBorder="1" applyAlignment="1">
      <alignment horizontal="right"/>
    </xf>
    <xf numFmtId="3" fontId="3" fillId="0" borderId="3" xfId="2" applyFont="1" applyFill="1" applyBorder="1" applyAlignment="1">
      <alignment horizontal="right"/>
    </xf>
    <xf numFmtId="4" fontId="2" fillId="0" borderId="0" xfId="2" applyNumberFormat="1" applyFont="1" applyFill="1" applyAlignment="1">
      <alignment horizontal="right"/>
    </xf>
    <xf numFmtId="0" fontId="4" fillId="0" borderId="0" xfId="14" applyFont="1" applyAlignment="1">
      <alignment horizontal="left"/>
    </xf>
    <xf numFmtId="43" fontId="3" fillId="0" borderId="6" xfId="1" applyFon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quotePrefix="1"/>
    <xf numFmtId="166" fontId="2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4" fontId="3" fillId="0" borderId="0" xfId="2" applyNumberFormat="1" applyFont="1" applyBorder="1" applyAlignment="1">
      <alignment vertical="top"/>
    </xf>
    <xf numFmtId="9" fontId="0" fillId="2" borderId="0" xfId="0" applyNumberFormat="1" applyFill="1"/>
    <xf numFmtId="166" fontId="0" fillId="2" borderId="0" xfId="0" applyNumberFormat="1" applyFill="1"/>
    <xf numFmtId="173" fontId="3" fillId="0" borderId="3" xfId="0" applyNumberFormat="1" applyFont="1" applyBorder="1"/>
    <xf numFmtId="173" fontId="3" fillId="0" borderId="3" xfId="13" applyNumberFormat="1" applyFont="1" applyFill="1" applyBorder="1"/>
    <xf numFmtId="167" fontId="3" fillId="0" borderId="3" xfId="14" applyNumberFormat="1" applyBorder="1"/>
    <xf numFmtId="0" fontId="3" fillId="0" borderId="0" xfId="14" quotePrefix="1" applyAlignment="1">
      <alignment horizontal="left"/>
    </xf>
    <xf numFmtId="173" fontId="3" fillId="0" borderId="3" xfId="2" applyNumberFormat="1" applyFont="1" applyFill="1" applyBorder="1"/>
    <xf numFmtId="0" fontId="2" fillId="0" borderId="1" xfId="14" applyFont="1" applyBorder="1"/>
    <xf numFmtId="0" fontId="2" fillId="0" borderId="4" xfId="14" applyFont="1" applyBorder="1"/>
    <xf numFmtId="3" fontId="3" fillId="0" borderId="1" xfId="2" applyFont="1" applyBorder="1" applyAlignment="1">
      <alignment horizontal="right"/>
    </xf>
    <xf numFmtId="43" fontId="3" fillId="0" borderId="1" xfId="1" applyFont="1" applyBorder="1" applyAlignment="1">
      <alignment horizontal="right"/>
    </xf>
    <xf numFmtId="4" fontId="3" fillId="0" borderId="1" xfId="2" applyNumberFormat="1" applyFont="1" applyBorder="1"/>
    <xf numFmtId="49" fontId="3" fillId="0" borderId="0" xfId="77" applyNumberFormat="1" applyAlignment="1">
      <alignment horizontal="left"/>
    </xf>
    <xf numFmtId="0" fontId="3" fillId="0" borderId="0" xfId="77" applyAlignment="1">
      <alignment horizontal="left"/>
    </xf>
    <xf numFmtId="173" fontId="3" fillId="0" borderId="3" xfId="14" applyNumberFormat="1" applyBorder="1"/>
    <xf numFmtId="0" fontId="3" fillId="0" borderId="3" xfId="77" applyBorder="1" applyAlignment="1">
      <alignment horizontal="center"/>
    </xf>
    <xf numFmtId="166" fontId="3" fillId="0" borderId="3" xfId="2" applyNumberFormat="1" applyFont="1" applyBorder="1" applyAlignment="1">
      <alignment horizontal="right" vertical="center"/>
    </xf>
    <xf numFmtId="0" fontId="3" fillId="0" borderId="0" xfId="77" quotePrefix="1" applyAlignment="1">
      <alignment horizontal="left"/>
    </xf>
    <xf numFmtId="49" fontId="3" fillId="0" borderId="0" xfId="77" applyNumberFormat="1" applyAlignment="1">
      <alignment vertical="center"/>
    </xf>
    <xf numFmtId="0" fontId="3" fillId="0" borderId="0" xfId="77" applyAlignment="1">
      <alignment horizontal="left" vertical="center"/>
    </xf>
    <xf numFmtId="0" fontId="3" fillId="0" borderId="3" xfId="77" applyBorder="1" applyAlignment="1">
      <alignment horizontal="center" vertical="center"/>
    </xf>
    <xf numFmtId="173" fontId="3" fillId="0" borderId="3" xfId="13" applyNumberFormat="1" applyFont="1" applyFill="1" applyBorder="1" applyAlignment="1">
      <alignment vertical="center"/>
    </xf>
    <xf numFmtId="0" fontId="3" fillId="0" borderId="0" xfId="77" quotePrefix="1" applyAlignment="1">
      <alignment horizontal="left" vertical="center"/>
    </xf>
    <xf numFmtId="49" fontId="3" fillId="0" borderId="0" xfId="77" applyNumberFormat="1" applyAlignment="1">
      <alignment vertical="top"/>
    </xf>
    <xf numFmtId="0" fontId="3" fillId="0" borderId="0" xfId="14" applyAlignment="1">
      <alignment vertical="center"/>
    </xf>
    <xf numFmtId="43" fontId="25" fillId="0" borderId="3" xfId="43" applyFont="1" applyFill="1" applyBorder="1" applyAlignment="1">
      <alignment horizontal="center" vertical="center"/>
    </xf>
    <xf numFmtId="173" fontId="3" fillId="0" borderId="3" xfId="2" applyNumberFormat="1" applyFont="1" applyFill="1" applyBorder="1" applyAlignment="1">
      <alignment vertical="center"/>
    </xf>
    <xf numFmtId="49" fontId="3" fillId="0" borderId="0" xfId="77" quotePrefix="1" applyNumberFormat="1" applyAlignment="1">
      <alignment horizontal="left"/>
    </xf>
    <xf numFmtId="173" fontId="0" fillId="0" borderId="3" xfId="0" applyNumberFormat="1" applyBorder="1"/>
    <xf numFmtId="0" fontId="3" fillId="0" borderId="4" xfId="14" applyBorder="1" applyAlignment="1">
      <alignment horizontal="center"/>
    </xf>
    <xf numFmtId="0" fontId="3" fillId="0" borderId="1" xfId="14" applyBorder="1"/>
    <xf numFmtId="173" fontId="0" fillId="0" borderId="3" xfId="2" applyNumberFormat="1" applyFont="1" applyBorder="1" applyAlignment="1" applyProtection="1">
      <alignment horizontal="right"/>
      <protection locked="0"/>
    </xf>
    <xf numFmtId="0" fontId="3" fillId="0" borderId="4" xfId="14" applyBorder="1"/>
    <xf numFmtId="166" fontId="3" fillId="0" borderId="3" xfId="1" applyNumberFormat="1" applyBorder="1" applyAlignment="1">
      <alignment horizontal="right"/>
    </xf>
    <xf numFmtId="43" fontId="3" fillId="0" borderId="3" xfId="1" applyBorder="1" applyAlignment="1">
      <alignment horizontal="right"/>
    </xf>
    <xf numFmtId="173" fontId="3" fillId="0" borderId="3" xfId="2" applyNumberFormat="1" applyBorder="1"/>
    <xf numFmtId="0" fontId="2" fillId="0" borderId="0" xfId="0" applyFont="1" applyProtection="1">
      <protection locked="0"/>
    </xf>
    <xf numFmtId="0" fontId="3" fillId="0" borderId="3" xfId="78" applyBorder="1"/>
    <xf numFmtId="0" fontId="2" fillId="0" borderId="0" xfId="78" applyFont="1" applyAlignment="1">
      <alignment horizontal="left"/>
    </xf>
    <xf numFmtId="0" fontId="3" fillId="0" borderId="0" xfId="78" applyAlignment="1">
      <alignment horizontal="left"/>
    </xf>
    <xf numFmtId="173" fontId="3" fillId="0" borderId="3" xfId="1" applyNumberFormat="1" applyBorder="1" applyAlignment="1">
      <alignment horizontal="right"/>
    </xf>
    <xf numFmtId="0" fontId="2" fillId="0" borderId="3" xfId="78" applyFont="1" applyBorder="1" applyAlignment="1">
      <alignment horizontal="left"/>
    </xf>
    <xf numFmtId="174" fontId="3" fillId="0" borderId="3" xfId="37" quotePrefix="1" applyNumberFormat="1" applyBorder="1" applyAlignment="1">
      <alignment horizontal="left"/>
    </xf>
    <xf numFmtId="0" fontId="3" fillId="0" borderId="3" xfId="78" applyBorder="1" applyAlignment="1">
      <alignment horizontal="center"/>
    </xf>
    <xf numFmtId="166" fontId="3" fillId="0" borderId="3" xfId="79" applyNumberFormat="1" applyBorder="1" applyAlignment="1">
      <alignment horizontal="center"/>
    </xf>
    <xf numFmtId="173" fontId="3" fillId="0" borderId="3" xfId="2" applyNumberFormat="1" applyBorder="1" applyAlignment="1" applyProtection="1">
      <alignment horizontal="right"/>
      <protection locked="0"/>
    </xf>
    <xf numFmtId="0" fontId="2" fillId="0" borderId="0" xfId="78" applyFont="1" applyAlignment="1">
      <alignment vertical="top"/>
    </xf>
    <xf numFmtId="0" fontId="3" fillId="0" borderId="0" xfId="78" applyAlignment="1">
      <alignment vertical="top" wrapText="1"/>
    </xf>
    <xf numFmtId="0" fontId="3" fillId="0" borderId="3" xfId="78" applyBorder="1" applyAlignment="1">
      <alignment horizontal="center" vertical="center" wrapText="1"/>
    </xf>
    <xf numFmtId="0" fontId="3" fillId="0" borderId="3" xfId="78" applyBorder="1" applyAlignment="1">
      <alignment horizontal="right" wrapText="1"/>
    </xf>
    <xf numFmtId="7" fontId="3" fillId="0" borderId="3" xfId="13" quotePrefix="1" applyNumberFormat="1" applyFont="1" applyFill="1" applyBorder="1" applyAlignment="1" applyProtection="1">
      <alignment horizontal="right"/>
      <protection locked="0"/>
    </xf>
    <xf numFmtId="0" fontId="3" fillId="0" borderId="3" xfId="78" applyBorder="1" applyAlignment="1">
      <alignment vertical="top" wrapText="1"/>
    </xf>
    <xf numFmtId="0" fontId="3" fillId="0" borderId="0" xfId="78" applyAlignment="1">
      <alignment vertical="top"/>
    </xf>
    <xf numFmtId="0" fontId="3" fillId="0" borderId="3" xfId="78" applyBorder="1" applyAlignment="1">
      <alignment horizontal="center" vertical="center"/>
    </xf>
    <xf numFmtId="4" fontId="3" fillId="0" borderId="3" xfId="78" applyNumberFormat="1" applyBorder="1" applyAlignment="1">
      <alignment horizontal="right" vertical="center"/>
    </xf>
    <xf numFmtId="173" fontId="3" fillId="0" borderId="3" xfId="78" applyNumberFormat="1" applyBorder="1" applyAlignment="1">
      <alignment horizontal="right" wrapText="1"/>
    </xf>
    <xf numFmtId="10" fontId="3" fillId="0" borderId="3" xfId="13" quotePrefix="1" applyNumberFormat="1" applyFont="1" applyFill="1" applyBorder="1" applyAlignment="1" applyProtection="1">
      <alignment horizontal="right"/>
      <protection locked="0"/>
    </xf>
    <xf numFmtId="173" fontId="3" fillId="0" borderId="3" xfId="2" applyNumberFormat="1" applyFont="1" applyFill="1" applyBorder="1" applyAlignment="1" applyProtection="1">
      <alignment horizontal="right"/>
      <protection locked="0"/>
    </xf>
    <xf numFmtId="173" fontId="3" fillId="0" borderId="3" xfId="2" quotePrefix="1" applyNumberFormat="1" applyFont="1" applyFill="1" applyBorder="1" applyAlignment="1" applyProtection="1">
      <alignment horizontal="right"/>
      <protection locked="0"/>
    </xf>
    <xf numFmtId="173" fontId="3" fillId="0" borderId="1" xfId="2" applyNumberFormat="1" applyFont="1" applyFill="1" applyBorder="1" applyAlignment="1" applyProtection="1">
      <alignment horizontal="right"/>
      <protection locked="0"/>
    </xf>
    <xf numFmtId="173" fontId="3" fillId="0" borderId="3" xfId="2" applyNumberFormat="1" applyFont="1" applyFill="1" applyBorder="1" applyAlignment="1">
      <alignment horizontal="right"/>
    </xf>
    <xf numFmtId="173" fontId="3" fillId="0" borderId="4" xfId="2" applyNumberFormat="1" applyFont="1" applyFill="1" applyBorder="1" applyAlignment="1">
      <alignment horizontal="right"/>
    </xf>
    <xf numFmtId="173" fontId="3" fillId="0" borderId="3" xfId="13" quotePrefix="1" applyNumberFormat="1" applyFont="1" applyFill="1" applyBorder="1" applyAlignment="1" applyProtection="1">
      <alignment horizontal="right"/>
      <protection locked="0"/>
    </xf>
    <xf numFmtId="173" fontId="3" fillId="0" borderId="3" xfId="80" quotePrefix="1" applyNumberFormat="1" applyFont="1" applyFill="1" applyBorder="1" applyAlignment="1" applyProtection="1">
      <alignment horizontal="right"/>
      <protection locked="0"/>
    </xf>
    <xf numFmtId="166" fontId="3" fillId="0" borderId="1" xfId="1" applyNumberFormat="1" applyFont="1" applyBorder="1" applyAlignment="1">
      <alignment horizontal="right"/>
    </xf>
    <xf numFmtId="166" fontId="0" fillId="0" borderId="3" xfId="0" applyNumberFormat="1" applyBorder="1"/>
    <xf numFmtId="166" fontId="3" fillId="0" borderId="4" xfId="2" applyNumberFormat="1" applyFont="1" applyBorder="1" applyAlignment="1">
      <alignment horizontal="right"/>
    </xf>
    <xf numFmtId="43" fontId="3" fillId="0" borderId="4" xfId="1" applyFont="1" applyBorder="1" applyAlignment="1">
      <alignment horizontal="right"/>
    </xf>
    <xf numFmtId="173" fontId="3" fillId="0" borderId="3" xfId="2" applyNumberFormat="1" applyFont="1" applyBorder="1"/>
    <xf numFmtId="173" fontId="3" fillId="0" borderId="3" xfId="2" applyNumberFormat="1" applyFont="1" applyBorder="1" applyAlignment="1">
      <alignment vertical="top"/>
    </xf>
    <xf numFmtId="173" fontId="3" fillId="0" borderId="3" xfId="2" applyNumberFormat="1" applyFont="1" applyFill="1" applyBorder="1" applyAlignment="1" applyProtection="1">
      <alignment horizontal="right" vertical="top"/>
      <protection locked="0"/>
    </xf>
    <xf numFmtId="173" fontId="3" fillId="0" borderId="3" xfId="2" applyNumberFormat="1" applyFont="1" applyBorder="1" applyAlignment="1" applyProtection="1">
      <alignment horizontal="right" vertical="top"/>
      <protection locked="0"/>
    </xf>
    <xf numFmtId="173" fontId="3" fillId="0" borderId="1" xfId="2" applyNumberFormat="1" applyFont="1" applyBorder="1" applyAlignment="1" applyProtection="1">
      <alignment horizontal="right" vertical="top"/>
      <protection locked="0"/>
    </xf>
    <xf numFmtId="173" fontId="0" fillId="0" borderId="3" xfId="2" applyNumberFormat="1" applyFont="1" applyBorder="1" applyAlignment="1" applyProtection="1">
      <alignment horizontal="right" vertical="top"/>
      <protection locked="0"/>
    </xf>
    <xf numFmtId="173" fontId="3" fillId="0" borderId="4" xfId="2" applyNumberFormat="1" applyFont="1" applyBorder="1" applyAlignment="1">
      <alignment vertical="top"/>
    </xf>
    <xf numFmtId="173" fontId="3" fillId="0" borderId="3" xfId="1" applyNumberFormat="1" applyFont="1" applyFill="1" applyBorder="1" applyAlignment="1">
      <alignment horizontal="right"/>
    </xf>
    <xf numFmtId="173" fontId="3" fillId="0" borderId="3" xfId="1" applyNumberFormat="1" applyFont="1" applyBorder="1" applyAlignment="1">
      <alignment horizontal="right"/>
    </xf>
    <xf numFmtId="173" fontId="3" fillId="0" borderId="3" xfId="75" applyNumberFormat="1" applyFont="1" applyBorder="1" applyAlignment="1">
      <alignment horizontal="right"/>
    </xf>
    <xf numFmtId="166" fontId="3" fillId="0" borderId="2" xfId="2" applyNumberFormat="1" applyFont="1" applyFill="1" applyBorder="1" applyAlignment="1">
      <alignment horizontal="right"/>
    </xf>
    <xf numFmtId="43" fontId="3" fillId="0" borderId="10" xfId="1" applyFont="1" applyBorder="1" applyAlignment="1">
      <alignment horizontal="right"/>
    </xf>
    <xf numFmtId="166" fontId="3" fillId="0" borderId="0" xfId="2" applyNumberFormat="1" applyFont="1" applyFill="1" applyBorder="1" applyAlignment="1">
      <alignment horizontal="right"/>
    </xf>
    <xf numFmtId="43" fontId="3" fillId="0" borderId="7" xfId="1" applyFont="1" applyBorder="1" applyAlignment="1">
      <alignment horizontal="right"/>
    </xf>
    <xf numFmtId="173" fontId="3" fillId="0" borderId="3" xfId="2" applyNumberFormat="1" applyFont="1" applyBorder="1" applyAlignment="1" applyProtection="1">
      <alignment horizontal="right"/>
      <protection locked="0"/>
    </xf>
    <xf numFmtId="173" fontId="3" fillId="0" borderId="4" xfId="2" applyNumberFormat="1" applyFont="1" applyFill="1" applyBorder="1"/>
    <xf numFmtId="0" fontId="0" fillId="0" borderId="4" xfId="0" applyBorder="1"/>
    <xf numFmtId="166" fontId="3" fillId="0" borderId="3" xfId="14" applyNumberFormat="1" applyBorder="1"/>
    <xf numFmtId="49" fontId="3" fillId="0" borderId="0" xfId="0" applyNumberFormat="1" applyFont="1"/>
    <xf numFmtId="173" fontId="3" fillId="0" borderId="3" xfId="1" applyNumberFormat="1" applyFont="1" applyBorder="1" applyAlignment="1">
      <alignment horizontal="right" vertical="center"/>
    </xf>
    <xf numFmtId="173" fontId="3" fillId="0" borderId="3" xfId="1" applyNumberFormat="1" applyFont="1" applyFill="1" applyBorder="1" applyAlignment="1">
      <alignment horizontal="right" vertical="center"/>
    </xf>
    <xf numFmtId="173" fontId="3" fillId="0" borderId="3" xfId="2" applyNumberFormat="1" applyFont="1" applyFill="1" applyBorder="1" applyAlignment="1">
      <alignment vertical="top"/>
    </xf>
    <xf numFmtId="173" fontId="3" fillId="0" borderId="0" xfId="14" applyNumberFormat="1"/>
    <xf numFmtId="0" fontId="3" fillId="0" borderId="3" xfId="81" applyBorder="1" applyAlignment="1">
      <alignment horizontal="left"/>
    </xf>
    <xf numFmtId="0" fontId="2" fillId="0" borderId="3" xfId="81" applyFont="1" applyBorder="1" applyAlignment="1">
      <alignment horizontal="left"/>
    </xf>
    <xf numFmtId="0" fontId="3" fillId="0" borderId="3" xfId="81" applyBorder="1" applyAlignment="1">
      <alignment horizontal="center"/>
    </xf>
    <xf numFmtId="0" fontId="26" fillId="0" borderId="0" xfId="14" applyFont="1"/>
    <xf numFmtId="0" fontId="3" fillId="0" borderId="0" xfId="81"/>
    <xf numFmtId="0" fontId="3" fillId="0" borderId="3" xfId="81" applyBorder="1"/>
    <xf numFmtId="166" fontId="3" fillId="0" borderId="3" xfId="82" applyNumberFormat="1" applyFont="1" applyBorder="1" applyAlignment="1">
      <alignment horizontal="right"/>
    </xf>
    <xf numFmtId="0" fontId="3" fillId="0" borderId="0" xfId="81" quotePrefix="1" applyAlignment="1">
      <alignment horizontal="left"/>
    </xf>
    <xf numFmtId="0" fontId="26" fillId="0" borderId="6" xfId="81" applyFont="1" applyBorder="1"/>
    <xf numFmtId="0" fontId="26" fillId="0" borderId="0" xfId="81" applyFont="1"/>
    <xf numFmtId="43" fontId="3" fillId="0" borderId="3" xfId="82" applyFont="1" applyBorder="1" applyAlignment="1">
      <alignment horizontal="right"/>
    </xf>
    <xf numFmtId="0" fontId="3" fillId="0" borderId="0" xfId="81" applyAlignment="1">
      <alignment horizontal="right"/>
    </xf>
    <xf numFmtId="0" fontId="2" fillId="0" borderId="0" xfId="81" applyFont="1"/>
    <xf numFmtId="0" fontId="2" fillId="0" borderId="0" xfId="81" applyFont="1" applyAlignment="1">
      <alignment horizontal="right"/>
    </xf>
    <xf numFmtId="0" fontId="3" fillId="0" borderId="2" xfId="14" applyBorder="1" applyAlignment="1">
      <alignment horizontal="right"/>
    </xf>
    <xf numFmtId="0" fontId="3" fillId="0" borderId="2" xfId="14" applyBorder="1"/>
    <xf numFmtId="0" fontId="3" fillId="0" borderId="5" xfId="14" applyBorder="1" applyAlignment="1">
      <alignment horizontal="right"/>
    </xf>
    <xf numFmtId="0" fontId="3" fillId="0" borderId="5" xfId="14" applyBorder="1"/>
    <xf numFmtId="0" fontId="26" fillId="0" borderId="6" xfId="81" applyFont="1" applyBorder="1" applyAlignment="1">
      <alignment vertical="center"/>
    </xf>
    <xf numFmtId="0" fontId="3" fillId="0" borderId="0" xfId="81" quotePrefix="1" applyAlignment="1">
      <alignment horizontal="left" vertical="center"/>
    </xf>
    <xf numFmtId="0" fontId="3" fillId="0" borderId="3" xfId="14" applyBorder="1" applyAlignment="1">
      <alignment horizontal="center" vertical="center"/>
    </xf>
    <xf numFmtId="4" fontId="3" fillId="0" borderId="1" xfId="2" applyNumberFormat="1" applyFont="1" applyFill="1" applyBorder="1"/>
    <xf numFmtId="0" fontId="3" fillId="0" borderId="4" xfId="0" applyFont="1" applyBorder="1"/>
    <xf numFmtId="166" fontId="3" fillId="0" borderId="1" xfId="1" applyNumberFormat="1" applyFont="1" applyFill="1" applyBorder="1" applyAlignment="1">
      <alignment horizontal="right"/>
    </xf>
    <xf numFmtId="173" fontId="3" fillId="0" borderId="1" xfId="2" applyNumberFormat="1" applyFont="1" applyFill="1" applyBorder="1" applyAlignment="1">
      <alignment horizontal="right"/>
    </xf>
    <xf numFmtId="173" fontId="3" fillId="0" borderId="4" xfId="0" applyNumberFormat="1" applyFont="1" applyBorder="1"/>
    <xf numFmtId="166" fontId="3" fillId="0" borderId="3" xfId="0" applyNumberFormat="1" applyFont="1" applyBorder="1"/>
    <xf numFmtId="165" fontId="3" fillId="0" borderId="4" xfId="2" quotePrefix="1" applyNumberFormat="1" applyFont="1" applyFill="1" applyBorder="1" applyAlignment="1" applyProtection="1">
      <alignment horizontal="right"/>
      <protection locked="0"/>
    </xf>
    <xf numFmtId="9" fontId="3" fillId="0" borderId="4" xfId="5" applyFont="1" applyFill="1" applyBorder="1" applyAlignment="1">
      <alignment horizontal="right"/>
    </xf>
    <xf numFmtId="166" fontId="0" fillId="0" borderId="4" xfId="0" applyNumberFormat="1" applyBorder="1"/>
    <xf numFmtId="173" fontId="0" fillId="0" borderId="4" xfId="0" applyNumberFormat="1" applyBorder="1"/>
    <xf numFmtId="173" fontId="3" fillId="0" borderId="0" xfId="2" applyNumberFormat="1" applyFont="1" applyFill="1" applyBorder="1"/>
    <xf numFmtId="2" fontId="3" fillId="0" borderId="0" xfId="0" applyNumberFormat="1" applyFont="1"/>
    <xf numFmtId="173" fontId="3" fillId="0" borderId="0" xfId="0" applyNumberFormat="1" applyFont="1"/>
    <xf numFmtId="2" fontId="0" fillId="2" borderId="0" xfId="0" applyNumberFormat="1" applyFill="1"/>
    <xf numFmtId="173" fontId="0" fillId="0" borderId="0" xfId="0" applyNumberFormat="1"/>
    <xf numFmtId="173" fontId="3" fillId="0" borderId="3" xfId="1" applyNumberFormat="1" applyBorder="1"/>
    <xf numFmtId="173" fontId="3" fillId="0" borderId="9" xfId="1" applyNumberFormat="1" applyBorder="1"/>
    <xf numFmtId="173" fontId="3" fillId="0" borderId="4" xfId="1" applyNumberFormat="1" applyBorder="1"/>
    <xf numFmtId="173" fontId="3" fillId="0" borderId="3" xfId="1" applyNumberFormat="1" applyFill="1" applyBorder="1"/>
    <xf numFmtId="173" fontId="2" fillId="0" borderId="9" xfId="1" applyNumberFormat="1" applyFont="1" applyBorder="1"/>
    <xf numFmtId="173" fontId="3" fillId="0" borderId="4" xfId="1" applyNumberFormat="1" applyFill="1" applyBorder="1"/>
    <xf numFmtId="173" fontId="3" fillId="0" borderId="9" xfId="12" applyNumberFormat="1" applyBorder="1"/>
    <xf numFmtId="173" fontId="3" fillId="0" borderId="3" xfId="12" applyNumberFormat="1" applyBorder="1"/>
    <xf numFmtId="173" fontId="3" fillId="0" borderId="3" xfId="74" applyNumberFormat="1" applyFont="1" applyFill="1" applyBorder="1"/>
    <xf numFmtId="173" fontId="2" fillId="0" borderId="3" xfId="1" applyNumberFormat="1" applyFont="1" applyBorder="1"/>
    <xf numFmtId="166" fontId="3" fillId="0" borderId="1" xfId="2" applyNumberFormat="1" applyFont="1" applyBorder="1" applyAlignment="1">
      <alignment horizontal="right"/>
    </xf>
    <xf numFmtId="0" fontId="3" fillId="0" borderId="3" xfId="78" applyBorder="1" applyAlignment="1">
      <alignment horizontal="left"/>
    </xf>
    <xf numFmtId="0" fontId="27" fillId="0" borderId="0" xfId="14" applyFont="1"/>
    <xf numFmtId="0" fontId="26" fillId="0" borderId="3" xfId="14" applyFont="1" applyBorder="1" applyAlignment="1">
      <alignment horizontal="center"/>
    </xf>
    <xf numFmtId="0" fontId="14" fillId="0" borderId="0" xfId="14" applyFont="1"/>
    <xf numFmtId="166" fontId="3" fillId="0" borderId="3" xfId="82" applyNumberFormat="1" applyFont="1" applyFill="1" applyBorder="1" applyAlignment="1">
      <alignment horizontal="right"/>
    </xf>
    <xf numFmtId="0" fontId="3" fillId="0" borderId="2" xfId="0" applyFont="1" applyBorder="1"/>
    <xf numFmtId="4" fontId="3" fillId="0" borderId="2" xfId="0" applyNumberFormat="1" applyFont="1" applyBorder="1" applyAlignment="1">
      <alignment horizontal="right"/>
    </xf>
    <xf numFmtId="4" fontId="3" fillId="0" borderId="0" xfId="2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166" fontId="2" fillId="0" borderId="0" xfId="1" applyNumberFormat="1" applyFont="1" applyFill="1" applyBorder="1" applyAlignment="1">
      <alignment horizontal="right"/>
    </xf>
    <xf numFmtId="43" fontId="2" fillId="0" borderId="0" xfId="1" applyFont="1" applyFill="1" applyBorder="1" applyAlignment="1">
      <alignment horizontal="right"/>
    </xf>
    <xf numFmtId="166" fontId="2" fillId="0" borderId="0" xfId="1" applyNumberFormat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center"/>
    </xf>
    <xf numFmtId="173" fontId="3" fillId="0" borderId="0" xfId="2" applyNumberFormat="1" applyFont="1" applyFill="1" applyBorder="1" applyAlignment="1">
      <alignment horizontal="right"/>
    </xf>
    <xf numFmtId="173" fontId="3" fillId="0" borderId="0" xfId="2" applyNumberFormat="1" applyFont="1" applyFill="1" applyBorder="1" applyAlignment="1" applyProtection="1">
      <alignment horizontal="right"/>
      <protection locked="0"/>
    </xf>
    <xf numFmtId="0" fontId="3" fillId="0" borderId="0" xfId="37" applyAlignment="1">
      <alignment horizontal="left"/>
    </xf>
    <xf numFmtId="2" fontId="2" fillId="0" borderId="0" xfId="37" applyNumberFormat="1" applyFont="1" applyAlignment="1">
      <alignment horizontal="left"/>
    </xf>
    <xf numFmtId="165" fontId="3" fillId="0" borderId="0" xfId="2" quotePrefix="1" applyNumberFormat="1" applyFont="1" applyFill="1" applyBorder="1" applyAlignment="1" applyProtection="1">
      <alignment horizontal="right"/>
      <protection locked="0"/>
    </xf>
    <xf numFmtId="9" fontId="3" fillId="0" borderId="0" xfId="5" applyFont="1" applyFill="1" applyBorder="1" applyAlignment="1">
      <alignment horizontal="right"/>
    </xf>
    <xf numFmtId="0" fontId="2" fillId="0" borderId="0" xfId="0" quotePrefix="1" applyFont="1" applyAlignment="1">
      <alignment horizontal="left"/>
    </xf>
    <xf numFmtId="0" fontId="3" fillId="0" borderId="0" xfId="0" applyFont="1" applyAlignment="1" applyProtection="1">
      <alignment horizontal="center"/>
      <protection locked="0"/>
    </xf>
    <xf numFmtId="166" fontId="3" fillId="0" borderId="0" xfId="36" applyNumberFormat="1" applyFont="1" applyFill="1" applyBorder="1" applyAlignment="1">
      <alignment horizontal="center"/>
    </xf>
    <xf numFmtId="2" fontId="3" fillId="0" borderId="0" xfId="37" applyNumberFormat="1" applyAlignment="1">
      <alignment horizontal="left"/>
    </xf>
    <xf numFmtId="166" fontId="3" fillId="0" borderId="0" xfId="1" applyNumberFormat="1" applyBorder="1" applyAlignment="1">
      <alignment horizontal="right"/>
    </xf>
    <xf numFmtId="173" fontId="3" fillId="0" borderId="0" xfId="2" applyNumberFormat="1" applyBorder="1"/>
    <xf numFmtId="166" fontId="3" fillId="0" borderId="0" xfId="36" applyNumberFormat="1" applyBorder="1" applyAlignment="1">
      <alignment horizontal="center"/>
    </xf>
    <xf numFmtId="43" fontId="3" fillId="0" borderId="0" xfId="1" applyBorder="1" applyAlignment="1">
      <alignment horizontal="right"/>
    </xf>
    <xf numFmtId="174" fontId="3" fillId="0" borderId="0" xfId="37" applyNumberFormat="1" applyAlignment="1">
      <alignment horizontal="left"/>
    </xf>
    <xf numFmtId="173" fontId="3" fillId="0" borderId="0" xfId="2" quotePrefix="1" applyNumberFormat="1" applyBorder="1" applyAlignment="1" applyProtection="1">
      <alignment horizontal="right"/>
      <protection locked="0"/>
    </xf>
    <xf numFmtId="0" fontId="3" fillId="0" borderId="0" xfId="78"/>
    <xf numFmtId="173" fontId="3" fillId="0" borderId="0" xfId="1" applyNumberFormat="1" applyBorder="1" applyAlignment="1">
      <alignment horizontal="right"/>
    </xf>
    <xf numFmtId="174" fontId="3" fillId="0" borderId="0" xfId="37" quotePrefix="1" applyNumberFormat="1" applyAlignment="1">
      <alignment horizontal="left"/>
    </xf>
    <xf numFmtId="0" fontId="3" fillId="0" borderId="0" xfId="78" applyAlignment="1">
      <alignment horizontal="center"/>
    </xf>
    <xf numFmtId="166" fontId="3" fillId="0" borderId="0" xfId="79" applyNumberFormat="1" applyBorder="1" applyAlignment="1">
      <alignment horizontal="center"/>
    </xf>
    <xf numFmtId="43" fontId="3" fillId="0" borderId="0" xfId="79" applyFill="1" applyBorder="1" applyAlignment="1">
      <alignment horizontal="right"/>
    </xf>
    <xf numFmtId="173" fontId="3" fillId="0" borderId="0" xfId="2" applyNumberFormat="1" applyBorder="1" applyAlignment="1" applyProtection="1">
      <alignment horizontal="right"/>
      <protection locked="0"/>
    </xf>
    <xf numFmtId="173" fontId="3" fillId="0" borderId="0" xfId="2" quotePrefix="1" applyNumberFormat="1" applyFont="1" applyFill="1" applyBorder="1" applyAlignment="1" applyProtection="1">
      <alignment horizontal="right"/>
      <protection locked="0"/>
    </xf>
    <xf numFmtId="0" fontId="3" fillId="0" borderId="0" xfId="78" applyAlignment="1">
      <alignment horizontal="center" vertical="center" wrapText="1"/>
    </xf>
    <xf numFmtId="0" fontId="3" fillId="0" borderId="0" xfId="78" applyAlignment="1">
      <alignment horizontal="right" wrapText="1"/>
    </xf>
    <xf numFmtId="7" fontId="3" fillId="0" borderId="0" xfId="13" quotePrefix="1" applyNumberFormat="1" applyFont="1" applyFill="1" applyBorder="1" applyAlignment="1" applyProtection="1">
      <alignment horizontal="right"/>
      <protection locked="0"/>
    </xf>
    <xf numFmtId="173" fontId="3" fillId="0" borderId="0" xfId="13" quotePrefix="1" applyNumberFormat="1" applyFont="1" applyFill="1" applyBorder="1" applyAlignment="1" applyProtection="1">
      <alignment horizontal="right"/>
      <protection locked="0"/>
    </xf>
    <xf numFmtId="173" fontId="3" fillId="0" borderId="0" xfId="80" quotePrefix="1" applyNumberFormat="1" applyFont="1" applyFill="1" applyBorder="1" applyAlignment="1" applyProtection="1">
      <alignment horizontal="right"/>
      <protection locked="0"/>
    </xf>
    <xf numFmtId="0" fontId="3" fillId="0" borderId="0" xfId="78" applyAlignment="1">
      <alignment horizontal="center" vertical="center"/>
    </xf>
    <xf numFmtId="4" fontId="3" fillId="0" borderId="0" xfId="78" applyNumberFormat="1" applyAlignment="1">
      <alignment horizontal="right" vertical="center"/>
    </xf>
    <xf numFmtId="173" fontId="3" fillId="0" borderId="0" xfId="78" applyNumberFormat="1" applyAlignment="1">
      <alignment horizontal="right" wrapText="1"/>
    </xf>
    <xf numFmtId="10" fontId="3" fillId="0" borderId="0" xfId="13" quotePrefix="1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Border="1"/>
    <xf numFmtId="4" fontId="0" fillId="0" borderId="3" xfId="0" applyNumberFormat="1" applyBorder="1"/>
    <xf numFmtId="43" fontId="3" fillId="0" borderId="0" xfId="0" applyNumberFormat="1" applyFont="1"/>
    <xf numFmtId="173" fontId="3" fillId="0" borderId="3" xfId="79" applyNumberFormat="1" applyFill="1" applyBorder="1" applyAlignment="1">
      <alignment horizontal="right"/>
    </xf>
    <xf numFmtId="44" fontId="3" fillId="0" borderId="3" xfId="1" applyNumberFormat="1" applyFont="1" applyFill="1" applyBorder="1" applyAlignment="1">
      <alignment horizontal="right"/>
    </xf>
    <xf numFmtId="173" fontId="3" fillId="0" borderId="0" xfId="12" applyNumberFormat="1"/>
    <xf numFmtId="3" fontId="3" fillId="0" borderId="0" xfId="2" applyFont="1" applyFill="1" applyBorder="1" applyAlignment="1">
      <alignment horizontal="right"/>
    </xf>
    <xf numFmtId="166" fontId="3" fillId="0" borderId="3" xfId="1" applyNumberFormat="1" applyFont="1" applyFill="1" applyBorder="1" applyAlignment="1">
      <alignment horizontal="left" indent="5"/>
    </xf>
    <xf numFmtId="0" fontId="0" fillId="0" borderId="11" xfId="0" applyBorder="1"/>
    <xf numFmtId="0" fontId="3" fillId="3" borderId="0" xfId="0" applyFont="1" applyFill="1" applyAlignment="1">
      <alignment horizontal="left"/>
    </xf>
    <xf numFmtId="174" fontId="3" fillId="0" borderId="3" xfId="82" applyNumberFormat="1" applyFont="1" applyFill="1" applyBorder="1" applyAlignment="1">
      <alignment horizontal="center" vertical="center"/>
    </xf>
    <xf numFmtId="167" fontId="3" fillId="0" borderId="3" xfId="14" applyNumberFormat="1" applyBorder="1" applyAlignment="1">
      <alignment horizontal="left" indent="3"/>
    </xf>
    <xf numFmtId="0" fontId="0" fillId="2" borderId="0" xfId="0" applyFill="1" applyAlignment="1">
      <alignment horizontal="center"/>
    </xf>
  </cellXfs>
  <cellStyles count="150">
    <cellStyle name="Comma" xfId="1" builtinId="3"/>
    <cellStyle name="Comma 10" xfId="64" xr:uid="{00000000-0005-0000-0000-000001000000}"/>
    <cellStyle name="Comma 10 2" xfId="141" xr:uid="{7B3B60C4-EF77-4CC9-9F21-D1E85094D559}"/>
    <cellStyle name="Comma 10 3" xfId="139" xr:uid="{41B138FA-EE6A-4E98-92FF-B1133D434A78}"/>
    <cellStyle name="Comma 10 4" xfId="76" xr:uid="{04AEE9E0-43E2-4C33-8529-3CA95C8A2E0E}"/>
    <cellStyle name="Comma 10 5" xfId="112" xr:uid="{28E4E1B2-40FC-4A35-A108-04428F137E22}"/>
    <cellStyle name="Comma 11" xfId="122" xr:uid="{DC0054CE-87B4-435D-B1CC-1EECF44613EC}"/>
    <cellStyle name="Comma 11 2" xfId="91" xr:uid="{83BB4BFE-2937-45AC-938E-AF89A1054687}"/>
    <cellStyle name="Comma 12" xfId="75" xr:uid="{E2D5B6B4-162F-4B8C-8B62-C2E19A290AB3}"/>
    <cellStyle name="Comma 12 2" xfId="131" xr:uid="{9B0A4EC4-9AD0-4375-A885-0E08F0BAE505}"/>
    <cellStyle name="Comma 13" xfId="82" xr:uid="{450B456A-E347-4626-9E31-33F69E5DFD6B}"/>
    <cellStyle name="Comma 13 2" xfId="144" xr:uid="{7380769D-A15B-4D9A-B0BB-89E286F2CE12}"/>
    <cellStyle name="Comma 14" xfId="83" xr:uid="{E9E254A0-8A36-4945-89CD-800A2F1DCE08}"/>
    <cellStyle name="Comma 2" xfId="7" xr:uid="{00000000-0005-0000-0000-000002000000}"/>
    <cellStyle name="Comma 2 2" xfId="26" xr:uid="{00000000-0005-0000-0000-000003000000}"/>
    <cellStyle name="Comma 214" xfId="79" xr:uid="{F4CCD9AD-7A70-4C88-B49D-654BFC35C84E}"/>
    <cellStyle name="Comma 3" xfId="9" xr:uid="{00000000-0005-0000-0000-000004000000}"/>
    <cellStyle name="Comma 3 10" xfId="84" xr:uid="{0E51D747-2247-4D6B-8092-831397731EF3}"/>
    <cellStyle name="Comma 3 2" xfId="28" xr:uid="{00000000-0005-0000-0000-000005000000}"/>
    <cellStyle name="Comma 3 2 2" xfId="48" xr:uid="{00000000-0005-0000-0000-000006000000}"/>
    <cellStyle name="Comma 3 2 2 2" xfId="98" xr:uid="{F4D44419-20DE-48E9-8AC1-B4B2B47EAAA9}"/>
    <cellStyle name="Comma 3 2 3" xfId="56" xr:uid="{00000000-0005-0000-0000-000007000000}"/>
    <cellStyle name="Comma 3 2 3 2" xfId="106" xr:uid="{396A57B3-84EB-4C71-9697-F5EC521EF027}"/>
    <cellStyle name="Comma 3 2 4" xfId="69" xr:uid="{00000000-0005-0000-0000-000008000000}"/>
    <cellStyle name="Comma 3 2 4 2" xfId="117" xr:uid="{D7B82E2D-ADA3-4299-972D-ABCA7BC4BAA9}"/>
    <cellStyle name="Comma 3 2 5" xfId="127" xr:uid="{0A81A0A9-37FB-4C7E-84B1-A54F7B038872}"/>
    <cellStyle name="Comma 3 2 6" xfId="136" xr:uid="{E77757BD-BC4D-4C67-BAE3-097771E79416}"/>
    <cellStyle name="Comma 3 2 7" xfId="88" xr:uid="{6D045497-485A-497F-A0F7-6C6020799379}"/>
    <cellStyle name="Comma 3 3" xfId="44" xr:uid="{00000000-0005-0000-0000-000009000000}"/>
    <cellStyle name="Comma 3 3 2" xfId="94" xr:uid="{FCBCC201-BEA5-4F29-8702-D029AC5CCACB}"/>
    <cellStyle name="Comma 3 4" xfId="52" xr:uid="{00000000-0005-0000-0000-00000A000000}"/>
    <cellStyle name="Comma 3 4 2" xfId="102" xr:uid="{F07A1379-E4A0-45AC-B50A-25A53CBC644B}"/>
    <cellStyle name="Comma 3 5" xfId="60" xr:uid="{00000000-0005-0000-0000-00000B000000}"/>
    <cellStyle name="Comma 3 5 2" xfId="110" xr:uid="{ADDE7B17-4153-4EF5-969A-E769910582AE}"/>
    <cellStyle name="Comma 3 6" xfId="65" xr:uid="{00000000-0005-0000-0000-00000C000000}"/>
    <cellStyle name="Comma 3 6 2" xfId="113" xr:uid="{74C6CBCC-C3D5-41BA-AA60-F6C41E36819A}"/>
    <cellStyle name="Comma 3 7" xfId="123" xr:uid="{7683B22F-AD12-4FCC-B46F-1A2239FA29B1}"/>
    <cellStyle name="Comma 3 8" xfId="132" xr:uid="{BC8BD3E2-3D94-4B97-9EE3-588208EDB972}"/>
    <cellStyle name="Comma 3 9" xfId="145" xr:uid="{CD3C489C-850E-45AB-BA79-5269CDA60A2D}"/>
    <cellStyle name="Comma 4" xfId="15" xr:uid="{00000000-0005-0000-0000-00000D000000}"/>
    <cellStyle name="Comma 4 2" xfId="30" xr:uid="{00000000-0005-0000-0000-00000E000000}"/>
    <cellStyle name="Comma 4 2 2" xfId="49" xr:uid="{00000000-0005-0000-0000-00000F000000}"/>
    <cellStyle name="Comma 4 2 2 2" xfId="99" xr:uid="{1A002566-A242-4E08-B639-332AB9119942}"/>
    <cellStyle name="Comma 4 2 3" xfId="57" xr:uid="{00000000-0005-0000-0000-000010000000}"/>
    <cellStyle name="Comma 4 2 3 2" xfId="107" xr:uid="{1E51B460-D303-44F5-B626-5748C7A7219D}"/>
    <cellStyle name="Comma 4 2 4" xfId="70" xr:uid="{00000000-0005-0000-0000-000011000000}"/>
    <cellStyle name="Comma 4 2 4 2" xfId="118" xr:uid="{AF9DAA8F-D428-491F-AE9C-5F0A57100B28}"/>
    <cellStyle name="Comma 4 2 5" xfId="128" xr:uid="{8E823F4A-F0A6-4364-B12F-87479AAFC008}"/>
    <cellStyle name="Comma 4 2 6" xfId="137" xr:uid="{4482B5CB-D4C0-43CB-B606-6EDD44DCA278}"/>
    <cellStyle name="Comma 4 2 7" xfId="89" xr:uid="{05B99D60-B4EB-4F8A-90DD-3AD94EBD5949}"/>
    <cellStyle name="Comma 4 3" xfId="45" xr:uid="{00000000-0005-0000-0000-000012000000}"/>
    <cellStyle name="Comma 4 3 2" xfId="95" xr:uid="{913608C7-527B-490D-B88B-EA19DF77BE3D}"/>
    <cellStyle name="Comma 4 4" xfId="53" xr:uid="{00000000-0005-0000-0000-000013000000}"/>
    <cellStyle name="Comma 4 4 2" xfId="103" xr:uid="{9B8EAA9B-4C91-42A4-AED7-28F6A9469B33}"/>
    <cellStyle name="Comma 4 5" xfId="66" xr:uid="{00000000-0005-0000-0000-000014000000}"/>
    <cellStyle name="Comma 4 5 2" xfId="114" xr:uid="{A5DCA193-9816-41C4-B6BD-3146C6246C6E}"/>
    <cellStyle name="Comma 4 6" xfId="124" xr:uid="{EA099C11-1DA5-48C7-9809-5C70E49E94C1}"/>
    <cellStyle name="Comma 4 7" xfId="133" xr:uid="{ADA23B43-7E1D-4586-9A7E-2ECF17BC3145}"/>
    <cellStyle name="Comma 4 8" xfId="85" xr:uid="{7401BBD6-70E2-434D-B865-9AB141012743}"/>
    <cellStyle name="Comma 5" xfId="21" xr:uid="{00000000-0005-0000-0000-000015000000}"/>
    <cellStyle name="Comma 5 2" xfId="38" xr:uid="{00000000-0005-0000-0000-000016000000}"/>
    <cellStyle name="Comma 5 2 2" xfId="50" xr:uid="{00000000-0005-0000-0000-000017000000}"/>
    <cellStyle name="Comma 5 2 2 2" xfId="100" xr:uid="{5F095D31-7A02-41DB-8A45-D0B6DE55FF9F}"/>
    <cellStyle name="Comma 5 2 3" xfId="58" xr:uid="{00000000-0005-0000-0000-000018000000}"/>
    <cellStyle name="Comma 5 2 3 2" xfId="108" xr:uid="{156BDCD7-D070-4F5C-9653-7BEA746D76A4}"/>
    <cellStyle name="Comma 5 2 4" xfId="71" xr:uid="{00000000-0005-0000-0000-000019000000}"/>
    <cellStyle name="Comma 5 2 4 2" xfId="119" xr:uid="{B1BF4DA7-0BF7-4BAF-9F09-D30A65A0882F}"/>
    <cellStyle name="Comma 5 2 5" xfId="129" xr:uid="{0F0470ED-8D52-4929-8E57-3E0735095FF1}"/>
    <cellStyle name="Comma 5 2 6" xfId="138" xr:uid="{0682A27C-721E-45AF-9A80-9450C98AA3F1}"/>
    <cellStyle name="Comma 5 2 7" xfId="147" xr:uid="{C4F98FAF-BB3C-4C1E-BC5F-1FB72B3FED8F}"/>
    <cellStyle name="Comma 5 2 8" xfId="90" xr:uid="{EB60B503-DB75-4FB5-8327-DBCF63E41D45}"/>
    <cellStyle name="Comma 5 3" xfId="46" xr:uid="{00000000-0005-0000-0000-00001A000000}"/>
    <cellStyle name="Comma 5 3 2" xfId="96" xr:uid="{EB2B9ABD-5675-4D37-821F-82C530EDAEF3}"/>
    <cellStyle name="Comma 5 4" xfId="54" xr:uid="{00000000-0005-0000-0000-00001B000000}"/>
    <cellStyle name="Comma 5 4 2" xfId="104" xr:uid="{16785D6A-0A8E-48F8-B732-0AFD90AFD982}"/>
    <cellStyle name="Comma 5 5" xfId="67" xr:uid="{00000000-0005-0000-0000-00001C000000}"/>
    <cellStyle name="Comma 5 5 2" xfId="115" xr:uid="{895FCCAD-CAEB-45D5-A419-D39093ECAC91}"/>
    <cellStyle name="Comma 5 6" xfId="125" xr:uid="{8F4D3037-34E7-4403-A2F3-C44E7EA9E2EE}"/>
    <cellStyle name="Comma 5 7" xfId="134" xr:uid="{857350CA-B3FC-4546-B77B-20E387BB110F}"/>
    <cellStyle name="Comma 5 8" xfId="86" xr:uid="{3E803482-AC5C-49D6-9872-6D4458BFA5E6}"/>
    <cellStyle name="Comma 6" xfId="25" xr:uid="{00000000-0005-0000-0000-00001D000000}"/>
    <cellStyle name="Comma 6 2" xfId="47" xr:uid="{00000000-0005-0000-0000-00001E000000}"/>
    <cellStyle name="Comma 6 2 2" xfId="97" xr:uid="{CB7D8961-465E-4528-AFB7-0C09CA6247F9}"/>
    <cellStyle name="Comma 6 3" xfId="55" xr:uid="{00000000-0005-0000-0000-00001F000000}"/>
    <cellStyle name="Comma 6 3 2" xfId="105" xr:uid="{8D9C96FD-63A6-4DCF-A525-65E22134F373}"/>
    <cellStyle name="Comma 6 4" xfId="68" xr:uid="{00000000-0005-0000-0000-000020000000}"/>
    <cellStyle name="Comma 6 4 2" xfId="116" xr:uid="{C587171E-BB11-4224-A861-57D1D0B3D691}"/>
    <cellStyle name="Comma 6 5" xfId="126" xr:uid="{5D7C4E5A-0775-453F-8FAA-474F1D15AC97}"/>
    <cellStyle name="Comma 6 6" xfId="135" xr:uid="{DF00FD97-4F1C-4DCE-B634-4A190C602769}"/>
    <cellStyle name="Comma 6 7" xfId="87" xr:uid="{1356D53F-45BF-4A8C-B1AB-04BFA6CAB62D}"/>
    <cellStyle name="Comma 7" xfId="43" xr:uid="{00000000-0005-0000-0000-000021000000}"/>
    <cellStyle name="Comma 7 2" xfId="130" xr:uid="{DBD2796A-BF03-48D3-B6F9-55FB4074EDA5}"/>
    <cellStyle name="Comma 7 3" xfId="142" xr:uid="{C80CF59E-1398-4297-B0E1-B2817F9EAF04}"/>
    <cellStyle name="Comma 7 4" xfId="93" xr:uid="{86082F6C-A914-4140-BD77-24C61F628B94}"/>
    <cellStyle name="Comma 8" xfId="51" xr:uid="{00000000-0005-0000-0000-000022000000}"/>
    <cellStyle name="Comma 8 2" xfId="101" xr:uid="{460F0BAB-5498-4CEA-89EE-D5E6051478C2}"/>
    <cellStyle name="Comma 9" xfId="59" xr:uid="{00000000-0005-0000-0000-000023000000}"/>
    <cellStyle name="Comma 9 2" xfId="109" xr:uid="{92A49DFA-909D-4EF2-A248-817A85AA4288}"/>
    <cellStyle name="Comma0" xfId="2" xr:uid="{00000000-0005-0000-0000-000024000000}"/>
    <cellStyle name="Comma0 2" xfId="11" xr:uid="{00000000-0005-0000-0000-000025000000}"/>
    <cellStyle name="Comma0 2 2" xfId="13" xr:uid="{00000000-0005-0000-0000-000026000000}"/>
    <cellStyle name="Comma0 3" xfId="10" xr:uid="{00000000-0005-0000-0000-000027000000}"/>
    <cellStyle name="Comma0 3 2" xfId="29" xr:uid="{00000000-0005-0000-0000-000028000000}"/>
    <cellStyle name="Comma0 4" xfId="16" xr:uid="{00000000-0005-0000-0000-000029000000}"/>
    <cellStyle name="Comma0 4 2" xfId="31" xr:uid="{00000000-0005-0000-0000-00002A000000}"/>
    <cellStyle name="Comma0 5" xfId="22" xr:uid="{00000000-0005-0000-0000-00002B000000}"/>
    <cellStyle name="Comma0 5 2" xfId="39" xr:uid="{00000000-0005-0000-0000-00002C000000}"/>
    <cellStyle name="Comma0_SABS-E2" xfId="36" xr:uid="{00000000-0005-0000-0000-00002D000000}"/>
    <cellStyle name="Currency" xfId="74" builtinId="4"/>
    <cellStyle name="Currency 2" xfId="17" xr:uid="{00000000-0005-0000-0000-00002F000000}"/>
    <cellStyle name="Currency 2 2" xfId="32" xr:uid="{00000000-0005-0000-0000-000030000000}"/>
    <cellStyle name="Currency 3" xfId="42" xr:uid="{00000000-0005-0000-0000-000031000000}"/>
    <cellStyle name="Currency 3 2" xfId="63" xr:uid="{00000000-0005-0000-0000-000032000000}"/>
    <cellStyle name="Currency 3 2 2" xfId="146" xr:uid="{BBFC7F24-C941-4637-BEDF-D5E785778458}"/>
    <cellStyle name="Currency 3 2 2 2 2 2" xfId="80" xr:uid="{0D33B9CA-6754-49FF-9007-D5CF3C80976F}"/>
    <cellStyle name="Currency 3 2 3" xfId="111" xr:uid="{BFB4DE3C-08AF-470B-ADD9-D00D095B3329}"/>
    <cellStyle name="Currency 3 3" xfId="72" xr:uid="{00000000-0005-0000-0000-000033000000}"/>
    <cellStyle name="Currency 3 4" xfId="140" xr:uid="{6D8F996D-335A-4D08-92DA-5DD1DC5D8B0E}"/>
    <cellStyle name="Currency 3 5" xfId="92" xr:uid="{C2F1A382-32E3-4FDA-9F00-FF7E26389D17}"/>
    <cellStyle name="Currency 4" xfId="73" xr:uid="{00000000-0005-0000-0000-000034000000}"/>
    <cellStyle name="Currency 4 2" xfId="120" xr:uid="{70D2B09B-F729-4972-AA40-A492829167A9}"/>
    <cellStyle name="Currency 5" xfId="121" xr:uid="{EF725165-31B6-4B78-A91C-F2DECFFB3EE6}"/>
    <cellStyle name="Normal" xfId="0" builtinId="0"/>
    <cellStyle name="Normal 10" xfId="78" xr:uid="{15EBAA48-834E-4F56-8A71-7F2500B1AA7D}"/>
    <cellStyle name="Normal 10 2" xfId="149" xr:uid="{3A265AC4-F5C1-43DF-A95F-97F7322B6259}"/>
    <cellStyle name="Normal 10 3" xfId="81" xr:uid="{326CF8D9-3A09-456C-96CA-155A0421B089}"/>
    <cellStyle name="Normal 12" xfId="77" xr:uid="{64FF5A6E-6131-41A3-A638-5F9FAB9A8F50}"/>
    <cellStyle name="Normal 2" xfId="6" xr:uid="{00000000-0005-0000-0000-000036000000}"/>
    <cellStyle name="Normal 2 2" xfId="14" xr:uid="{00000000-0005-0000-0000-000037000000}"/>
    <cellStyle name="Normal 2 2 4" xfId="148" xr:uid="{BC9FDD58-B9C0-470B-AF75-9F79D2F19D06}"/>
    <cellStyle name="Normal 3" xfId="12" xr:uid="{00000000-0005-0000-0000-000038000000}"/>
    <cellStyle name="Normal_SABS-E2" xfId="37" xr:uid="{00000000-0005-0000-0000-000039000000}"/>
    <cellStyle name="OPSKRIF" xfId="3" xr:uid="{00000000-0005-0000-0000-00003A000000}"/>
    <cellStyle name="OPSKRIF 2" xfId="8" xr:uid="{00000000-0005-0000-0000-00003B000000}"/>
    <cellStyle name="OPSKRIF 2 2" xfId="27" xr:uid="{00000000-0005-0000-0000-00003C000000}"/>
    <cellStyle name="OPSKRIF 3" xfId="18" xr:uid="{00000000-0005-0000-0000-00003D000000}"/>
    <cellStyle name="OPSKRIF 3 2" xfId="33" xr:uid="{00000000-0005-0000-0000-00003E000000}"/>
    <cellStyle name="OPSKRIF 4" xfId="23" xr:uid="{00000000-0005-0000-0000-00003F000000}"/>
    <cellStyle name="OPSKRIF 4 2" xfId="40" xr:uid="{00000000-0005-0000-0000-000040000000}"/>
    <cellStyle name="OPSKRIFTE" xfId="4" xr:uid="{00000000-0005-0000-0000-000041000000}"/>
    <cellStyle name="OPSKRIFTE 2" xfId="19" xr:uid="{00000000-0005-0000-0000-000042000000}"/>
    <cellStyle name="OPSKRIFTE 2 2" xfId="34" xr:uid="{00000000-0005-0000-0000-000043000000}"/>
    <cellStyle name="OPSKRIFTE 3" xfId="24" xr:uid="{00000000-0005-0000-0000-000044000000}"/>
    <cellStyle name="OPSKRIFTE 3 2" xfId="41" xr:uid="{00000000-0005-0000-0000-000045000000}"/>
    <cellStyle name="Per cent" xfId="5" builtinId="5"/>
    <cellStyle name="Percent 2" xfId="20" xr:uid="{00000000-0005-0000-0000-000047000000}"/>
    <cellStyle name="Percent 2 2" xfId="35" xr:uid="{00000000-0005-0000-0000-000048000000}"/>
    <cellStyle name="Percent 3" xfId="61" xr:uid="{00000000-0005-0000-0000-000049000000}"/>
    <cellStyle name="Percent 3 2" xfId="62" xr:uid="{00000000-0005-0000-0000-00004A000000}"/>
    <cellStyle name="Percent 3 3" xfId="143" xr:uid="{F179FB24-4BDA-4F18-A81F-1C4E72FE1DBE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rne\Documents\FMP\DE%20BRUYN%20STREET\De%20Bruyn%20Street%20Cert%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rtification Sheet (P1)"/>
      <sheetName val="Summary - Previous Payment (P2)"/>
      <sheetName val="MOS (P3)"/>
      <sheetName val="EXTRA WORK (P4)"/>
      <sheetName val="DAYWORKS (P5)"/>
      <sheetName val="1200"/>
      <sheetName val="1300"/>
      <sheetName val="1400"/>
      <sheetName val="1500"/>
      <sheetName val="1600"/>
      <sheetName val="1700"/>
      <sheetName val="1800"/>
      <sheetName val="2200"/>
      <sheetName val="2300"/>
      <sheetName val="3200"/>
      <sheetName val="3300"/>
      <sheetName val="3400"/>
      <sheetName val="3500"/>
      <sheetName val="4100"/>
      <sheetName val="4200"/>
      <sheetName val="4500"/>
      <sheetName val="5400"/>
      <sheetName val="5600"/>
      <sheetName val="5700"/>
      <sheetName val="7300"/>
      <sheetName val="8100"/>
      <sheetName val="Summary"/>
    </sheetNames>
    <sheetDataSet>
      <sheetData sheetId="0"/>
      <sheetData sheetId="1" refreshError="1"/>
      <sheetData sheetId="2">
        <row r="31">
          <cell r="F31">
            <v>0</v>
          </cell>
        </row>
      </sheetData>
      <sheetData sheetId="3">
        <row r="36">
          <cell r="H36">
            <v>1679435</v>
          </cell>
        </row>
      </sheetData>
      <sheetData sheetId="4">
        <row r="30">
          <cell r="H30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>
        <row r="27">
          <cell r="G27">
            <v>6028121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214"/>
  <sheetViews>
    <sheetView tabSelected="1" view="pageBreakPreview" topLeftCell="A126" zoomScaleNormal="100" zoomScaleSheetLayoutView="100" workbookViewId="0">
      <selection activeCell="F154" sqref="F154"/>
    </sheetView>
  </sheetViews>
  <sheetFormatPr defaultColWidth="9.33203125" defaultRowHeight="13.2" x14ac:dyDescent="0.25"/>
  <cols>
    <col min="1" max="1" width="10.6640625" style="144" customWidth="1"/>
    <col min="2" max="2" width="8" style="144" customWidth="1"/>
    <col min="3" max="4" width="3.6640625" style="144" customWidth="1"/>
    <col min="5" max="5" width="41.5546875" style="144" customWidth="1"/>
    <col min="6" max="6" width="8.44140625" style="144" customWidth="1"/>
    <col min="7" max="7" width="13.6640625" style="236" customWidth="1"/>
    <col min="8" max="8" width="12.33203125" style="144" customWidth="1"/>
    <col min="9" max="9" width="15.6640625" style="237" customWidth="1"/>
    <col min="10" max="10" width="9.33203125" style="144"/>
    <col min="11" max="11" width="12.88671875" style="144" bestFit="1" customWidth="1"/>
    <col min="12" max="12" width="11.88671875" style="144" customWidth="1"/>
    <col min="13" max="13" width="9.33203125" style="144" customWidth="1"/>
    <col min="14" max="16384" width="9.33203125" style="144"/>
  </cols>
  <sheetData>
    <row r="1" spans="1:9" ht="12" customHeight="1" x14ac:dyDescent="0.25">
      <c r="A1" s="152"/>
      <c r="B1" s="453"/>
      <c r="C1" s="153"/>
      <c r="D1" s="153"/>
      <c r="E1" s="153"/>
      <c r="F1" s="152"/>
      <c r="G1" s="188"/>
      <c r="H1" s="189"/>
      <c r="I1" s="190"/>
    </row>
    <row r="2" spans="1:9" ht="12" customHeight="1" x14ac:dyDescent="0.25">
      <c r="A2" s="152"/>
      <c r="B2" s="153"/>
      <c r="C2" s="153"/>
      <c r="D2" s="153"/>
      <c r="E2" s="153"/>
      <c r="F2" s="152"/>
      <c r="G2" s="188"/>
      <c r="H2" s="189"/>
      <c r="I2" s="190"/>
    </row>
    <row r="3" spans="1:9" ht="12" customHeight="1" x14ac:dyDescent="0.25">
      <c r="A3" s="191" t="s">
        <v>98</v>
      </c>
      <c r="B3" s="153"/>
      <c r="C3" s="153" t="s">
        <v>186</v>
      </c>
      <c r="D3" s="153"/>
      <c r="E3" s="153"/>
      <c r="F3" s="152"/>
      <c r="G3" s="192"/>
      <c r="H3" s="193"/>
      <c r="I3" s="194"/>
    </row>
    <row r="4" spans="1:9" ht="12" customHeight="1" x14ac:dyDescent="0.25">
      <c r="B4" s="153"/>
      <c r="C4" s="153"/>
      <c r="D4" s="153"/>
      <c r="E4" s="153"/>
      <c r="F4" s="152"/>
      <c r="G4" s="195"/>
      <c r="H4" s="196"/>
      <c r="I4" s="194"/>
    </row>
    <row r="5" spans="1:9" ht="12" customHeight="1" x14ac:dyDescent="0.25">
      <c r="A5" s="144" t="s">
        <v>198</v>
      </c>
      <c r="B5" s="153"/>
      <c r="C5" s="153" t="s">
        <v>216</v>
      </c>
      <c r="D5" s="153"/>
      <c r="E5" s="153"/>
      <c r="F5" s="152"/>
      <c r="G5" s="195"/>
      <c r="H5" s="193"/>
      <c r="I5" s="194"/>
    </row>
    <row r="6" spans="1:9" ht="12" customHeight="1" x14ac:dyDescent="0.25">
      <c r="B6" s="153"/>
      <c r="C6" s="153"/>
      <c r="D6" s="153"/>
      <c r="E6" s="153"/>
      <c r="F6" s="152"/>
      <c r="G6" s="192"/>
      <c r="H6" s="193"/>
      <c r="I6" s="194"/>
    </row>
    <row r="7" spans="1:9" ht="12" customHeight="1" x14ac:dyDescent="0.25">
      <c r="A7" s="191" t="s">
        <v>99</v>
      </c>
      <c r="B7" s="153"/>
      <c r="C7" s="144" t="s">
        <v>215</v>
      </c>
      <c r="E7" s="153"/>
      <c r="F7" s="152"/>
      <c r="G7" s="192"/>
      <c r="H7" s="193"/>
      <c r="I7" s="194"/>
    </row>
    <row r="8" spans="1:9" ht="12" customHeight="1" x14ac:dyDescent="0.25">
      <c r="B8" s="153"/>
      <c r="C8" s="153"/>
      <c r="E8" s="153"/>
      <c r="F8" s="152"/>
      <c r="G8" s="192"/>
      <c r="H8" s="193"/>
      <c r="I8" s="194"/>
    </row>
    <row r="9" spans="1:9" ht="12" customHeight="1" x14ac:dyDescent="0.25">
      <c r="B9" s="153"/>
      <c r="C9" s="153"/>
      <c r="D9" s="153"/>
      <c r="E9" s="153"/>
      <c r="F9" s="152"/>
      <c r="G9" s="192"/>
      <c r="H9" s="193"/>
      <c r="I9" s="194"/>
    </row>
    <row r="10" spans="1:9" ht="12" customHeight="1" x14ac:dyDescent="0.25">
      <c r="A10" s="149" t="s">
        <v>100</v>
      </c>
      <c r="B10" s="153"/>
      <c r="C10" s="153"/>
      <c r="D10" s="153"/>
      <c r="E10" s="153"/>
      <c r="F10" s="152"/>
      <c r="G10" s="192"/>
      <c r="H10" s="193"/>
      <c r="I10" s="194"/>
    </row>
    <row r="11" spans="1:9" ht="12" customHeight="1" x14ac:dyDescent="0.25">
      <c r="B11" s="153"/>
      <c r="C11" s="153"/>
      <c r="D11" s="153"/>
      <c r="E11" s="153"/>
      <c r="F11" s="152"/>
      <c r="G11" s="192"/>
      <c r="H11" s="193"/>
      <c r="I11" s="194"/>
    </row>
    <row r="12" spans="1:9" ht="12" customHeight="1" x14ac:dyDescent="0.25">
      <c r="B12" s="153"/>
      <c r="C12" s="153"/>
      <c r="D12" s="153"/>
      <c r="E12" s="153"/>
      <c r="F12" s="152"/>
      <c r="G12" s="192"/>
      <c r="H12" s="193"/>
      <c r="I12" s="194"/>
    </row>
    <row r="13" spans="1:9" ht="12" customHeight="1" x14ac:dyDescent="0.25">
      <c r="A13" s="149" t="s">
        <v>101</v>
      </c>
      <c r="B13" s="153" t="s">
        <v>102</v>
      </c>
      <c r="C13" s="153"/>
      <c r="D13" s="153"/>
      <c r="E13" s="153"/>
      <c r="F13" s="152"/>
      <c r="G13" s="192"/>
      <c r="H13" s="193"/>
      <c r="I13" s="194"/>
    </row>
    <row r="14" spans="1:9" ht="12" customHeight="1" x14ac:dyDescent="0.25">
      <c r="B14" s="153"/>
      <c r="C14" s="153"/>
      <c r="D14" s="153"/>
      <c r="E14" s="153"/>
      <c r="F14" s="152"/>
      <c r="G14" s="192"/>
      <c r="H14" s="193"/>
      <c r="I14" s="194"/>
    </row>
    <row r="15" spans="1:9" ht="12" customHeight="1" x14ac:dyDescent="0.25">
      <c r="A15" s="143"/>
      <c r="B15" s="153"/>
      <c r="C15" s="153"/>
      <c r="D15" s="153"/>
      <c r="E15" s="153"/>
      <c r="F15" s="152"/>
      <c r="G15" s="192"/>
      <c r="H15" s="193"/>
      <c r="I15" s="198" t="s">
        <v>11</v>
      </c>
    </row>
    <row r="16" spans="1:9" ht="12" customHeight="1" x14ac:dyDescent="0.25">
      <c r="A16" s="143"/>
      <c r="B16" s="153"/>
      <c r="C16" s="153"/>
      <c r="D16" s="153"/>
      <c r="E16" s="153"/>
      <c r="F16" s="152"/>
      <c r="G16" s="192"/>
      <c r="H16" s="193"/>
      <c r="I16" s="198"/>
    </row>
    <row r="17" spans="1:9" ht="12" customHeight="1" x14ac:dyDescent="0.25">
      <c r="A17" s="3" t="s">
        <v>12</v>
      </c>
      <c r="B17" s="3"/>
      <c r="C17" s="4"/>
      <c r="D17" s="4"/>
      <c r="E17" s="4"/>
      <c r="F17" s="5"/>
      <c r="G17" s="199"/>
      <c r="H17" s="200"/>
      <c r="I17" s="201"/>
    </row>
    <row r="18" spans="1:9" ht="12" customHeight="1" x14ac:dyDescent="0.25">
      <c r="A18" s="8" t="s">
        <v>13</v>
      </c>
      <c r="B18" s="8" t="s">
        <v>14</v>
      </c>
      <c r="C18" s="9"/>
      <c r="D18" s="9"/>
      <c r="E18" s="9" t="s">
        <v>15</v>
      </c>
      <c r="F18" s="10" t="s">
        <v>16</v>
      </c>
      <c r="G18" s="202" t="s">
        <v>17</v>
      </c>
      <c r="H18" s="203" t="s">
        <v>18</v>
      </c>
      <c r="I18" s="204" t="s">
        <v>19</v>
      </c>
    </row>
    <row r="19" spans="1:9" ht="12" customHeight="1" x14ac:dyDescent="0.25">
      <c r="A19" s="13" t="s">
        <v>20</v>
      </c>
      <c r="B19" s="13" t="s">
        <v>21</v>
      </c>
      <c r="C19" s="14"/>
      <c r="D19" s="14"/>
      <c r="E19" s="14"/>
      <c r="F19" s="15"/>
      <c r="G19" s="205" t="s">
        <v>22</v>
      </c>
      <c r="H19" s="206"/>
      <c r="I19" s="207"/>
    </row>
    <row r="20" spans="1:9" ht="12" customHeight="1" x14ac:dyDescent="0.25">
      <c r="A20" s="233"/>
      <c r="B20" s="154"/>
      <c r="C20" s="153"/>
      <c r="D20" s="153"/>
      <c r="E20" s="153"/>
      <c r="F20" s="212"/>
      <c r="G20" s="373"/>
      <c r="H20" s="238"/>
      <c r="I20" s="371" t="s">
        <v>46</v>
      </c>
    </row>
    <row r="21" spans="1:9" ht="12" customHeight="1" x14ac:dyDescent="0.25">
      <c r="A21" s="208" t="s">
        <v>104</v>
      </c>
      <c r="B21" s="8" t="s">
        <v>24</v>
      </c>
      <c r="C21" s="21" t="s">
        <v>25</v>
      </c>
      <c r="D21" s="153"/>
      <c r="E21" s="153"/>
      <c r="F21" s="133"/>
      <c r="G21" s="139"/>
      <c r="H21" s="131"/>
      <c r="I21" s="61" t="s">
        <v>46</v>
      </c>
    </row>
    <row r="22" spans="1:9" ht="12" customHeight="1" x14ac:dyDescent="0.25">
      <c r="A22" s="208" t="s">
        <v>26</v>
      </c>
      <c r="B22" s="142"/>
      <c r="C22" s="153"/>
      <c r="D22" s="153"/>
      <c r="E22" s="153"/>
      <c r="F22" s="133"/>
      <c r="G22" s="139"/>
      <c r="H22" s="131"/>
      <c r="I22" s="61" t="s">
        <v>46</v>
      </c>
    </row>
    <row r="23" spans="1:9" ht="12" customHeight="1" x14ac:dyDescent="0.25">
      <c r="A23" s="208"/>
      <c r="B23" s="142"/>
      <c r="C23" s="153"/>
      <c r="D23" s="153"/>
      <c r="E23" s="153"/>
      <c r="F23" s="133"/>
      <c r="G23" s="139"/>
      <c r="H23" s="131"/>
      <c r="I23" s="61" t="s">
        <v>46</v>
      </c>
    </row>
    <row r="24" spans="1:9" ht="12" customHeight="1" x14ac:dyDescent="0.25">
      <c r="A24" s="142">
        <v>8.3000000000000007</v>
      </c>
      <c r="B24" s="8" t="s">
        <v>27</v>
      </c>
      <c r="C24" s="36" t="s">
        <v>105</v>
      </c>
      <c r="D24" s="153"/>
      <c r="E24" s="153"/>
      <c r="F24" s="133"/>
      <c r="G24" s="139"/>
      <c r="H24" s="131"/>
      <c r="I24" s="61" t="s">
        <v>46</v>
      </c>
    </row>
    <row r="25" spans="1:9" ht="12" customHeight="1" x14ac:dyDescent="0.25">
      <c r="A25" s="208"/>
      <c r="B25" s="8"/>
      <c r="C25" s="36" t="s">
        <v>106</v>
      </c>
      <c r="D25" s="153"/>
      <c r="E25" s="153"/>
      <c r="F25" s="133"/>
      <c r="G25" s="139"/>
      <c r="H25" s="131"/>
      <c r="I25" s="265" t="s">
        <v>46</v>
      </c>
    </row>
    <row r="26" spans="1:9" ht="12" customHeight="1" x14ac:dyDescent="0.25">
      <c r="A26" s="208"/>
      <c r="B26" s="142"/>
      <c r="C26" s="153"/>
      <c r="D26" s="153"/>
      <c r="E26" s="153"/>
      <c r="F26" s="133"/>
      <c r="G26" s="139"/>
      <c r="H26" s="131"/>
      <c r="I26" s="265"/>
    </row>
    <row r="27" spans="1:9" ht="12" customHeight="1" x14ac:dyDescent="0.25">
      <c r="A27" s="208"/>
      <c r="B27" s="8"/>
      <c r="C27" s="18" t="s">
        <v>203</v>
      </c>
      <c r="D27" s="153"/>
      <c r="E27" s="153"/>
      <c r="F27" s="133" t="s">
        <v>211</v>
      </c>
      <c r="G27" s="139">
        <v>1</v>
      </c>
      <c r="H27" s="209"/>
      <c r="I27" s="316"/>
    </row>
    <row r="28" spans="1:9" ht="12" customHeight="1" x14ac:dyDescent="0.25">
      <c r="A28" s="208" t="s">
        <v>129</v>
      </c>
      <c r="B28" s="8"/>
      <c r="C28" s="452"/>
      <c r="D28" s="153"/>
      <c r="F28" s="133"/>
      <c r="G28" s="139"/>
      <c r="H28" s="246"/>
      <c r="I28" s="316"/>
    </row>
    <row r="29" spans="1:9" ht="12" customHeight="1" x14ac:dyDescent="0.25">
      <c r="A29" s="208"/>
      <c r="B29" s="142"/>
      <c r="C29" s="18" t="s">
        <v>204</v>
      </c>
      <c r="D29" s="153"/>
      <c r="E29" s="153"/>
      <c r="F29" s="133" t="s">
        <v>211</v>
      </c>
      <c r="G29" s="139">
        <v>1</v>
      </c>
      <c r="H29" s="247"/>
      <c r="I29" s="316"/>
    </row>
    <row r="30" spans="1:9" ht="12" customHeight="1" x14ac:dyDescent="0.25">
      <c r="A30" s="208"/>
      <c r="B30" s="8"/>
      <c r="C30" s="452"/>
      <c r="D30" s="153"/>
      <c r="F30" s="133"/>
      <c r="G30" s="139"/>
      <c r="H30" s="247"/>
      <c r="I30" s="316"/>
    </row>
    <row r="31" spans="1:9" ht="12" customHeight="1" x14ac:dyDescent="0.25">
      <c r="A31" s="208" t="s">
        <v>130</v>
      </c>
      <c r="B31" s="8"/>
      <c r="C31" s="18" t="s">
        <v>205</v>
      </c>
      <c r="D31" s="153"/>
      <c r="F31" s="133" t="s">
        <v>94</v>
      </c>
      <c r="G31" s="139">
        <v>1</v>
      </c>
      <c r="H31" s="246"/>
      <c r="I31" s="316"/>
    </row>
    <row r="32" spans="1:9" ht="12" customHeight="1" x14ac:dyDescent="0.25">
      <c r="A32" s="208"/>
      <c r="B32" s="8"/>
      <c r="C32" s="452"/>
      <c r="D32" s="153"/>
      <c r="F32" s="133"/>
      <c r="G32" s="139"/>
      <c r="H32" s="246"/>
      <c r="I32" s="316"/>
    </row>
    <row r="33" spans="1:12" ht="12" customHeight="1" x14ac:dyDescent="0.25">
      <c r="A33" s="208"/>
      <c r="B33" s="8"/>
      <c r="C33" s="18" t="s">
        <v>206</v>
      </c>
      <c r="D33" s="153"/>
      <c r="F33" s="133" t="s">
        <v>211</v>
      </c>
      <c r="G33" s="139">
        <v>1</v>
      </c>
      <c r="H33" s="246"/>
      <c r="I33" s="316"/>
    </row>
    <row r="34" spans="1:12" ht="12" customHeight="1" x14ac:dyDescent="0.25">
      <c r="A34" s="208"/>
      <c r="B34" s="8"/>
      <c r="C34" s="452"/>
      <c r="D34" s="153"/>
      <c r="F34" s="133"/>
      <c r="G34" s="139"/>
      <c r="H34" s="246"/>
      <c r="I34" s="316"/>
    </row>
    <row r="35" spans="1:12" ht="12" customHeight="1" x14ac:dyDescent="0.25">
      <c r="A35" s="208"/>
      <c r="B35" s="8"/>
      <c r="C35" s="18" t="s">
        <v>207</v>
      </c>
      <c r="D35" s="153"/>
      <c r="F35" s="133" t="s">
        <v>94</v>
      </c>
      <c r="G35" s="139">
        <v>1</v>
      </c>
      <c r="H35" s="246"/>
      <c r="I35" s="316"/>
    </row>
    <row r="36" spans="1:12" ht="12" customHeight="1" x14ac:dyDescent="0.25">
      <c r="A36" s="208"/>
      <c r="B36" s="8"/>
      <c r="C36" s="452"/>
      <c r="D36" s="153"/>
      <c r="F36" s="133"/>
      <c r="G36" s="139"/>
      <c r="H36" s="246"/>
      <c r="I36" s="316"/>
    </row>
    <row r="37" spans="1:12" ht="12" customHeight="1" x14ac:dyDescent="0.25">
      <c r="A37" s="208"/>
      <c r="B37" s="8"/>
      <c r="C37" s="18" t="s">
        <v>208</v>
      </c>
      <c r="D37" s="153"/>
      <c r="F37" s="133" t="s">
        <v>211</v>
      </c>
      <c r="G37" s="139">
        <v>1</v>
      </c>
      <c r="H37" s="246"/>
      <c r="I37" s="316"/>
    </row>
    <row r="38" spans="1:12" ht="12" customHeight="1" x14ac:dyDescent="0.25">
      <c r="A38" s="208"/>
      <c r="B38" s="8"/>
      <c r="C38" s="452"/>
      <c r="D38" s="153"/>
      <c r="F38" s="133"/>
      <c r="G38" s="139"/>
      <c r="H38" s="131"/>
      <c r="I38" s="316"/>
    </row>
    <row r="39" spans="1:12" ht="12" customHeight="1" x14ac:dyDescent="0.25">
      <c r="A39" s="208"/>
      <c r="B39" s="8"/>
      <c r="C39" s="18" t="s">
        <v>209</v>
      </c>
      <c r="D39" s="153"/>
      <c r="E39" s="153"/>
      <c r="F39" s="133" t="s">
        <v>211</v>
      </c>
      <c r="G39" s="139">
        <v>1</v>
      </c>
      <c r="H39" s="131"/>
      <c r="I39" s="316"/>
      <c r="K39" s="383"/>
      <c r="L39" s="383"/>
    </row>
    <row r="40" spans="1:12" ht="12" customHeight="1" x14ac:dyDescent="0.25">
      <c r="A40" s="208"/>
      <c r="B40" s="8"/>
      <c r="C40" s="452"/>
      <c r="D40" s="153"/>
      <c r="E40" s="153"/>
      <c r="F40" s="133"/>
      <c r="G40" s="139"/>
      <c r="H40" s="131"/>
      <c r="I40" s="316"/>
    </row>
    <row r="41" spans="1:12" ht="12" customHeight="1" x14ac:dyDescent="0.25">
      <c r="A41" s="208"/>
      <c r="B41" s="8" t="s">
        <v>70</v>
      </c>
      <c r="C41" s="18" t="s">
        <v>210</v>
      </c>
      <c r="D41" s="153"/>
      <c r="E41" s="153"/>
      <c r="F41" s="133" t="s">
        <v>211</v>
      </c>
      <c r="G41" s="139">
        <v>1</v>
      </c>
      <c r="H41" s="131"/>
      <c r="I41" s="316"/>
    </row>
    <row r="42" spans="1:12" ht="12" customHeight="1" x14ac:dyDescent="0.25">
      <c r="A42" s="208" t="s">
        <v>131</v>
      </c>
      <c r="B42" s="142"/>
      <c r="C42" s="452"/>
      <c r="D42" s="153" t="s">
        <v>71</v>
      </c>
      <c r="E42" s="153"/>
      <c r="F42" s="133"/>
      <c r="G42" s="139"/>
      <c r="H42" s="131"/>
      <c r="I42" s="316"/>
    </row>
    <row r="43" spans="1:12" ht="12" customHeight="1" x14ac:dyDescent="0.25">
      <c r="A43" s="208" t="s">
        <v>42</v>
      </c>
      <c r="B43" s="142"/>
      <c r="C43" s="153"/>
      <c r="D43" s="153" t="s">
        <v>72</v>
      </c>
      <c r="E43" s="153"/>
      <c r="F43" s="133"/>
      <c r="G43" s="139"/>
      <c r="H43" s="131"/>
      <c r="I43" s="316"/>
    </row>
    <row r="44" spans="1:12" ht="12" customHeight="1" x14ac:dyDescent="0.25">
      <c r="A44" s="208"/>
      <c r="B44" s="142"/>
      <c r="C44" s="153"/>
      <c r="D44" s="153"/>
      <c r="E44" s="153"/>
      <c r="F44" s="133"/>
      <c r="G44" s="139"/>
      <c r="H44" s="131"/>
      <c r="I44" s="316"/>
    </row>
    <row r="45" spans="1:12" ht="12" customHeight="1" x14ac:dyDescent="0.25">
      <c r="A45" s="142" t="s">
        <v>65</v>
      </c>
      <c r="B45" s="8" t="s">
        <v>107</v>
      </c>
      <c r="C45" s="9" t="s">
        <v>108</v>
      </c>
      <c r="D45" s="153"/>
      <c r="E45" s="153"/>
      <c r="F45" s="133"/>
      <c r="G45" s="139"/>
      <c r="H45" s="131"/>
      <c r="I45" s="316" t="s">
        <v>46</v>
      </c>
    </row>
    <row r="46" spans="1:12" ht="12" customHeight="1" x14ac:dyDescent="0.25">
      <c r="A46" s="142">
        <v>8.5</v>
      </c>
      <c r="B46" s="8"/>
      <c r="C46" s="9" t="s">
        <v>73</v>
      </c>
      <c r="D46" s="153"/>
      <c r="E46" s="153"/>
      <c r="F46" s="133"/>
      <c r="G46" s="139"/>
      <c r="H46" s="131"/>
      <c r="I46" s="316" t="s">
        <v>46</v>
      </c>
    </row>
    <row r="47" spans="1:12" ht="12" customHeight="1" x14ac:dyDescent="0.25">
      <c r="A47" s="208"/>
      <c r="B47" s="142"/>
      <c r="C47" s="9"/>
      <c r="D47" s="153"/>
      <c r="E47" s="153"/>
      <c r="F47" s="133"/>
      <c r="G47" s="139"/>
      <c r="H47" s="131"/>
      <c r="I47" s="316" t="s">
        <v>46</v>
      </c>
    </row>
    <row r="48" spans="1:12" ht="12" customHeight="1" x14ac:dyDescent="0.25">
      <c r="A48" s="142"/>
      <c r="B48" s="142"/>
      <c r="C48" s="141"/>
      <c r="D48" s="141" t="s">
        <v>66</v>
      </c>
      <c r="E48" s="153" t="s">
        <v>182</v>
      </c>
      <c r="F48" s="133"/>
      <c r="G48" s="139"/>
      <c r="H48" s="131"/>
      <c r="I48" s="316"/>
    </row>
    <row r="49" spans="1:9" ht="12" customHeight="1" x14ac:dyDescent="0.25">
      <c r="A49" s="142"/>
      <c r="B49" s="142"/>
      <c r="C49" s="153"/>
      <c r="E49" s="144" t="s">
        <v>193</v>
      </c>
      <c r="F49" s="208"/>
      <c r="G49" s="208"/>
      <c r="H49" s="208"/>
      <c r="I49" s="261"/>
    </row>
    <row r="50" spans="1:9" ht="12" customHeight="1" x14ac:dyDescent="0.25">
      <c r="A50" s="208"/>
      <c r="B50" s="142"/>
      <c r="C50" s="153"/>
      <c r="E50" s="144" t="s">
        <v>194</v>
      </c>
      <c r="F50" s="208"/>
      <c r="G50" s="208"/>
      <c r="H50" s="208"/>
      <c r="I50" s="261"/>
    </row>
    <row r="51" spans="1:9" ht="12" customHeight="1" x14ac:dyDescent="0.25">
      <c r="A51" s="208"/>
      <c r="B51" s="142"/>
      <c r="C51" s="153"/>
      <c r="E51" s="153" t="s">
        <v>195</v>
      </c>
      <c r="F51" s="133" t="s">
        <v>67</v>
      </c>
      <c r="G51" s="139" t="s">
        <v>109</v>
      </c>
      <c r="H51" s="131" t="s">
        <v>94</v>
      </c>
      <c r="I51" s="316">
        <v>10000</v>
      </c>
    </row>
    <row r="52" spans="1:9" ht="12" customHeight="1" x14ac:dyDescent="0.25">
      <c r="A52" s="208"/>
      <c r="B52" s="142"/>
      <c r="C52" s="153"/>
      <c r="E52" s="153"/>
      <c r="F52" s="133"/>
      <c r="G52" s="139"/>
      <c r="H52" s="131"/>
      <c r="I52" s="316"/>
    </row>
    <row r="53" spans="1:9" ht="12" customHeight="1" x14ac:dyDescent="0.25">
      <c r="A53" s="208"/>
      <c r="B53" s="142"/>
      <c r="C53" s="153"/>
      <c r="D53" s="144" t="s">
        <v>68</v>
      </c>
      <c r="E53" s="153" t="s">
        <v>224</v>
      </c>
      <c r="F53" s="133"/>
      <c r="G53" s="451" t="s">
        <v>212</v>
      </c>
      <c r="H53" s="131" t="s">
        <v>94</v>
      </c>
      <c r="I53" s="316">
        <v>20000</v>
      </c>
    </row>
    <row r="54" spans="1:9" ht="12" customHeight="1" x14ac:dyDescent="0.25">
      <c r="A54" s="208"/>
      <c r="B54" s="142"/>
      <c r="C54" s="153"/>
      <c r="E54" s="153"/>
      <c r="F54" s="133"/>
      <c r="G54" s="139"/>
      <c r="H54" s="131"/>
      <c r="I54" s="316"/>
    </row>
    <row r="55" spans="1:9" ht="12" customHeight="1" x14ac:dyDescent="0.25">
      <c r="A55" s="208"/>
      <c r="B55" s="142"/>
      <c r="C55" s="153"/>
      <c r="F55" s="208"/>
      <c r="G55" s="208"/>
      <c r="H55" s="208"/>
      <c r="I55" s="261"/>
    </row>
    <row r="56" spans="1:9" ht="12" customHeight="1" x14ac:dyDescent="0.25">
      <c r="A56" s="208"/>
      <c r="B56" s="142"/>
      <c r="C56" s="153"/>
      <c r="D56" s="141" t="s">
        <v>74</v>
      </c>
      <c r="E56" s="153" t="s">
        <v>110</v>
      </c>
      <c r="F56" s="133"/>
      <c r="G56" s="139"/>
      <c r="H56" s="131"/>
      <c r="I56" s="316"/>
    </row>
    <row r="57" spans="1:9" ht="12" customHeight="1" x14ac:dyDescent="0.25">
      <c r="A57" s="208"/>
      <c r="B57" s="8"/>
      <c r="C57" s="153"/>
      <c r="E57" s="153" t="s">
        <v>213</v>
      </c>
      <c r="F57" s="133" t="s">
        <v>75</v>
      </c>
      <c r="G57" s="210">
        <f>I51+I53</f>
        <v>30000</v>
      </c>
      <c r="H57" s="211">
        <v>0.1</v>
      </c>
      <c r="I57" s="317">
        <f>G57*H57</f>
        <v>3000</v>
      </c>
    </row>
    <row r="58" spans="1:9" ht="12" customHeight="1" x14ac:dyDescent="0.25">
      <c r="A58" s="208"/>
      <c r="B58" s="8"/>
      <c r="C58" s="153"/>
      <c r="E58" s="153"/>
      <c r="F58" s="133"/>
      <c r="G58" s="210"/>
      <c r="H58" s="211"/>
      <c r="I58" s="317"/>
    </row>
    <row r="59" spans="1:9" ht="12" customHeight="1" x14ac:dyDescent="0.25">
      <c r="A59" s="208" t="s">
        <v>131</v>
      </c>
      <c r="B59" s="8" t="s">
        <v>78</v>
      </c>
      <c r="C59" s="9" t="s">
        <v>79</v>
      </c>
      <c r="D59" s="153"/>
      <c r="E59" s="153"/>
      <c r="F59" s="133"/>
      <c r="G59" s="139"/>
      <c r="H59" s="131"/>
      <c r="I59" s="265" t="s">
        <v>46</v>
      </c>
    </row>
    <row r="60" spans="1:9" ht="12" customHeight="1" x14ac:dyDescent="0.25">
      <c r="A60" s="208" t="s">
        <v>80</v>
      </c>
      <c r="B60" s="8"/>
      <c r="C60" s="153"/>
      <c r="D60" s="153"/>
      <c r="E60" s="153"/>
      <c r="F60" s="133"/>
      <c r="G60" s="139"/>
      <c r="H60" s="131"/>
      <c r="I60" s="265" t="s">
        <v>46</v>
      </c>
    </row>
    <row r="61" spans="1:9" ht="12" customHeight="1" x14ac:dyDescent="0.25">
      <c r="A61" s="208"/>
      <c r="B61" s="142"/>
      <c r="C61" s="153" t="s">
        <v>66</v>
      </c>
      <c r="D61" s="153" t="s">
        <v>111</v>
      </c>
      <c r="E61" s="153"/>
      <c r="F61" s="133" t="s">
        <v>67</v>
      </c>
      <c r="G61" s="139" t="s">
        <v>67</v>
      </c>
      <c r="H61" s="131" t="s">
        <v>28</v>
      </c>
      <c r="I61" s="317">
        <v>20000</v>
      </c>
    </row>
    <row r="62" spans="1:9" ht="12" customHeight="1" x14ac:dyDescent="0.25">
      <c r="A62" s="208"/>
      <c r="B62" s="142"/>
      <c r="C62" s="153"/>
      <c r="D62" s="153"/>
      <c r="E62" s="153"/>
      <c r="F62" s="133"/>
      <c r="G62" s="139"/>
      <c r="H62" s="131"/>
      <c r="I62" s="316" t="s">
        <v>46</v>
      </c>
    </row>
    <row r="63" spans="1:9" ht="12" customHeight="1" x14ac:dyDescent="0.25">
      <c r="A63" s="208"/>
      <c r="B63" s="142"/>
      <c r="C63" s="153" t="s">
        <v>68</v>
      </c>
      <c r="D63" s="153" t="s">
        <v>29</v>
      </c>
      <c r="E63" s="153"/>
      <c r="F63" s="133"/>
      <c r="G63" s="139"/>
      <c r="H63" s="131"/>
      <c r="I63" s="265" t="s">
        <v>46</v>
      </c>
    </row>
    <row r="64" spans="1:9" ht="12" customHeight="1" x14ac:dyDescent="0.25">
      <c r="A64" s="208"/>
      <c r="B64" s="142"/>
      <c r="C64" s="153"/>
      <c r="D64" s="153" t="s">
        <v>214</v>
      </c>
      <c r="E64" s="153"/>
      <c r="F64" s="133" t="s">
        <v>75</v>
      </c>
      <c r="G64" s="210">
        <f>I61</f>
        <v>20000</v>
      </c>
      <c r="H64" s="211">
        <v>0.1</v>
      </c>
      <c r="I64" s="317">
        <f>H64*G64</f>
        <v>2000</v>
      </c>
    </row>
    <row r="65" spans="1:9" ht="12" customHeight="1" x14ac:dyDescent="0.25">
      <c r="A65" s="208"/>
      <c r="B65" s="142"/>
      <c r="C65" s="153"/>
      <c r="D65" s="153"/>
      <c r="E65" s="153"/>
      <c r="F65" s="224"/>
      <c r="G65" s="225"/>
      <c r="H65" s="131"/>
      <c r="I65" s="316"/>
    </row>
    <row r="66" spans="1:9" ht="12" customHeight="1" x14ac:dyDescent="0.25">
      <c r="A66" s="227" t="s">
        <v>132</v>
      </c>
      <c r="B66" s="231" t="s">
        <v>113</v>
      </c>
      <c r="C66" s="295" t="s">
        <v>58</v>
      </c>
      <c r="D66" s="229"/>
      <c r="E66" s="232"/>
      <c r="F66" s="224"/>
      <c r="G66" s="225"/>
      <c r="H66" s="131"/>
      <c r="I66" s="265"/>
    </row>
    <row r="67" spans="1:9" ht="12" customHeight="1" x14ac:dyDescent="0.25">
      <c r="A67" s="230"/>
      <c r="B67" s="231"/>
      <c r="C67" s="295" t="s">
        <v>112</v>
      </c>
      <c r="D67" s="232"/>
      <c r="E67" s="232"/>
      <c r="F67" s="133" t="s">
        <v>94</v>
      </c>
      <c r="G67" s="292">
        <v>1</v>
      </c>
      <c r="H67" s="448"/>
      <c r="I67" s="294"/>
    </row>
    <row r="68" spans="1:9" ht="12" customHeight="1" x14ac:dyDescent="0.25">
      <c r="A68" s="230"/>
      <c r="B68" s="231"/>
      <c r="C68" s="295"/>
      <c r="D68" s="232"/>
      <c r="E68" s="232"/>
      <c r="F68" s="133"/>
      <c r="G68" s="292"/>
      <c r="H68" s="448"/>
      <c r="I68" s="294"/>
    </row>
    <row r="69" spans="1:9" ht="12" customHeight="1" x14ac:dyDescent="0.25">
      <c r="A69" s="230"/>
      <c r="B69" s="231" t="s">
        <v>223</v>
      </c>
      <c r="C69" s="153" t="s">
        <v>222</v>
      </c>
      <c r="D69" s="153"/>
      <c r="E69" s="153"/>
      <c r="F69" s="133" t="s">
        <v>94</v>
      </c>
      <c r="G69" s="292">
        <v>1</v>
      </c>
      <c r="H69" s="448"/>
      <c r="I69" s="294"/>
    </row>
    <row r="70" spans="1:9" ht="12" customHeight="1" x14ac:dyDescent="0.25">
      <c r="A70" s="208"/>
      <c r="B70" s="8"/>
      <c r="C70" s="9"/>
      <c r="D70" s="153"/>
      <c r="E70" s="153"/>
      <c r="F70" s="133"/>
      <c r="G70" s="140"/>
      <c r="H70" s="131"/>
      <c r="I70" s="265"/>
    </row>
    <row r="71" spans="1:9" ht="12" customHeight="1" x14ac:dyDescent="0.25">
      <c r="A71" s="296" t="s">
        <v>146</v>
      </c>
      <c r="B71" s="231" t="s">
        <v>148</v>
      </c>
      <c r="C71" s="297" t="s">
        <v>150</v>
      </c>
      <c r="D71" s="298"/>
      <c r="E71" s="298"/>
      <c r="F71" s="133"/>
      <c r="G71" s="292"/>
      <c r="H71" s="299"/>
      <c r="I71" s="294"/>
    </row>
    <row r="72" spans="1:9" ht="12" customHeight="1" x14ac:dyDescent="0.25">
      <c r="A72" s="296" t="s">
        <v>147</v>
      </c>
      <c r="B72" s="300"/>
      <c r="C72" s="297" t="s">
        <v>151</v>
      </c>
      <c r="D72" s="298"/>
      <c r="E72" s="298"/>
      <c r="F72" s="208"/>
      <c r="G72" s="208"/>
      <c r="H72" s="208"/>
      <c r="I72" s="261"/>
    </row>
    <row r="73" spans="1:9" ht="12" customHeight="1" x14ac:dyDescent="0.25">
      <c r="A73" s="208"/>
      <c r="B73" s="208"/>
      <c r="C73" s="297" t="s">
        <v>152</v>
      </c>
      <c r="F73" s="208"/>
      <c r="G73" s="208"/>
      <c r="H73" s="208"/>
      <c r="I73" s="261"/>
    </row>
    <row r="74" spans="1:9" ht="12" customHeight="1" x14ac:dyDescent="0.25">
      <c r="A74" s="208"/>
      <c r="B74" s="208"/>
      <c r="C74" s="297" t="s">
        <v>153</v>
      </c>
      <c r="F74" s="133" t="s">
        <v>94</v>
      </c>
      <c r="G74" s="292">
        <v>1</v>
      </c>
      <c r="H74" s="299"/>
      <c r="I74" s="294"/>
    </row>
    <row r="75" spans="1:9" ht="12" customHeight="1" x14ac:dyDescent="0.25">
      <c r="A75" s="208"/>
      <c r="B75" s="8"/>
      <c r="C75" s="153"/>
      <c r="D75" s="9"/>
      <c r="E75" s="153"/>
      <c r="F75" s="133"/>
      <c r="G75" s="140"/>
      <c r="H75" s="131"/>
      <c r="I75" s="265"/>
    </row>
    <row r="76" spans="1:9" ht="12" customHeight="1" x14ac:dyDescent="0.25">
      <c r="A76" s="227" t="s">
        <v>145</v>
      </c>
      <c r="B76" s="231" t="s">
        <v>181</v>
      </c>
      <c r="C76" s="9" t="s">
        <v>114</v>
      </c>
      <c r="D76" s="153"/>
      <c r="E76" s="153"/>
      <c r="F76" s="133"/>
      <c r="G76" s="139"/>
      <c r="H76" s="131"/>
      <c r="I76" s="316"/>
    </row>
    <row r="77" spans="1:9" ht="12" customHeight="1" x14ac:dyDescent="0.25">
      <c r="A77" s="301" t="s">
        <v>149</v>
      </c>
      <c r="B77" s="228"/>
      <c r="C77" s="141"/>
      <c r="D77" s="153"/>
      <c r="E77" s="153"/>
      <c r="F77" s="133"/>
      <c r="G77" s="139"/>
      <c r="H77" s="131"/>
      <c r="I77" s="316"/>
    </row>
    <row r="78" spans="1:9" ht="12" customHeight="1" x14ac:dyDescent="0.25">
      <c r="A78" s="208"/>
      <c r="B78" s="228"/>
      <c r="C78" s="153" t="s">
        <v>66</v>
      </c>
      <c r="D78" s="153" t="s">
        <v>115</v>
      </c>
      <c r="E78" s="153"/>
      <c r="F78" s="302" t="s">
        <v>154</v>
      </c>
      <c r="G78" s="303">
        <v>3</v>
      </c>
      <c r="H78" s="447">
        <v>7000</v>
      </c>
      <c r="I78" s="304">
        <f>H78*G78</f>
        <v>21000</v>
      </c>
    </row>
    <row r="79" spans="1:9" ht="12" customHeight="1" x14ac:dyDescent="0.25">
      <c r="A79" s="208"/>
      <c r="B79" s="228"/>
      <c r="C79" s="153"/>
      <c r="D79" s="153"/>
      <c r="E79" s="153"/>
      <c r="F79" s="302"/>
      <c r="G79" s="303"/>
      <c r="H79" s="447"/>
      <c r="I79" s="304"/>
    </row>
    <row r="80" spans="1:9" ht="12" customHeight="1" x14ac:dyDescent="0.25">
      <c r="A80" s="372"/>
      <c r="B80" s="13"/>
      <c r="C80" s="9"/>
      <c r="D80" s="153"/>
      <c r="E80" s="153"/>
      <c r="F80" s="215"/>
      <c r="G80" s="377"/>
      <c r="H80" s="378"/>
      <c r="I80" s="342"/>
    </row>
    <row r="81" spans="1:9" ht="12" customHeight="1" x14ac:dyDescent="0.25">
      <c r="A81" s="212"/>
      <c r="B81" s="155"/>
      <c r="C81" s="155"/>
      <c r="D81" s="155"/>
      <c r="E81" s="155"/>
      <c r="F81" s="156"/>
      <c r="G81" s="213"/>
      <c r="H81" s="214"/>
      <c r="I81" s="318"/>
    </row>
    <row r="82" spans="1:9" ht="12" customHeight="1" x14ac:dyDescent="0.25">
      <c r="A82" s="133" t="s">
        <v>26</v>
      </c>
      <c r="B82" s="153" t="s">
        <v>76</v>
      </c>
      <c r="C82" s="153"/>
      <c r="D82" s="153"/>
      <c r="E82" s="153"/>
      <c r="F82" s="152"/>
      <c r="G82" s="192"/>
      <c r="H82" s="193"/>
      <c r="I82" s="316"/>
    </row>
    <row r="83" spans="1:9" ht="12" customHeight="1" x14ac:dyDescent="0.25">
      <c r="A83" s="215"/>
      <c r="B83" s="158"/>
      <c r="C83" s="158"/>
      <c r="D83" s="158"/>
      <c r="E83" s="158"/>
      <c r="F83" s="159"/>
      <c r="G83" s="216"/>
      <c r="H83" s="217"/>
      <c r="I83" s="218"/>
    </row>
    <row r="84" spans="1:9" ht="12" customHeight="1" x14ac:dyDescent="0.25">
      <c r="G84" s="144"/>
      <c r="I84" s="219"/>
    </row>
    <row r="85" spans="1:9" ht="12" customHeight="1" x14ac:dyDescent="0.25">
      <c r="G85" s="144"/>
      <c r="I85" s="219"/>
    </row>
    <row r="86" spans="1:9" ht="12" customHeight="1" x14ac:dyDescent="0.25">
      <c r="A86" s="143"/>
      <c r="B86" s="153"/>
      <c r="C86" s="153"/>
      <c r="D86" s="153"/>
      <c r="E86" s="153"/>
      <c r="F86" s="152"/>
      <c r="G86" s="192"/>
      <c r="H86" s="193"/>
      <c r="I86" s="198" t="s">
        <v>11</v>
      </c>
    </row>
    <row r="87" spans="1:9" ht="12" customHeight="1" x14ac:dyDescent="0.25">
      <c r="B87" s="153"/>
      <c r="C87" s="153"/>
      <c r="D87" s="153"/>
      <c r="E87" s="153"/>
      <c r="F87" s="152"/>
      <c r="G87" s="188"/>
      <c r="H87" s="189"/>
      <c r="I87" s="220"/>
    </row>
    <row r="88" spans="1:9" ht="12" customHeight="1" x14ac:dyDescent="0.25">
      <c r="A88" s="3" t="s">
        <v>12</v>
      </c>
      <c r="B88" s="3"/>
      <c r="C88" s="4"/>
      <c r="D88" s="4"/>
      <c r="E88" s="4"/>
      <c r="F88" s="5"/>
      <c r="G88" s="199"/>
      <c r="H88" s="200"/>
      <c r="I88" s="221"/>
    </row>
    <row r="89" spans="1:9" ht="12" customHeight="1" x14ac:dyDescent="0.25">
      <c r="A89" s="8" t="s">
        <v>13</v>
      </c>
      <c r="B89" s="8" t="s">
        <v>14</v>
      </c>
      <c r="C89" s="9"/>
      <c r="D89" s="9"/>
      <c r="E89" s="9" t="s">
        <v>15</v>
      </c>
      <c r="F89" s="10" t="s">
        <v>16</v>
      </c>
      <c r="G89" s="202" t="s">
        <v>17</v>
      </c>
      <c r="H89" s="203" t="s">
        <v>18</v>
      </c>
      <c r="I89" s="222" t="s">
        <v>19</v>
      </c>
    </row>
    <row r="90" spans="1:9" ht="12" customHeight="1" x14ac:dyDescent="0.25">
      <c r="A90" s="13" t="s">
        <v>20</v>
      </c>
      <c r="B90" s="13" t="s">
        <v>21</v>
      </c>
      <c r="C90" s="14"/>
      <c r="D90" s="14"/>
      <c r="E90" s="14"/>
      <c r="F90" s="15"/>
      <c r="G90" s="205" t="s">
        <v>22</v>
      </c>
      <c r="H90" s="206"/>
      <c r="I90" s="223"/>
    </row>
    <row r="91" spans="1:9" ht="12" customHeight="1" x14ac:dyDescent="0.25">
      <c r="A91" s="133"/>
      <c r="B91" s="142"/>
      <c r="C91" s="153"/>
      <c r="D91" s="153"/>
      <c r="E91" s="153"/>
      <c r="F91" s="152"/>
      <c r="G91" s="192"/>
      <c r="H91" s="193"/>
      <c r="I91" s="319"/>
    </row>
    <row r="92" spans="1:9" ht="12" customHeight="1" x14ac:dyDescent="0.25">
      <c r="A92" s="208"/>
      <c r="B92" s="142"/>
      <c r="C92" s="153" t="s">
        <v>77</v>
      </c>
      <c r="D92" s="153"/>
      <c r="E92" s="153"/>
      <c r="F92" s="152"/>
      <c r="G92" s="192"/>
      <c r="H92" s="193"/>
      <c r="I92" s="316"/>
    </row>
    <row r="93" spans="1:9" ht="12" customHeight="1" x14ac:dyDescent="0.25">
      <c r="A93" s="215"/>
      <c r="B93" s="157"/>
      <c r="C93" s="158"/>
      <c r="D93" s="158"/>
      <c r="E93" s="158"/>
      <c r="F93" s="159"/>
      <c r="G93" s="216"/>
      <c r="H93" s="217"/>
      <c r="I93" s="320"/>
    </row>
    <row r="94" spans="1:9" ht="12" customHeight="1" x14ac:dyDescent="0.25">
      <c r="A94" s="212"/>
      <c r="B94" s="154"/>
      <c r="C94" s="153"/>
      <c r="D94" s="153"/>
      <c r="E94" s="153"/>
      <c r="F94" s="212"/>
      <c r="G94" s="373"/>
      <c r="H94" s="238"/>
      <c r="I94" s="374"/>
    </row>
    <row r="95" spans="1:9" ht="12" customHeight="1" x14ac:dyDescent="0.25">
      <c r="A95" s="208"/>
      <c r="B95" s="142"/>
      <c r="C95" s="153" t="s">
        <v>68</v>
      </c>
      <c r="D95" s="153" t="s">
        <v>123</v>
      </c>
      <c r="E95" s="153"/>
      <c r="F95" s="133"/>
      <c r="G95" s="139"/>
      <c r="H95" s="131"/>
      <c r="I95" s="265"/>
    </row>
    <row r="96" spans="1:9" ht="12" customHeight="1" x14ac:dyDescent="0.25">
      <c r="A96" s="208"/>
      <c r="B96" s="142"/>
      <c r="C96" s="153"/>
      <c r="D96" s="153" t="s">
        <v>183</v>
      </c>
      <c r="E96" s="153"/>
      <c r="F96" s="133" t="s">
        <v>67</v>
      </c>
      <c r="G96" s="139" t="s">
        <v>67</v>
      </c>
      <c r="H96" s="131" t="s">
        <v>28</v>
      </c>
      <c r="I96" s="265">
        <v>3500</v>
      </c>
    </row>
    <row r="97" spans="1:12" ht="12" customHeight="1" x14ac:dyDescent="0.25">
      <c r="A97" s="226"/>
      <c r="B97" s="8"/>
      <c r="C97" s="153"/>
      <c r="D97" s="153"/>
      <c r="E97" s="153"/>
      <c r="F97" s="133"/>
      <c r="G97" s="139"/>
      <c r="H97" s="131"/>
      <c r="I97" s="317"/>
    </row>
    <row r="98" spans="1:12" ht="12" customHeight="1" x14ac:dyDescent="0.25">
      <c r="A98" s="208"/>
      <c r="B98" s="8"/>
      <c r="C98" s="153"/>
      <c r="D98" s="153"/>
      <c r="E98" s="153"/>
      <c r="F98" s="133"/>
      <c r="G98" s="210"/>
      <c r="H98" s="211"/>
      <c r="I98" s="265"/>
      <c r="L98" s="382"/>
    </row>
    <row r="99" spans="1:12" ht="12" customHeight="1" x14ac:dyDescent="0.25">
      <c r="A99" s="227" t="s">
        <v>155</v>
      </c>
      <c r="B99" s="300" t="s">
        <v>156</v>
      </c>
      <c r="C99" s="305" t="s">
        <v>157</v>
      </c>
      <c r="D99" s="305"/>
      <c r="E99" s="306"/>
      <c r="F99" s="307"/>
      <c r="G99" s="308"/>
      <c r="H99" s="309"/>
      <c r="I99" s="321"/>
      <c r="L99" s="382"/>
    </row>
    <row r="100" spans="1:12" ht="12" customHeight="1" x14ac:dyDescent="0.25">
      <c r="A100" s="310"/>
      <c r="B100" s="310"/>
      <c r="C100" s="311"/>
      <c r="D100" s="305"/>
      <c r="E100" s="306"/>
      <c r="F100" s="307"/>
      <c r="G100" s="308"/>
      <c r="H100" s="309"/>
      <c r="I100" s="321"/>
    </row>
    <row r="101" spans="1:12" ht="12" customHeight="1" x14ac:dyDescent="0.25">
      <c r="A101" s="310"/>
      <c r="B101" s="310"/>
      <c r="C101" s="298" t="s">
        <v>66</v>
      </c>
      <c r="D101" s="311" t="s">
        <v>158</v>
      </c>
      <c r="E101" s="306"/>
      <c r="F101" s="133" t="s">
        <v>67</v>
      </c>
      <c r="G101" s="292" t="s">
        <v>67</v>
      </c>
      <c r="H101" s="293" t="s">
        <v>28</v>
      </c>
      <c r="I101" s="322">
        <v>50000</v>
      </c>
    </row>
    <row r="102" spans="1:12" ht="12" customHeight="1" x14ac:dyDescent="0.25">
      <c r="A102" s="310"/>
      <c r="B102" s="310"/>
      <c r="C102" s="311"/>
      <c r="D102" s="305"/>
      <c r="E102" s="306"/>
      <c r="F102" s="307"/>
      <c r="G102" s="308"/>
      <c r="H102" s="309"/>
      <c r="I102" s="321"/>
      <c r="L102" s="382"/>
    </row>
    <row r="103" spans="1:12" ht="12" customHeight="1" x14ac:dyDescent="0.25">
      <c r="A103" s="310"/>
      <c r="B103" s="310"/>
      <c r="C103" s="311"/>
      <c r="D103" s="298" t="s">
        <v>66</v>
      </c>
      <c r="E103" s="311" t="s">
        <v>159</v>
      </c>
      <c r="F103" s="312"/>
      <c r="G103" s="313"/>
      <c r="H103" s="309"/>
      <c r="I103" s="321"/>
    </row>
    <row r="104" spans="1:12" ht="12" customHeight="1" x14ac:dyDescent="0.25">
      <c r="A104" s="310"/>
      <c r="B104" s="310"/>
      <c r="C104" s="306"/>
      <c r="D104" s="311"/>
      <c r="E104" s="306" t="s">
        <v>160</v>
      </c>
      <c r="F104" s="208"/>
      <c r="G104" s="208"/>
      <c r="H104" s="208"/>
      <c r="I104" s="261"/>
    </row>
    <row r="105" spans="1:12" ht="12" customHeight="1" x14ac:dyDescent="0.25">
      <c r="A105" s="208"/>
      <c r="B105" s="208"/>
      <c r="E105" s="298" t="s">
        <v>161</v>
      </c>
      <c r="F105" s="307" t="s">
        <v>75</v>
      </c>
      <c r="G105" s="314">
        <f>I101</f>
        <v>50000</v>
      </c>
      <c r="H105" s="315">
        <v>0.1</v>
      </c>
      <c r="I105" s="321">
        <f>H105*G105</f>
        <v>5000</v>
      </c>
    </row>
    <row r="106" spans="1:12" ht="12" customHeight="1" x14ac:dyDescent="0.25">
      <c r="A106" s="208"/>
      <c r="B106" s="208"/>
      <c r="F106" s="208"/>
      <c r="G106" s="376"/>
      <c r="H106" s="208"/>
      <c r="I106" s="444"/>
    </row>
    <row r="107" spans="1:12" ht="12" customHeight="1" x14ac:dyDescent="0.25">
      <c r="A107" s="208"/>
      <c r="B107" s="208"/>
      <c r="F107" s="208"/>
      <c r="G107" s="376"/>
      <c r="H107" s="208"/>
      <c r="I107" s="444"/>
    </row>
    <row r="108" spans="1:12" ht="12" customHeight="1" x14ac:dyDescent="0.25">
      <c r="A108" s="208"/>
      <c r="B108" s="208"/>
      <c r="F108" s="208"/>
      <c r="G108" s="376"/>
      <c r="H108" s="208"/>
      <c r="I108" s="444"/>
    </row>
    <row r="109" spans="1:12" ht="12" customHeight="1" x14ac:dyDescent="0.25">
      <c r="A109" s="208"/>
      <c r="B109" s="208"/>
      <c r="F109" s="208"/>
      <c r="G109" s="376"/>
      <c r="H109" s="208"/>
      <c r="I109" s="444"/>
    </row>
    <row r="110" spans="1:12" ht="12" customHeight="1" x14ac:dyDescent="0.25">
      <c r="A110" s="208"/>
      <c r="B110" s="208"/>
      <c r="F110" s="208"/>
      <c r="G110" s="376"/>
      <c r="H110" s="208"/>
      <c r="I110" s="444"/>
    </row>
    <row r="111" spans="1:12" ht="12" customHeight="1" x14ac:dyDescent="0.25">
      <c r="A111" s="226"/>
      <c r="B111" s="8"/>
      <c r="C111" s="9"/>
      <c r="D111" s="153"/>
      <c r="E111" s="153"/>
      <c r="F111" s="133"/>
      <c r="G111" s="210"/>
      <c r="H111" s="211"/>
      <c r="I111" s="265"/>
    </row>
    <row r="112" spans="1:12" ht="12" customHeight="1" x14ac:dyDescent="0.25">
      <c r="A112" s="208"/>
      <c r="B112" s="208"/>
      <c r="F112" s="208"/>
      <c r="G112" s="376"/>
      <c r="H112" s="208"/>
      <c r="I112" s="444"/>
    </row>
    <row r="113" spans="1:11" ht="12" customHeight="1" x14ac:dyDescent="0.25">
      <c r="A113" s="208"/>
      <c r="B113" s="208"/>
      <c r="F113" s="208"/>
      <c r="G113" s="376"/>
      <c r="H113" s="208"/>
      <c r="I113" s="444"/>
    </row>
    <row r="114" spans="1:11" ht="12" customHeight="1" x14ac:dyDescent="0.25">
      <c r="A114" s="208"/>
      <c r="B114" s="208"/>
      <c r="F114" s="208"/>
      <c r="G114" s="376"/>
      <c r="H114" s="208"/>
      <c r="I114" s="444"/>
    </row>
    <row r="115" spans="1:11" ht="12" customHeight="1" x14ac:dyDescent="0.25">
      <c r="A115" s="208"/>
      <c r="B115" s="228"/>
      <c r="C115" s="153"/>
      <c r="D115" s="153"/>
      <c r="E115" s="153"/>
      <c r="F115" s="133"/>
      <c r="G115" s="139"/>
      <c r="H115" s="131"/>
      <c r="I115" s="316"/>
    </row>
    <row r="116" spans="1:11" ht="12" customHeight="1" x14ac:dyDescent="0.25">
      <c r="A116" s="208"/>
      <c r="B116" s="208"/>
      <c r="F116" s="208"/>
      <c r="G116" s="376"/>
      <c r="H116" s="208"/>
      <c r="I116" s="444"/>
    </row>
    <row r="117" spans="1:11" ht="12" customHeight="1" x14ac:dyDescent="0.25">
      <c r="A117" s="208"/>
      <c r="B117" s="208"/>
      <c r="F117" s="208"/>
      <c r="G117" s="376"/>
      <c r="H117" s="208"/>
      <c r="I117" s="444"/>
    </row>
    <row r="118" spans="1:11" ht="12" customHeight="1" x14ac:dyDescent="0.25">
      <c r="A118" s="208"/>
      <c r="B118" s="208"/>
      <c r="F118" s="208"/>
      <c r="G118" s="376"/>
      <c r="H118" s="208"/>
      <c r="I118" s="444"/>
      <c r="K118" s="446"/>
    </row>
    <row r="119" spans="1:11" ht="12" customHeight="1" x14ac:dyDescent="0.25">
      <c r="A119" s="208"/>
      <c r="B119" s="208"/>
      <c r="F119" s="208"/>
      <c r="G119" s="376"/>
      <c r="H119" s="208"/>
      <c r="I119" s="444"/>
    </row>
    <row r="120" spans="1:11" ht="12" customHeight="1" x14ac:dyDescent="0.25">
      <c r="A120" s="208"/>
      <c r="B120" s="208"/>
      <c r="F120" s="208"/>
      <c r="G120" s="376"/>
      <c r="H120" s="208"/>
      <c r="I120" s="444"/>
    </row>
    <row r="121" spans="1:11" ht="12" customHeight="1" x14ac:dyDescent="0.25">
      <c r="A121" s="208"/>
      <c r="B121" s="208"/>
      <c r="F121" s="208"/>
      <c r="G121" s="376"/>
      <c r="H121" s="208"/>
      <c r="I121" s="444"/>
    </row>
    <row r="122" spans="1:11" ht="12" customHeight="1" x14ac:dyDescent="0.25">
      <c r="A122" s="208"/>
      <c r="B122" s="208"/>
      <c r="F122" s="208"/>
      <c r="G122" s="376"/>
      <c r="H122" s="208"/>
      <c r="I122" s="444"/>
    </row>
    <row r="123" spans="1:11" ht="12" customHeight="1" x14ac:dyDescent="0.25">
      <c r="A123" s="208"/>
      <c r="B123" s="208"/>
      <c r="F123" s="208"/>
      <c r="G123" s="376"/>
      <c r="H123" s="208"/>
      <c r="I123" s="444"/>
    </row>
    <row r="124" spans="1:11" ht="12" customHeight="1" x14ac:dyDescent="0.25">
      <c r="A124" s="208"/>
      <c r="B124" s="208"/>
      <c r="F124" s="208"/>
      <c r="G124" s="376"/>
      <c r="H124" s="208"/>
      <c r="I124" s="444"/>
    </row>
    <row r="125" spans="1:11" ht="12" customHeight="1" x14ac:dyDescent="0.25">
      <c r="A125" s="208"/>
      <c r="B125" s="208"/>
      <c r="F125" s="208"/>
      <c r="G125" s="376"/>
      <c r="H125" s="208"/>
      <c r="I125" s="444"/>
    </row>
    <row r="126" spans="1:11" ht="12" customHeight="1" x14ac:dyDescent="0.25">
      <c r="A126" s="208"/>
      <c r="B126" s="208"/>
      <c r="F126" s="208"/>
      <c r="G126" s="376"/>
      <c r="H126" s="208"/>
      <c r="I126" s="444"/>
    </row>
    <row r="127" spans="1:11" ht="12" customHeight="1" x14ac:dyDescent="0.25">
      <c r="A127" s="208"/>
      <c r="B127" s="208"/>
      <c r="F127" s="208"/>
      <c r="G127" s="376"/>
      <c r="H127" s="208"/>
      <c r="I127" s="444"/>
    </row>
    <row r="128" spans="1:11" ht="12" customHeight="1" x14ac:dyDescent="0.25">
      <c r="A128" s="208"/>
      <c r="B128" s="208"/>
      <c r="F128" s="208"/>
      <c r="G128" s="376"/>
      <c r="H128" s="208"/>
      <c r="I128" s="444"/>
    </row>
    <row r="129" spans="1:15" ht="12" customHeight="1" x14ac:dyDescent="0.25">
      <c r="A129" s="208"/>
      <c r="B129" s="208"/>
      <c r="F129" s="208"/>
      <c r="G129" s="376"/>
      <c r="H129" s="208"/>
      <c r="I129" s="444"/>
    </row>
    <row r="130" spans="1:15" ht="12" customHeight="1" x14ac:dyDescent="0.25">
      <c r="A130" s="208"/>
      <c r="B130" s="208"/>
      <c r="F130" s="208"/>
      <c r="G130" s="376"/>
      <c r="H130" s="208"/>
      <c r="I130" s="444"/>
    </row>
    <row r="131" spans="1:15" ht="12" customHeight="1" x14ac:dyDescent="0.25">
      <c r="A131" s="208"/>
      <c r="B131" s="208"/>
      <c r="F131" s="208"/>
      <c r="G131" s="376"/>
      <c r="H131" s="208"/>
      <c r="I131" s="444"/>
    </row>
    <row r="132" spans="1:15" ht="12" customHeight="1" x14ac:dyDescent="0.25">
      <c r="A132" s="208"/>
      <c r="B132" s="208"/>
      <c r="F132" s="208"/>
      <c r="G132" s="376"/>
      <c r="H132" s="208"/>
      <c r="I132" s="444"/>
    </row>
    <row r="133" spans="1:15" ht="12" customHeight="1" x14ac:dyDescent="0.25">
      <c r="A133" s="208"/>
      <c r="B133" s="208"/>
      <c r="F133" s="208"/>
      <c r="G133" s="376"/>
      <c r="H133" s="208"/>
      <c r="I133" s="444"/>
    </row>
    <row r="134" spans="1:15" ht="12" customHeight="1" x14ac:dyDescent="0.25">
      <c r="A134" s="208"/>
      <c r="B134" s="208"/>
      <c r="F134" s="208"/>
      <c r="G134" s="376"/>
      <c r="H134" s="208"/>
      <c r="I134" s="444"/>
      <c r="O134" s="144" t="s">
        <v>221</v>
      </c>
    </row>
    <row r="135" spans="1:15" ht="12" customHeight="1" x14ac:dyDescent="0.25">
      <c r="A135" s="372"/>
      <c r="B135" s="372"/>
      <c r="F135" s="372"/>
      <c r="G135" s="372"/>
      <c r="H135" s="372"/>
      <c r="I135" s="375"/>
    </row>
    <row r="136" spans="1:15" ht="12" customHeight="1" x14ac:dyDescent="0.25">
      <c r="A136" s="233"/>
      <c r="B136" s="155"/>
      <c r="C136" s="155"/>
      <c r="D136" s="155"/>
      <c r="E136" s="155"/>
      <c r="F136" s="156"/>
      <c r="G136" s="213"/>
      <c r="H136" s="214"/>
      <c r="I136" s="318"/>
    </row>
    <row r="137" spans="1:15" ht="12" customHeight="1" x14ac:dyDescent="0.25">
      <c r="A137" s="234" t="s">
        <v>26</v>
      </c>
      <c r="B137" s="9" t="s">
        <v>116</v>
      </c>
      <c r="C137" s="153"/>
      <c r="D137" s="153"/>
      <c r="E137" s="153"/>
      <c r="F137" s="152"/>
      <c r="G137" s="192"/>
      <c r="H137" s="193"/>
      <c r="I137" s="316"/>
    </row>
    <row r="138" spans="1:15" ht="12" customHeight="1" x14ac:dyDescent="0.25">
      <c r="A138" s="215"/>
      <c r="B138" s="158"/>
      <c r="C138" s="158"/>
      <c r="D138" s="158"/>
      <c r="E138" s="158"/>
      <c r="F138" s="159"/>
      <c r="G138" s="216"/>
      <c r="H138" s="217"/>
      <c r="I138" s="235"/>
    </row>
    <row r="139" spans="1:15" ht="12" customHeight="1" x14ac:dyDescent="0.25">
      <c r="A139" s="402"/>
      <c r="B139" s="402"/>
      <c r="C139" s="402"/>
      <c r="D139" s="402"/>
      <c r="E139" s="402"/>
      <c r="F139" s="402"/>
      <c r="G139" s="402"/>
      <c r="H139" s="402"/>
      <c r="I139" s="403"/>
    </row>
    <row r="140" spans="1:15" ht="12" customHeight="1" x14ac:dyDescent="0.25">
      <c r="A140" s="143"/>
      <c r="B140" s="153"/>
      <c r="C140" s="153"/>
      <c r="D140" s="153"/>
      <c r="E140" s="153"/>
      <c r="F140" s="152"/>
      <c r="G140" s="192"/>
      <c r="H140" s="193"/>
      <c r="I140" s="198"/>
    </row>
    <row r="141" spans="1:15" ht="12" customHeight="1" x14ac:dyDescent="0.25">
      <c r="B141" s="153"/>
      <c r="C141" s="153"/>
      <c r="D141" s="153"/>
      <c r="E141" s="153"/>
      <c r="F141" s="152"/>
      <c r="G141" s="192"/>
      <c r="H141" s="193"/>
      <c r="I141" s="404"/>
    </row>
    <row r="142" spans="1:15" ht="12" customHeight="1" x14ac:dyDescent="0.25">
      <c r="A142" s="9"/>
      <c r="B142" s="9"/>
      <c r="C142" s="9"/>
      <c r="D142" s="9"/>
      <c r="E142" s="9"/>
      <c r="F142" s="405"/>
      <c r="G142" s="406"/>
      <c r="H142" s="407"/>
      <c r="I142" s="198"/>
    </row>
    <row r="143" spans="1:15" ht="12" customHeight="1" x14ac:dyDescent="0.25">
      <c r="A143" s="9"/>
      <c r="B143" s="9"/>
      <c r="C143" s="9"/>
      <c r="D143" s="9"/>
      <c r="E143" s="9"/>
      <c r="F143" s="405"/>
      <c r="G143" s="408"/>
      <c r="H143" s="409"/>
      <c r="I143" s="410"/>
    </row>
    <row r="144" spans="1:15" ht="12" customHeight="1" x14ac:dyDescent="0.25">
      <c r="A144" s="9"/>
      <c r="B144" s="9"/>
      <c r="C144" s="9"/>
      <c r="D144" s="9"/>
      <c r="E144" s="9"/>
      <c r="F144" s="405"/>
      <c r="G144" s="408"/>
      <c r="H144" s="407"/>
      <c r="I144" s="198"/>
    </row>
    <row r="145" spans="1:9" ht="12" customHeight="1" x14ac:dyDescent="0.25">
      <c r="A145" s="152"/>
      <c r="B145" s="153"/>
      <c r="C145" s="153"/>
      <c r="D145" s="153"/>
      <c r="E145" s="153"/>
      <c r="F145" s="152"/>
      <c r="G145" s="192"/>
      <c r="H145" s="193"/>
      <c r="I145" s="411"/>
    </row>
    <row r="146" spans="1:9" ht="12" customHeight="1" x14ac:dyDescent="0.25">
      <c r="B146" s="153"/>
      <c r="C146" s="153"/>
      <c r="D146" s="153"/>
      <c r="E146" s="153"/>
      <c r="F146" s="152"/>
      <c r="G146" s="192"/>
      <c r="H146" s="193"/>
      <c r="I146" s="412"/>
    </row>
    <row r="147" spans="1:9" x14ac:dyDescent="0.25">
      <c r="A147" s="152"/>
      <c r="B147" s="153"/>
      <c r="C147" s="153"/>
      <c r="D147" s="153"/>
      <c r="E147" s="153"/>
      <c r="F147" s="152"/>
      <c r="G147" s="192"/>
      <c r="H147" s="193"/>
      <c r="I147" s="411"/>
    </row>
    <row r="148" spans="1:9" x14ac:dyDescent="0.25">
      <c r="A148" s="413"/>
      <c r="B148" s="414"/>
      <c r="C148" s="141"/>
      <c r="D148" s="153"/>
      <c r="E148" s="153"/>
      <c r="F148" s="152"/>
      <c r="G148" s="192"/>
      <c r="H148" s="193"/>
      <c r="I148" s="412"/>
    </row>
    <row r="156" spans="1:9" x14ac:dyDescent="0.25">
      <c r="D156" s="153"/>
      <c r="F156" s="152"/>
      <c r="G156" s="415"/>
      <c r="H156" s="416"/>
      <c r="I156" s="381"/>
    </row>
    <row r="157" spans="1:9" x14ac:dyDescent="0.25">
      <c r="C157" s="153"/>
      <c r="G157" s="144"/>
      <c r="I157" s="383"/>
    </row>
    <row r="158" spans="1:9" x14ac:dyDescent="0.25">
      <c r="A158" s="413"/>
      <c r="B158" s="417"/>
      <c r="C158" s="295"/>
      <c r="D158" s="229"/>
      <c r="E158" s="232"/>
      <c r="F158" s="418"/>
      <c r="G158" s="419"/>
      <c r="H158" s="193"/>
      <c r="I158" s="381"/>
    </row>
    <row r="159" spans="1:9" x14ac:dyDescent="0.25">
      <c r="A159" s="420"/>
      <c r="B159" s="417"/>
      <c r="C159" s="295"/>
      <c r="D159" s="232"/>
      <c r="E159" s="232"/>
      <c r="F159" s="152"/>
      <c r="G159" s="421"/>
      <c r="H159" s="193"/>
      <c r="I159" s="422"/>
    </row>
    <row r="160" spans="1:9" x14ac:dyDescent="0.25">
      <c r="B160" s="9"/>
      <c r="C160" s="9"/>
      <c r="D160" s="153"/>
      <c r="E160" s="153"/>
      <c r="F160" s="152"/>
      <c r="G160" s="339"/>
      <c r="H160" s="193"/>
      <c r="I160" s="381"/>
    </row>
    <row r="161" spans="1:9" x14ac:dyDescent="0.25">
      <c r="A161" s="413"/>
      <c r="B161" s="417"/>
      <c r="C161" s="295"/>
      <c r="D161" s="229"/>
      <c r="E161" s="232"/>
      <c r="F161" s="418"/>
      <c r="G161" s="423"/>
      <c r="H161" s="424"/>
      <c r="I161" s="422"/>
    </row>
    <row r="162" spans="1:9" x14ac:dyDescent="0.25">
      <c r="A162" s="425"/>
      <c r="B162" s="417"/>
      <c r="C162" s="295"/>
      <c r="D162" s="232"/>
      <c r="E162" s="232"/>
      <c r="F162" s="152"/>
      <c r="G162" s="421"/>
      <c r="H162" s="424"/>
      <c r="I162" s="426"/>
    </row>
    <row r="163" spans="1:9" x14ac:dyDescent="0.25">
      <c r="G163" s="144"/>
      <c r="I163" s="383"/>
    </row>
    <row r="164" spans="1:9" x14ac:dyDescent="0.25">
      <c r="A164" s="427"/>
      <c r="B164" s="417"/>
      <c r="C164" s="297"/>
      <c r="D164" s="298"/>
      <c r="E164" s="298"/>
      <c r="F164" s="152"/>
      <c r="G164" s="421"/>
      <c r="H164" s="428"/>
      <c r="I164" s="422"/>
    </row>
    <row r="165" spans="1:9" x14ac:dyDescent="0.25">
      <c r="A165" s="427"/>
      <c r="B165" s="297"/>
      <c r="C165" s="297"/>
      <c r="D165" s="298"/>
      <c r="E165" s="298"/>
      <c r="G165" s="144"/>
      <c r="I165" s="383"/>
    </row>
    <row r="166" spans="1:9" x14ac:dyDescent="0.25">
      <c r="C166" s="297"/>
      <c r="G166" s="144"/>
      <c r="I166" s="383"/>
    </row>
    <row r="167" spans="1:9" x14ac:dyDescent="0.25">
      <c r="C167" s="297"/>
      <c r="F167" s="152"/>
      <c r="G167" s="421"/>
      <c r="H167" s="428"/>
      <c r="I167" s="422"/>
    </row>
    <row r="168" spans="1:9" x14ac:dyDescent="0.25">
      <c r="G168" s="144"/>
      <c r="I168" s="383"/>
    </row>
    <row r="169" spans="1:9" x14ac:dyDescent="0.25">
      <c r="A169" s="413"/>
      <c r="B169" s="417"/>
      <c r="C169" s="9"/>
      <c r="D169" s="153"/>
      <c r="E169" s="153"/>
      <c r="F169" s="152"/>
      <c r="G169" s="192"/>
      <c r="H169" s="193"/>
      <c r="I169" s="412"/>
    </row>
    <row r="170" spans="1:9" x14ac:dyDescent="0.25">
      <c r="A170" s="429"/>
      <c r="B170" s="414"/>
      <c r="C170" s="141"/>
      <c r="D170" s="153"/>
      <c r="E170" s="153"/>
      <c r="F170" s="152"/>
      <c r="G170" s="192"/>
      <c r="H170" s="193"/>
      <c r="I170" s="412"/>
    </row>
    <row r="171" spans="1:9" x14ac:dyDescent="0.25">
      <c r="B171" s="414"/>
      <c r="C171" s="153"/>
      <c r="D171" s="153"/>
      <c r="E171" s="153"/>
      <c r="F171" s="430"/>
      <c r="G171" s="431"/>
      <c r="H171" s="432"/>
      <c r="I171" s="433"/>
    </row>
    <row r="172" spans="1:9" x14ac:dyDescent="0.25">
      <c r="B172" s="414"/>
      <c r="C172" s="153"/>
      <c r="D172" s="153"/>
      <c r="E172" s="153"/>
      <c r="F172" s="152"/>
      <c r="G172" s="192"/>
      <c r="H172" s="193"/>
      <c r="I172" s="412"/>
    </row>
    <row r="173" spans="1:9" x14ac:dyDescent="0.25">
      <c r="B173" s="153"/>
      <c r="C173" s="153"/>
      <c r="D173" s="153"/>
      <c r="E173" s="153"/>
      <c r="F173" s="152"/>
      <c r="G173" s="192"/>
      <c r="H173" s="193"/>
      <c r="I173" s="381"/>
    </row>
    <row r="174" spans="1:9" x14ac:dyDescent="0.25">
      <c r="B174" s="153"/>
      <c r="C174" s="153"/>
      <c r="D174" s="153"/>
      <c r="E174" s="153"/>
      <c r="F174" s="152"/>
      <c r="G174" s="192"/>
      <c r="H174" s="193"/>
      <c r="I174" s="381"/>
    </row>
    <row r="175" spans="1:9" x14ac:dyDescent="0.25">
      <c r="A175" s="141"/>
      <c r="B175" s="9"/>
      <c r="C175" s="153"/>
      <c r="D175" s="153"/>
      <c r="E175" s="153"/>
      <c r="F175" s="152"/>
      <c r="G175" s="192"/>
      <c r="H175" s="193"/>
      <c r="I175" s="434"/>
    </row>
    <row r="176" spans="1:9" x14ac:dyDescent="0.25">
      <c r="B176" s="9"/>
      <c r="C176" s="153"/>
      <c r="D176" s="153"/>
      <c r="E176" s="153"/>
      <c r="F176" s="152"/>
      <c r="G176" s="192"/>
      <c r="H176" s="193"/>
      <c r="I176" s="381"/>
    </row>
    <row r="177" spans="1:15" x14ac:dyDescent="0.25">
      <c r="B177" s="9"/>
      <c r="C177" s="153"/>
      <c r="D177" s="153"/>
      <c r="E177" s="153"/>
      <c r="F177" s="152"/>
      <c r="G177" s="415"/>
      <c r="H177" s="416"/>
      <c r="I177" s="381"/>
      <c r="K177" s="383"/>
    </row>
    <row r="178" spans="1:15" x14ac:dyDescent="0.25">
      <c r="B178" s="9"/>
      <c r="C178" s="153"/>
      <c r="D178" s="153"/>
      <c r="E178" s="153"/>
      <c r="F178" s="152"/>
      <c r="G178" s="415"/>
      <c r="H178" s="416"/>
      <c r="I178" s="381"/>
    </row>
    <row r="179" spans="1:15" x14ac:dyDescent="0.25">
      <c r="B179" s="9"/>
      <c r="C179" s="153"/>
      <c r="D179" s="153"/>
      <c r="E179" s="153"/>
      <c r="F179" s="152"/>
      <c r="G179" s="415"/>
      <c r="H179" s="416"/>
      <c r="I179" s="381"/>
    </row>
    <row r="180" spans="1:15" x14ac:dyDescent="0.25">
      <c r="A180" s="413"/>
      <c r="B180" s="297"/>
      <c r="C180" s="305"/>
      <c r="D180" s="305"/>
      <c r="E180" s="306"/>
      <c r="F180" s="435"/>
      <c r="G180" s="436"/>
      <c r="H180" s="437"/>
      <c r="I180" s="438"/>
    </row>
    <row r="181" spans="1:15" x14ac:dyDescent="0.25">
      <c r="A181" s="306"/>
      <c r="B181" s="306"/>
      <c r="C181" s="311"/>
      <c r="D181" s="305"/>
      <c r="E181" s="306"/>
      <c r="F181" s="435"/>
      <c r="G181" s="436"/>
      <c r="H181" s="437"/>
      <c r="I181" s="438"/>
    </row>
    <row r="182" spans="1:15" x14ac:dyDescent="0.25">
      <c r="A182" s="306"/>
      <c r="B182" s="306"/>
      <c r="C182" s="298"/>
      <c r="D182" s="311"/>
      <c r="E182" s="306"/>
      <c r="F182" s="152"/>
      <c r="G182" s="421"/>
      <c r="H182" s="424"/>
      <c r="I182" s="439"/>
    </row>
    <row r="183" spans="1:15" x14ac:dyDescent="0.25">
      <c r="A183" s="306"/>
      <c r="B183" s="306"/>
      <c r="C183" s="311"/>
      <c r="D183" s="305"/>
      <c r="E183" s="306"/>
      <c r="F183" s="435"/>
      <c r="G183" s="436"/>
      <c r="H183" s="437"/>
      <c r="I183" s="438"/>
    </row>
    <row r="184" spans="1:15" x14ac:dyDescent="0.25">
      <c r="A184" s="306"/>
      <c r="B184" s="306"/>
      <c r="C184" s="311"/>
      <c r="D184" s="298"/>
      <c r="E184" s="311"/>
      <c r="F184" s="440"/>
      <c r="G184" s="441"/>
      <c r="H184" s="437"/>
      <c r="I184" s="438"/>
    </row>
    <row r="185" spans="1:15" x14ac:dyDescent="0.25">
      <c r="A185" s="306"/>
      <c r="B185" s="306"/>
      <c r="C185" s="306"/>
      <c r="D185" s="311"/>
      <c r="E185" s="306"/>
      <c r="G185" s="144"/>
      <c r="I185" s="383"/>
    </row>
    <row r="186" spans="1:15" x14ac:dyDescent="0.25">
      <c r="E186" s="298"/>
      <c r="F186" s="435"/>
      <c r="G186" s="442"/>
      <c r="H186" s="443"/>
      <c r="I186" s="438"/>
    </row>
    <row r="187" spans="1:15" x14ac:dyDescent="0.25">
      <c r="G187" s="144"/>
      <c r="I187" s="144"/>
    </row>
    <row r="188" spans="1:15" x14ac:dyDescent="0.25">
      <c r="G188" s="144"/>
      <c r="I188" s="144"/>
    </row>
    <row r="189" spans="1:15" x14ac:dyDescent="0.25">
      <c r="G189" s="144"/>
      <c r="I189" s="144"/>
    </row>
    <row r="190" spans="1:15" x14ac:dyDescent="0.25">
      <c r="G190" s="144"/>
      <c r="I190" s="144"/>
      <c r="L190" s="243"/>
    </row>
    <row r="191" spans="1:15" x14ac:dyDescent="0.25">
      <c r="G191" s="144"/>
      <c r="I191" s="144"/>
    </row>
    <row r="192" spans="1:15" x14ac:dyDescent="0.25">
      <c r="G192" s="144"/>
      <c r="I192" s="144"/>
      <c r="K192" s="242"/>
      <c r="L192" s="242"/>
      <c r="M192" s="242"/>
      <c r="N192" s="242"/>
      <c r="O192" s="242"/>
    </row>
    <row r="193" spans="1:15" x14ac:dyDescent="0.25">
      <c r="G193" s="144"/>
      <c r="I193" s="144"/>
      <c r="K193" s="242"/>
      <c r="L193" s="242"/>
      <c r="M193" s="242"/>
      <c r="N193" s="242"/>
      <c r="O193" s="242"/>
    </row>
    <row r="194" spans="1:15" x14ac:dyDescent="0.25">
      <c r="G194" s="144"/>
      <c r="I194" s="144"/>
      <c r="K194" s="242"/>
      <c r="L194" s="242"/>
      <c r="M194" s="242"/>
      <c r="N194" s="242"/>
      <c r="O194" s="242"/>
    </row>
    <row r="195" spans="1:15" x14ac:dyDescent="0.25">
      <c r="G195" s="144"/>
      <c r="I195" s="144"/>
      <c r="K195" s="242"/>
      <c r="L195" s="245"/>
      <c r="M195" s="242"/>
      <c r="N195" s="242"/>
      <c r="O195" s="242"/>
    </row>
    <row r="196" spans="1:15" x14ac:dyDescent="0.25">
      <c r="G196" s="144"/>
      <c r="I196" s="144"/>
      <c r="K196" s="242"/>
      <c r="L196" s="242"/>
      <c r="M196" s="242"/>
      <c r="N196" s="242"/>
      <c r="O196" s="242"/>
    </row>
    <row r="197" spans="1:15" x14ac:dyDescent="0.25">
      <c r="G197" s="144"/>
      <c r="I197" s="144"/>
      <c r="K197" s="242"/>
      <c r="L197" s="242"/>
      <c r="M197" s="242"/>
      <c r="N197" s="242"/>
      <c r="O197" s="242"/>
    </row>
    <row r="198" spans="1:15" x14ac:dyDescent="0.25">
      <c r="G198" s="144"/>
      <c r="I198" s="144"/>
      <c r="K198" s="242"/>
      <c r="L198" s="242"/>
      <c r="M198" s="242"/>
      <c r="N198" s="242"/>
      <c r="O198" s="242"/>
    </row>
    <row r="199" spans="1:15" x14ac:dyDescent="0.25">
      <c r="G199" s="144"/>
      <c r="I199" s="144"/>
      <c r="K199" s="242"/>
      <c r="L199" s="242"/>
      <c r="M199" s="242"/>
      <c r="N199" s="242"/>
      <c r="O199" s="242"/>
    </row>
    <row r="200" spans="1:15" x14ac:dyDescent="0.25">
      <c r="G200" s="144"/>
      <c r="I200" s="144"/>
      <c r="K200" s="242"/>
      <c r="L200" s="242"/>
      <c r="M200" s="242"/>
      <c r="N200" s="242"/>
      <c r="O200" s="242"/>
    </row>
    <row r="201" spans="1:15" x14ac:dyDescent="0.25">
      <c r="G201" s="144"/>
      <c r="I201" s="144"/>
      <c r="K201" s="242"/>
      <c r="L201" s="242"/>
      <c r="M201" s="242"/>
      <c r="N201" s="242"/>
      <c r="O201" s="242"/>
    </row>
    <row r="202" spans="1:15" x14ac:dyDescent="0.25">
      <c r="A202" s="413"/>
      <c r="B202" s="414"/>
      <c r="C202" s="141"/>
      <c r="D202" s="153"/>
      <c r="E202" s="153"/>
      <c r="F202" s="152"/>
      <c r="G202" s="192"/>
      <c r="H202" s="193"/>
      <c r="I202" s="412"/>
      <c r="K202" s="242"/>
      <c r="L202" s="242"/>
      <c r="M202" s="242"/>
      <c r="N202" s="242"/>
      <c r="O202" s="242"/>
    </row>
    <row r="203" spans="1:15" x14ac:dyDescent="0.25">
      <c r="K203" s="242"/>
      <c r="L203" s="242"/>
      <c r="M203" s="242"/>
      <c r="N203" s="242"/>
      <c r="O203" s="242"/>
    </row>
    <row r="204" spans="1:15" x14ac:dyDescent="0.25">
      <c r="K204" s="242"/>
      <c r="L204" s="242"/>
      <c r="M204" s="242"/>
      <c r="N204" s="242"/>
      <c r="O204" s="242"/>
    </row>
    <row r="205" spans="1:15" x14ac:dyDescent="0.25">
      <c r="K205" s="242"/>
      <c r="L205" s="242"/>
      <c r="M205" s="242"/>
      <c r="N205" s="242"/>
      <c r="O205" s="242"/>
    </row>
    <row r="206" spans="1:15" x14ac:dyDescent="0.25">
      <c r="K206" s="242"/>
      <c r="L206" s="242"/>
      <c r="M206" s="242"/>
      <c r="N206" s="242"/>
      <c r="O206" s="242"/>
    </row>
    <row r="207" spans="1:15" x14ac:dyDescent="0.25">
      <c r="K207" s="242"/>
      <c r="L207" s="242"/>
      <c r="M207" s="242"/>
      <c r="N207" s="242"/>
      <c r="O207" s="242"/>
    </row>
    <row r="208" spans="1:15" x14ac:dyDescent="0.25">
      <c r="K208" s="242"/>
      <c r="L208" s="242"/>
      <c r="M208" s="242"/>
      <c r="N208" s="242"/>
      <c r="O208" s="242"/>
    </row>
    <row r="209" spans="11:15" x14ac:dyDescent="0.25">
      <c r="K209" s="242"/>
      <c r="L209" s="242"/>
      <c r="M209" s="242"/>
      <c r="N209" s="242"/>
      <c r="O209" s="242"/>
    </row>
    <row r="210" spans="11:15" x14ac:dyDescent="0.25">
      <c r="K210" s="242"/>
      <c r="L210" s="242"/>
      <c r="M210" s="242"/>
      <c r="N210" s="242"/>
      <c r="O210" s="242"/>
    </row>
    <row r="211" spans="11:15" x14ac:dyDescent="0.25">
      <c r="K211" s="242"/>
      <c r="L211" s="242"/>
      <c r="M211" s="242"/>
      <c r="N211" s="242"/>
      <c r="O211" s="242"/>
    </row>
    <row r="212" spans="11:15" x14ac:dyDescent="0.25">
      <c r="K212" s="242"/>
      <c r="L212" s="242"/>
      <c r="M212" s="242"/>
      <c r="N212" s="242"/>
      <c r="O212" s="242"/>
    </row>
    <row r="213" spans="11:15" x14ac:dyDescent="0.25">
      <c r="K213" s="242"/>
      <c r="L213" s="242"/>
      <c r="M213" s="242"/>
      <c r="N213" s="242"/>
      <c r="O213" s="242"/>
    </row>
    <row r="214" spans="11:15" x14ac:dyDescent="0.25">
      <c r="L214" s="24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firstPageNumber="5" fitToHeight="0" orientation="portrait" useFirstPageNumber="1" horizontalDpi="300" verticalDpi="300" r:id="rId1"/>
  <headerFooter alignWithMargins="0">
    <oddHeader>&amp;CC2.&amp;P</oddHeader>
  </headerFooter>
  <rowBreaks count="1" manualBreakCount="1">
    <brk id="8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96"/>
  <sheetViews>
    <sheetView view="pageBreakPreview" zoomScale="115" zoomScaleNormal="115" zoomScaleSheetLayoutView="115" zoomScalePageLayoutView="85" workbookViewId="0"/>
  </sheetViews>
  <sheetFormatPr defaultRowHeight="13.2" x14ac:dyDescent="0.25"/>
  <cols>
    <col min="1" max="1" width="10.6640625" customWidth="1"/>
    <col min="2" max="2" width="6.6640625" customWidth="1"/>
    <col min="3" max="4" width="3.6640625" customWidth="1"/>
    <col min="5" max="5" width="30.6640625" customWidth="1"/>
    <col min="6" max="6" width="6.6640625" customWidth="1"/>
    <col min="7" max="7" width="9.6640625" style="47" customWidth="1"/>
    <col min="8" max="8" width="10.6640625" customWidth="1"/>
    <col min="9" max="9" width="15.6640625" customWidth="1"/>
  </cols>
  <sheetData>
    <row r="1" spans="1:9" ht="12" customHeight="1" x14ac:dyDescent="0.25">
      <c r="A1" s="2"/>
      <c r="B1" s="2"/>
      <c r="C1" s="2"/>
      <c r="D1" s="2"/>
      <c r="E1" s="2"/>
      <c r="F1" s="1"/>
      <c r="G1" s="48"/>
      <c r="H1" s="27"/>
      <c r="I1" s="28" t="s">
        <v>32</v>
      </c>
    </row>
    <row r="2" spans="1:9" ht="12" customHeight="1" x14ac:dyDescent="0.25">
      <c r="A2" s="2"/>
      <c r="B2" s="2"/>
      <c r="C2" s="2"/>
      <c r="D2" s="2"/>
      <c r="E2" s="2"/>
      <c r="F2" s="1"/>
      <c r="G2" s="48"/>
      <c r="H2" s="27"/>
      <c r="I2" s="29"/>
    </row>
    <row r="3" spans="1:9" ht="12" customHeight="1" x14ac:dyDescent="0.25">
      <c r="A3" s="3" t="s">
        <v>12</v>
      </c>
      <c r="B3" s="3"/>
      <c r="C3" s="4"/>
      <c r="D3" s="4"/>
      <c r="E3" s="4"/>
      <c r="F3" s="5"/>
      <c r="G3" s="44"/>
      <c r="H3" s="6"/>
      <c r="I3" s="7"/>
    </row>
    <row r="4" spans="1:9" ht="12" customHeight="1" x14ac:dyDescent="0.25">
      <c r="A4" s="8" t="s">
        <v>13</v>
      </c>
      <c r="B4" s="8" t="s">
        <v>14</v>
      </c>
      <c r="C4" s="9"/>
      <c r="D4" s="9"/>
      <c r="E4" s="9" t="s">
        <v>15</v>
      </c>
      <c r="F4" s="10" t="s">
        <v>16</v>
      </c>
      <c r="G4" s="45" t="s">
        <v>17</v>
      </c>
      <c r="H4" s="11" t="s">
        <v>18</v>
      </c>
      <c r="I4" s="12" t="s">
        <v>19</v>
      </c>
    </row>
    <row r="5" spans="1:9" ht="12" customHeight="1" x14ac:dyDescent="0.25">
      <c r="A5" s="13" t="s">
        <v>20</v>
      </c>
      <c r="B5" s="13" t="s">
        <v>21</v>
      </c>
      <c r="C5" s="14"/>
      <c r="D5" s="14"/>
      <c r="E5" s="14"/>
      <c r="F5" s="15"/>
      <c r="G5" s="46" t="s">
        <v>22</v>
      </c>
      <c r="H5" s="16"/>
      <c r="I5" s="17"/>
    </row>
    <row r="6" spans="1:9" ht="12" customHeight="1" x14ac:dyDescent="0.25">
      <c r="A6" s="31"/>
      <c r="B6" s="31"/>
      <c r="C6" s="2"/>
      <c r="D6" s="2"/>
      <c r="E6" s="2"/>
      <c r="F6" s="256"/>
      <c r="G6" s="323"/>
      <c r="H6" s="269"/>
      <c r="I6" s="270" t="str">
        <f t="shared" ref="I6:I10" si="0">IF(OR(AND(G6="Prov",H6="Sum"),(H6="PC Sum")),". . . . . . . . .00",IF(ISERR(G6*H6),"",IF(G6*H6=0,"",ROUND(G6*H6,2))))</f>
        <v/>
      </c>
    </row>
    <row r="7" spans="1:9" ht="12" customHeight="1" x14ac:dyDescent="0.25">
      <c r="A7" s="19" t="s">
        <v>23</v>
      </c>
      <c r="B7" s="8" t="s">
        <v>33</v>
      </c>
      <c r="C7" s="21" t="s">
        <v>34</v>
      </c>
      <c r="D7" s="21"/>
      <c r="E7" s="2"/>
      <c r="F7" s="20"/>
      <c r="G7" s="49"/>
      <c r="H7" s="30"/>
      <c r="I7" s="57" t="str">
        <f t="shared" si="0"/>
        <v/>
      </c>
    </row>
    <row r="8" spans="1:9" ht="12" customHeight="1" x14ac:dyDescent="0.25">
      <c r="A8" s="19" t="s">
        <v>35</v>
      </c>
      <c r="B8" s="19"/>
      <c r="C8" s="2"/>
      <c r="D8" s="2"/>
      <c r="E8" s="2"/>
      <c r="F8" s="20"/>
      <c r="G8" s="49"/>
      <c r="H8" s="30"/>
      <c r="I8" s="57" t="str">
        <f t="shared" si="0"/>
        <v/>
      </c>
    </row>
    <row r="9" spans="1:9" ht="12" customHeight="1" x14ac:dyDescent="0.25">
      <c r="A9" s="19"/>
      <c r="B9" s="19"/>
      <c r="C9" s="2"/>
      <c r="D9" s="2"/>
      <c r="E9" s="2"/>
      <c r="F9" s="20"/>
      <c r="G9" s="49"/>
      <c r="H9" s="30"/>
      <c r="I9" s="57" t="str">
        <f t="shared" si="0"/>
        <v/>
      </c>
    </row>
    <row r="10" spans="1:9" ht="12" customHeight="1" x14ac:dyDescent="0.25">
      <c r="A10" s="19"/>
      <c r="B10" s="19"/>
      <c r="C10" s="2"/>
      <c r="D10" s="2"/>
      <c r="E10" s="2"/>
      <c r="F10" s="20"/>
      <c r="G10" s="49"/>
      <c r="H10" s="30"/>
      <c r="I10" s="57" t="str">
        <f t="shared" si="0"/>
        <v/>
      </c>
    </row>
    <row r="11" spans="1:9" ht="12" customHeight="1" x14ac:dyDescent="0.25">
      <c r="A11" s="142" t="s">
        <v>133</v>
      </c>
      <c r="B11" s="8" t="s">
        <v>36</v>
      </c>
      <c r="C11" s="9" t="s">
        <v>37</v>
      </c>
      <c r="D11" s="2"/>
      <c r="E11" s="2"/>
      <c r="F11" s="20"/>
      <c r="G11" s="49"/>
      <c r="H11" s="30"/>
      <c r="I11" s="327"/>
    </row>
    <row r="12" spans="1:9" ht="12" customHeight="1" x14ac:dyDescent="0.25">
      <c r="A12" s="19" t="s">
        <v>38</v>
      </c>
      <c r="B12" s="19"/>
      <c r="C12" s="2"/>
      <c r="D12" s="2"/>
      <c r="E12" s="2"/>
      <c r="F12" s="20"/>
      <c r="G12" s="49"/>
      <c r="H12" s="30"/>
      <c r="I12" s="327"/>
    </row>
    <row r="13" spans="1:9" ht="12" customHeight="1" x14ac:dyDescent="0.25">
      <c r="A13" s="19"/>
      <c r="B13" s="19"/>
      <c r="C13" s="2" t="s">
        <v>66</v>
      </c>
      <c r="D13" s="153" t="s">
        <v>39</v>
      </c>
      <c r="E13" s="2"/>
      <c r="F13" s="20" t="s">
        <v>40</v>
      </c>
      <c r="G13" s="50">
        <v>1000</v>
      </c>
      <c r="H13" s="30"/>
      <c r="I13" s="341"/>
    </row>
    <row r="14" spans="1:9" ht="12" customHeight="1" x14ac:dyDescent="0.25">
      <c r="A14" s="19"/>
      <c r="B14" s="19"/>
      <c r="C14" s="2"/>
      <c r="D14" s="2"/>
      <c r="E14" s="2"/>
      <c r="F14" s="20"/>
      <c r="G14" s="50"/>
      <c r="H14" s="30"/>
      <c r="I14" s="341"/>
    </row>
    <row r="15" spans="1:9" ht="12" customHeight="1" x14ac:dyDescent="0.25">
      <c r="A15" s="19"/>
      <c r="B15" s="8"/>
      <c r="C15" s="9"/>
      <c r="D15" s="2"/>
      <c r="E15" s="2"/>
      <c r="F15" s="20"/>
      <c r="G15" s="50"/>
      <c r="H15" s="30"/>
      <c r="I15" s="327"/>
    </row>
    <row r="16" spans="1:9" ht="12" customHeight="1" x14ac:dyDescent="0.25">
      <c r="A16" s="19"/>
      <c r="B16" s="8"/>
      <c r="C16" s="9"/>
      <c r="D16" s="2"/>
      <c r="E16" s="2"/>
      <c r="F16" s="20"/>
      <c r="G16" s="50"/>
      <c r="H16" s="30"/>
      <c r="I16" s="327"/>
    </row>
    <row r="17" spans="1:9" ht="12" customHeight="1" x14ac:dyDescent="0.25">
      <c r="A17" s="19"/>
      <c r="B17" s="19"/>
      <c r="C17" s="2"/>
      <c r="D17" s="2"/>
      <c r="E17" s="2"/>
      <c r="F17" s="20"/>
      <c r="G17" s="50"/>
      <c r="H17" s="30"/>
      <c r="I17" s="327"/>
    </row>
    <row r="18" spans="1:9" ht="12" customHeight="1" x14ac:dyDescent="0.25">
      <c r="A18" s="19"/>
      <c r="B18" s="19"/>
      <c r="C18" s="2"/>
      <c r="D18" s="153"/>
      <c r="E18" s="2"/>
      <c r="F18" s="20"/>
      <c r="G18" s="50"/>
      <c r="H18" s="30"/>
      <c r="I18" s="341"/>
    </row>
    <row r="19" spans="1:9" ht="12" customHeight="1" x14ac:dyDescent="0.25">
      <c r="A19" s="19"/>
      <c r="B19" s="19"/>
      <c r="C19" s="2"/>
      <c r="D19" s="153"/>
      <c r="E19" s="2"/>
      <c r="F19" s="20"/>
      <c r="G19" s="50"/>
      <c r="H19" s="30"/>
      <c r="I19" s="341"/>
    </row>
    <row r="20" spans="1:9" ht="12" customHeight="1" x14ac:dyDescent="0.25">
      <c r="A20" s="19"/>
      <c r="B20" s="19"/>
      <c r="C20" s="2"/>
      <c r="D20" s="153"/>
      <c r="E20" s="2"/>
      <c r="F20" s="20"/>
      <c r="G20" s="50"/>
      <c r="H20" s="30"/>
      <c r="I20" s="327"/>
    </row>
    <row r="21" spans="1:9" ht="12" customHeight="1" x14ac:dyDescent="0.25">
      <c r="A21" s="19"/>
      <c r="B21" s="19"/>
      <c r="C21" s="2"/>
      <c r="D21" s="153"/>
      <c r="E21" s="2"/>
      <c r="F21" s="20"/>
      <c r="G21" s="50"/>
      <c r="H21" s="30"/>
      <c r="I21" s="341"/>
    </row>
    <row r="22" spans="1:9" ht="12" customHeight="1" x14ac:dyDescent="0.25">
      <c r="A22" s="19"/>
      <c r="B22" s="19"/>
      <c r="C22" s="2"/>
      <c r="D22" s="153"/>
      <c r="E22" s="2"/>
      <c r="F22" s="20"/>
      <c r="G22" s="50"/>
      <c r="H22" s="30"/>
      <c r="I22" s="341"/>
    </row>
    <row r="23" spans="1:9" ht="12" customHeight="1" x14ac:dyDescent="0.25">
      <c r="A23" s="19"/>
      <c r="B23" s="19"/>
      <c r="C23" s="2"/>
      <c r="D23" s="2"/>
      <c r="E23" s="2"/>
      <c r="F23" s="20"/>
      <c r="G23" s="50"/>
      <c r="H23" s="30"/>
      <c r="I23" s="341"/>
    </row>
    <row r="24" spans="1:9" ht="12" customHeight="1" x14ac:dyDescent="0.25">
      <c r="A24" s="19"/>
      <c r="B24" s="8"/>
      <c r="C24" s="9"/>
      <c r="D24" s="2"/>
      <c r="E24" s="2"/>
      <c r="F24" s="20"/>
      <c r="G24" s="49"/>
      <c r="H24" s="30"/>
      <c r="I24" s="327"/>
    </row>
    <row r="25" spans="1:9" ht="12" customHeight="1" x14ac:dyDescent="0.25">
      <c r="A25" s="19"/>
      <c r="B25" s="8"/>
      <c r="C25" s="9"/>
      <c r="D25" s="2"/>
      <c r="E25" s="2"/>
      <c r="F25" s="20"/>
      <c r="G25" s="49"/>
      <c r="H25" s="30"/>
      <c r="I25" s="327"/>
    </row>
    <row r="26" spans="1:9" ht="12" customHeight="1" x14ac:dyDescent="0.25">
      <c r="A26" s="19"/>
      <c r="B26" s="19"/>
      <c r="C26" s="2"/>
      <c r="D26" s="2"/>
      <c r="E26" s="2"/>
      <c r="F26" s="20"/>
      <c r="G26" s="49"/>
      <c r="H26" s="30"/>
      <c r="I26" s="327"/>
    </row>
    <row r="27" spans="1:9" ht="12" customHeight="1" x14ac:dyDescent="0.25">
      <c r="A27" s="19"/>
      <c r="B27" s="19"/>
      <c r="C27" s="2"/>
      <c r="D27" s="153"/>
      <c r="E27" s="2"/>
      <c r="F27" s="20"/>
      <c r="G27" s="49"/>
      <c r="H27" s="30"/>
      <c r="I27" s="327"/>
    </row>
    <row r="28" spans="1:9" ht="12" customHeight="1" x14ac:dyDescent="0.25">
      <c r="A28" s="18"/>
      <c r="B28" s="18"/>
      <c r="D28" s="144"/>
      <c r="F28" s="18"/>
      <c r="G28" s="324"/>
      <c r="H28" s="18"/>
      <c r="I28" s="287"/>
    </row>
    <row r="29" spans="1:9" ht="12" customHeight="1" x14ac:dyDescent="0.25">
      <c r="A29" s="18"/>
      <c r="B29" s="18"/>
      <c r="C29" s="56"/>
      <c r="D29" s="153"/>
      <c r="E29" s="2"/>
      <c r="F29" s="20"/>
      <c r="G29" s="49"/>
      <c r="H29" s="30"/>
      <c r="I29" s="327"/>
    </row>
    <row r="30" spans="1:9" ht="12" customHeight="1" x14ac:dyDescent="0.25">
      <c r="A30" s="18"/>
      <c r="B30" s="18"/>
      <c r="D30" s="144"/>
      <c r="F30" s="18"/>
      <c r="G30" s="324"/>
      <c r="H30" s="18"/>
      <c r="I30" s="287"/>
    </row>
    <row r="31" spans="1:9" ht="12" customHeight="1" x14ac:dyDescent="0.25">
      <c r="A31" s="18"/>
      <c r="B31" s="18"/>
      <c r="C31" s="56"/>
      <c r="D31" s="153"/>
      <c r="E31" s="2"/>
      <c r="F31" s="20"/>
      <c r="G31" s="49"/>
      <c r="H31" s="30"/>
      <c r="I31" s="327"/>
    </row>
    <row r="32" spans="1:9" ht="12" customHeight="1" x14ac:dyDescent="0.25">
      <c r="A32" s="18"/>
      <c r="B32" s="18"/>
      <c r="F32" s="18"/>
      <c r="G32" s="324"/>
      <c r="H32" s="18"/>
      <c r="I32" s="287"/>
    </row>
    <row r="33" spans="1:9" ht="12" customHeight="1" x14ac:dyDescent="0.25">
      <c r="A33" s="19"/>
      <c r="B33" s="8"/>
      <c r="C33" s="9"/>
      <c r="D33" s="2"/>
      <c r="E33" s="2"/>
      <c r="F33" s="20"/>
      <c r="G33" s="50"/>
      <c r="H33" s="30"/>
      <c r="I33" s="327"/>
    </row>
    <row r="34" spans="1:9" ht="11.25" customHeight="1" x14ac:dyDescent="0.25">
      <c r="A34" s="19"/>
      <c r="B34" s="8"/>
      <c r="C34" s="9"/>
      <c r="D34" s="2"/>
      <c r="E34" s="2"/>
      <c r="F34" s="20"/>
      <c r="G34" s="50"/>
      <c r="H34" s="30"/>
      <c r="I34" s="327"/>
    </row>
    <row r="35" spans="1:9" ht="12" customHeight="1" x14ac:dyDescent="0.25">
      <c r="A35" s="19"/>
      <c r="B35" s="19"/>
      <c r="C35" s="2"/>
      <c r="D35" s="2"/>
      <c r="E35" s="2"/>
      <c r="F35" s="20"/>
      <c r="G35" s="50"/>
      <c r="H35" s="30"/>
      <c r="I35" s="328"/>
    </row>
    <row r="36" spans="1:9" ht="12" customHeight="1" x14ac:dyDescent="0.25">
      <c r="A36" s="19"/>
      <c r="B36" s="19"/>
      <c r="C36" s="56"/>
      <c r="D36" s="153"/>
      <c r="E36" s="2"/>
      <c r="F36" s="20"/>
      <c r="G36" s="50"/>
      <c r="H36" s="30"/>
      <c r="I36" s="341"/>
    </row>
    <row r="37" spans="1:9" ht="12" customHeight="1" x14ac:dyDescent="0.25">
      <c r="A37" s="19"/>
      <c r="B37" s="19"/>
      <c r="C37" s="2"/>
      <c r="D37" s="153"/>
      <c r="E37" s="2"/>
      <c r="F37" s="20"/>
      <c r="G37" s="50"/>
      <c r="H37" s="30"/>
      <c r="I37" s="341"/>
    </row>
    <row r="38" spans="1:9" ht="12" customHeight="1" x14ac:dyDescent="0.25">
      <c r="A38" s="18"/>
      <c r="B38" s="18"/>
      <c r="C38" s="56"/>
      <c r="D38" s="153"/>
      <c r="E38" s="2"/>
      <c r="F38" s="20"/>
      <c r="G38" s="49"/>
      <c r="H38" s="30"/>
      <c r="I38" s="327"/>
    </row>
    <row r="39" spans="1:9" ht="12" customHeight="1" x14ac:dyDescent="0.25">
      <c r="A39" s="18"/>
      <c r="B39" s="18"/>
      <c r="F39" s="18"/>
      <c r="G39" s="324"/>
      <c r="H39" s="18"/>
      <c r="I39" s="287"/>
    </row>
    <row r="40" spans="1:9" ht="12" customHeight="1" x14ac:dyDescent="0.25">
      <c r="A40" s="19"/>
      <c r="B40" s="8"/>
      <c r="C40" s="9"/>
      <c r="D40" s="2"/>
      <c r="E40" s="2"/>
      <c r="F40" s="20"/>
      <c r="G40" s="50"/>
      <c r="H40" s="30"/>
      <c r="I40" s="327"/>
    </row>
    <row r="41" spans="1:9" ht="12" customHeight="1" x14ac:dyDescent="0.25">
      <c r="A41" s="19"/>
      <c r="B41" s="8"/>
      <c r="C41" s="9"/>
      <c r="D41" s="2"/>
      <c r="E41" s="2"/>
      <c r="F41" s="20"/>
      <c r="G41" s="50"/>
      <c r="H41" s="30"/>
      <c r="I41" s="327"/>
    </row>
    <row r="42" spans="1:9" ht="12" customHeight="1" x14ac:dyDescent="0.25">
      <c r="A42" s="19"/>
      <c r="B42" s="19"/>
      <c r="C42" s="2"/>
      <c r="D42" s="2"/>
      <c r="E42" s="2"/>
      <c r="F42" s="20"/>
      <c r="G42" s="50"/>
      <c r="H42" s="30"/>
      <c r="I42" s="328"/>
    </row>
    <row r="43" spans="1:9" ht="12" customHeight="1" x14ac:dyDescent="0.25">
      <c r="A43" s="19"/>
      <c r="B43" s="19"/>
      <c r="C43" s="56"/>
      <c r="D43" s="153"/>
      <c r="E43" s="2"/>
      <c r="F43" s="20"/>
      <c r="G43" s="50"/>
      <c r="H43" s="30"/>
      <c r="I43" s="341"/>
    </row>
    <row r="44" spans="1:9" ht="12" customHeight="1" x14ac:dyDescent="0.25">
      <c r="A44" s="19"/>
      <c r="B44" s="19"/>
      <c r="C44" s="2"/>
      <c r="D44" s="153"/>
      <c r="E44" s="2"/>
      <c r="F44" s="20"/>
      <c r="G44" s="50"/>
      <c r="H44" s="30"/>
      <c r="I44" s="341"/>
    </row>
    <row r="45" spans="1:9" ht="12" customHeight="1" x14ac:dyDescent="0.25">
      <c r="A45" s="18"/>
      <c r="B45" s="18"/>
      <c r="F45" s="18"/>
      <c r="G45" s="324"/>
      <c r="H45" s="18"/>
      <c r="I45" s="287"/>
    </row>
    <row r="46" spans="1:9" ht="12" customHeight="1" x14ac:dyDescent="0.25">
      <c r="A46" s="19"/>
      <c r="B46" s="19"/>
      <c r="C46" s="2"/>
      <c r="D46" s="2"/>
      <c r="E46" s="2"/>
      <c r="F46" s="20"/>
      <c r="G46" s="50"/>
      <c r="H46" s="30"/>
      <c r="I46" s="328"/>
    </row>
    <row r="47" spans="1:9" ht="12" customHeight="1" x14ac:dyDescent="0.25">
      <c r="A47" s="19"/>
      <c r="B47" s="19"/>
      <c r="C47" s="2"/>
      <c r="D47" s="2"/>
      <c r="E47" s="2"/>
      <c r="F47" s="20"/>
      <c r="G47" s="50"/>
      <c r="H47" s="30"/>
      <c r="I47" s="328"/>
    </row>
    <row r="48" spans="1:9" ht="12" customHeight="1" x14ac:dyDescent="0.25">
      <c r="A48" s="19"/>
      <c r="B48" s="19"/>
      <c r="C48" s="2"/>
      <c r="D48" s="2"/>
      <c r="E48" s="2"/>
      <c r="F48" s="20"/>
      <c r="G48" s="50"/>
      <c r="H48" s="30"/>
      <c r="I48" s="328"/>
    </row>
    <row r="49" spans="1:9" ht="12" customHeight="1" x14ac:dyDescent="0.25">
      <c r="A49" s="19"/>
      <c r="B49" s="19"/>
      <c r="C49" s="2"/>
      <c r="D49" s="2"/>
      <c r="E49" s="2"/>
      <c r="F49" s="20"/>
      <c r="G49" s="50"/>
      <c r="H49" s="30"/>
      <c r="I49" s="328"/>
    </row>
    <row r="50" spans="1:9" ht="12" customHeight="1" x14ac:dyDescent="0.25">
      <c r="A50" s="19"/>
      <c r="B50" s="19"/>
      <c r="C50" s="2"/>
      <c r="D50" s="2"/>
      <c r="E50" s="2"/>
      <c r="F50" s="20"/>
      <c r="G50" s="50"/>
      <c r="H50" s="30"/>
      <c r="I50" s="328"/>
    </row>
    <row r="51" spans="1:9" ht="12" customHeight="1" x14ac:dyDescent="0.25">
      <c r="A51" s="19"/>
      <c r="B51" s="19"/>
      <c r="C51" s="2"/>
      <c r="D51" s="2"/>
      <c r="E51" s="2"/>
      <c r="F51" s="20"/>
      <c r="G51" s="50"/>
      <c r="H51" s="30"/>
      <c r="I51" s="328"/>
    </row>
    <row r="52" spans="1:9" ht="12" customHeight="1" x14ac:dyDescent="0.25">
      <c r="A52" s="19"/>
      <c r="B52" s="19"/>
      <c r="C52" s="2"/>
      <c r="D52" s="2"/>
      <c r="E52" s="2"/>
      <c r="F52" s="20"/>
      <c r="G52" s="50"/>
      <c r="H52" s="30"/>
      <c r="I52" s="103"/>
    </row>
    <row r="53" spans="1:9" ht="12" customHeight="1" x14ac:dyDescent="0.25">
      <c r="A53" s="19"/>
      <c r="B53" s="19"/>
      <c r="C53" s="2"/>
      <c r="D53" s="2"/>
      <c r="E53" s="2"/>
      <c r="F53" s="20"/>
      <c r="G53" s="50"/>
      <c r="H53" s="30"/>
      <c r="I53" s="103"/>
    </row>
    <row r="54" spans="1:9" ht="12" customHeight="1" x14ac:dyDescent="0.25">
      <c r="A54" s="19"/>
      <c r="B54" s="19"/>
      <c r="C54" s="2"/>
      <c r="D54" s="2"/>
      <c r="E54" s="2"/>
      <c r="F54" s="20"/>
      <c r="G54" s="50"/>
      <c r="H54" s="30"/>
      <c r="I54" s="103"/>
    </row>
    <row r="55" spans="1:9" ht="12" customHeight="1" x14ac:dyDescent="0.25">
      <c r="A55" s="19"/>
      <c r="B55" s="19"/>
      <c r="C55" s="2"/>
      <c r="D55" s="2"/>
      <c r="E55" s="2"/>
      <c r="F55" s="20"/>
      <c r="G55" s="50"/>
      <c r="H55" s="30"/>
      <c r="I55" s="103"/>
    </row>
    <row r="56" spans="1:9" x14ac:dyDescent="0.25">
      <c r="A56" s="19"/>
      <c r="B56" s="19"/>
      <c r="C56" s="2"/>
      <c r="D56" s="2"/>
      <c r="E56" s="2"/>
      <c r="F56" s="20"/>
      <c r="G56" s="50"/>
      <c r="H56" s="30"/>
      <c r="I56" s="103"/>
    </row>
    <row r="57" spans="1:9" x14ac:dyDescent="0.25">
      <c r="A57" s="19"/>
      <c r="B57" s="19"/>
      <c r="C57" s="2"/>
      <c r="D57" s="2"/>
      <c r="E57" s="2"/>
      <c r="F57" s="20"/>
      <c r="G57" s="50"/>
      <c r="H57" s="30"/>
      <c r="I57" s="103"/>
    </row>
    <row r="58" spans="1:9" x14ac:dyDescent="0.25">
      <c r="A58" s="19"/>
      <c r="B58" s="19"/>
      <c r="C58" s="2"/>
      <c r="D58" s="2"/>
      <c r="E58" s="2"/>
      <c r="F58" s="20"/>
      <c r="G58" s="50"/>
      <c r="H58" s="30"/>
      <c r="I58" s="103"/>
    </row>
    <row r="59" spans="1:9" x14ac:dyDescent="0.25">
      <c r="A59" s="19"/>
      <c r="B59" s="19"/>
      <c r="C59" s="2"/>
      <c r="D59" s="2"/>
      <c r="E59" s="2"/>
      <c r="F59" s="20"/>
      <c r="G59" s="50"/>
      <c r="H59" s="30"/>
      <c r="I59" s="103"/>
    </row>
    <row r="60" spans="1:9" x14ac:dyDescent="0.25">
      <c r="A60" s="26"/>
      <c r="B60" s="26"/>
      <c r="C60" s="2"/>
      <c r="D60" s="2"/>
      <c r="E60" s="2"/>
      <c r="F60" s="257"/>
      <c r="G60" s="325"/>
      <c r="H60" s="326"/>
      <c r="I60" s="110"/>
    </row>
    <row r="61" spans="1:9" x14ac:dyDescent="0.25">
      <c r="A61" s="31"/>
      <c r="B61" s="22"/>
      <c r="C61" s="22"/>
      <c r="D61" s="22"/>
      <c r="E61" s="22"/>
      <c r="F61" s="23"/>
      <c r="G61" s="51"/>
      <c r="H61" s="32"/>
      <c r="I61" s="109"/>
    </row>
    <row r="62" spans="1:9" x14ac:dyDescent="0.25">
      <c r="A62" s="19"/>
      <c r="B62" s="9" t="s">
        <v>47</v>
      </c>
      <c r="C62" s="2"/>
      <c r="D62" s="2"/>
      <c r="E62" s="2"/>
      <c r="F62" s="1"/>
      <c r="G62" s="52"/>
      <c r="H62" s="33"/>
      <c r="I62" s="104">
        <f>SUM(I13)</f>
        <v>0</v>
      </c>
    </row>
    <row r="63" spans="1:9" x14ac:dyDescent="0.25">
      <c r="A63" s="26"/>
      <c r="B63" s="24"/>
      <c r="C63" s="24"/>
      <c r="D63" s="24"/>
      <c r="E63" s="24"/>
      <c r="F63" s="25"/>
      <c r="G63" s="53"/>
      <c r="H63" s="34"/>
      <c r="I63" s="110"/>
    </row>
    <row r="64" spans="1:9" x14ac:dyDescent="0.25">
      <c r="A64" s="2"/>
      <c r="B64" s="2"/>
      <c r="C64" s="2"/>
      <c r="D64" s="2"/>
      <c r="E64" s="2"/>
      <c r="F64" s="1"/>
      <c r="G64" s="48"/>
      <c r="H64" s="27"/>
      <c r="I64" s="112"/>
    </row>
    <row r="65" spans="9:9" x14ac:dyDescent="0.25">
      <c r="I65" s="43"/>
    </row>
    <row r="66" spans="9:9" x14ac:dyDescent="0.25">
      <c r="I66" s="43"/>
    </row>
    <row r="67" spans="9:9" x14ac:dyDescent="0.25">
      <c r="I67" s="43"/>
    </row>
    <row r="68" spans="9:9" x14ac:dyDescent="0.25">
      <c r="I68" s="43"/>
    </row>
    <row r="69" spans="9:9" x14ac:dyDescent="0.25">
      <c r="I69" s="43"/>
    </row>
    <row r="70" spans="9:9" x14ac:dyDescent="0.25">
      <c r="I70" s="43"/>
    </row>
    <row r="71" spans="9:9" x14ac:dyDescent="0.25">
      <c r="I71" s="43"/>
    </row>
    <row r="72" spans="9:9" x14ac:dyDescent="0.25">
      <c r="I72" s="43"/>
    </row>
    <row r="73" spans="9:9" x14ac:dyDescent="0.25">
      <c r="I73" s="43"/>
    </row>
    <row r="74" spans="9:9" x14ac:dyDescent="0.25">
      <c r="I74" s="43"/>
    </row>
    <row r="75" spans="9:9" x14ac:dyDescent="0.25">
      <c r="I75" s="43"/>
    </row>
    <row r="76" spans="9:9" x14ac:dyDescent="0.25">
      <c r="I76" s="43"/>
    </row>
    <row r="77" spans="9:9" x14ac:dyDescent="0.25">
      <c r="I77" s="43"/>
    </row>
    <row r="78" spans="9:9" x14ac:dyDescent="0.25">
      <c r="I78" s="43"/>
    </row>
    <row r="79" spans="9:9" x14ac:dyDescent="0.25">
      <c r="I79" s="43"/>
    </row>
    <row r="80" spans="9:9" x14ac:dyDescent="0.25">
      <c r="I80" s="43"/>
    </row>
    <row r="81" spans="9:9" x14ac:dyDescent="0.25">
      <c r="I81" s="43"/>
    </row>
    <row r="82" spans="9:9" x14ac:dyDescent="0.25">
      <c r="I82" s="43"/>
    </row>
    <row r="83" spans="9:9" x14ac:dyDescent="0.25">
      <c r="I83" s="43"/>
    </row>
    <row r="84" spans="9:9" x14ac:dyDescent="0.25">
      <c r="I84" s="43"/>
    </row>
    <row r="85" spans="9:9" x14ac:dyDescent="0.25">
      <c r="I85" s="43"/>
    </row>
    <row r="86" spans="9:9" x14ac:dyDescent="0.25">
      <c r="I86" s="43"/>
    </row>
    <row r="87" spans="9:9" x14ac:dyDescent="0.25">
      <c r="I87" s="43"/>
    </row>
    <row r="88" spans="9:9" x14ac:dyDescent="0.25">
      <c r="I88" s="43"/>
    </row>
    <row r="89" spans="9:9" x14ac:dyDescent="0.25">
      <c r="I89" s="43"/>
    </row>
    <row r="90" spans="9:9" x14ac:dyDescent="0.25">
      <c r="I90" s="43"/>
    </row>
    <row r="91" spans="9:9" x14ac:dyDescent="0.25">
      <c r="I91" s="43"/>
    </row>
    <row r="92" spans="9:9" x14ac:dyDescent="0.25">
      <c r="I92" s="43"/>
    </row>
    <row r="93" spans="9:9" x14ac:dyDescent="0.25">
      <c r="I93" s="43"/>
    </row>
    <row r="94" spans="9:9" x14ac:dyDescent="0.25">
      <c r="I94" s="43"/>
    </row>
    <row r="95" spans="9:9" x14ac:dyDescent="0.25">
      <c r="I95" s="43"/>
    </row>
    <row r="96" spans="9:9" x14ac:dyDescent="0.25">
      <c r="I96" s="43"/>
    </row>
  </sheetData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firstPageNumber="8" orientation="portrait" horizontalDpi="300" verticalDpi="300" r:id="rId1"/>
  <headerFooter alignWithMargins="0">
    <oddHeader>&amp;CC2.&amp;P</oddHeader>
  </headerFooter>
  <rowBreaks count="1" manualBreakCount="1">
    <brk id="130" max="655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69"/>
  <sheetViews>
    <sheetView view="pageBreakPreview" topLeftCell="A4" zoomScale="120" zoomScaleNormal="85" zoomScaleSheetLayoutView="120" zoomScalePageLayoutView="85" workbookViewId="0">
      <selection activeCell="E26" sqref="E26"/>
    </sheetView>
  </sheetViews>
  <sheetFormatPr defaultRowHeight="13.2" x14ac:dyDescent="0.25"/>
  <cols>
    <col min="1" max="1" width="10.6640625" customWidth="1"/>
    <col min="2" max="2" width="6.6640625" customWidth="1"/>
    <col min="3" max="4" width="3.6640625" customWidth="1"/>
    <col min="5" max="5" width="32.33203125" customWidth="1"/>
    <col min="6" max="6" width="6.6640625" customWidth="1"/>
    <col min="7" max="7" width="9.6640625" style="47" customWidth="1"/>
    <col min="8" max="8" width="10.6640625" customWidth="1"/>
    <col min="9" max="9" width="14.6640625" style="43" customWidth="1"/>
    <col min="12" max="12" width="10.5546875" bestFit="1" customWidth="1"/>
  </cols>
  <sheetData>
    <row r="1" spans="1:16" ht="12" customHeight="1" x14ac:dyDescent="0.25">
      <c r="B1" s="2"/>
      <c r="C1" s="2"/>
      <c r="D1" s="2"/>
      <c r="E1" s="2"/>
      <c r="F1" s="1"/>
      <c r="G1" s="48"/>
      <c r="H1" s="27"/>
      <c r="I1" s="58" t="s">
        <v>48</v>
      </c>
    </row>
    <row r="2" spans="1:16" ht="12" customHeight="1" x14ac:dyDescent="0.25">
      <c r="B2" s="2"/>
      <c r="C2" s="2"/>
      <c r="D2" s="2"/>
      <c r="E2" s="2"/>
      <c r="F2" s="1"/>
      <c r="G2" s="48"/>
      <c r="H2" s="27"/>
      <c r="I2" s="59"/>
    </row>
    <row r="3" spans="1:16" ht="12" customHeight="1" x14ac:dyDescent="0.25">
      <c r="A3" s="3" t="s">
        <v>12</v>
      </c>
      <c r="B3" s="3"/>
      <c r="C3" s="4"/>
      <c r="D3" s="4"/>
      <c r="E3" s="4"/>
      <c r="F3" s="5"/>
      <c r="G3" s="44"/>
      <c r="H3" s="6"/>
      <c r="I3" s="40"/>
    </row>
    <row r="4" spans="1:16" ht="12" customHeight="1" x14ac:dyDescent="0.25">
      <c r="A4" s="8" t="s">
        <v>13</v>
      </c>
      <c r="B4" s="8" t="s">
        <v>14</v>
      </c>
      <c r="C4" s="9"/>
      <c r="D4" s="9"/>
      <c r="E4" s="9" t="s">
        <v>15</v>
      </c>
      <c r="F4" s="10" t="s">
        <v>16</v>
      </c>
      <c r="G4" s="45" t="s">
        <v>17</v>
      </c>
      <c r="H4" s="11" t="s">
        <v>18</v>
      </c>
      <c r="I4" s="41" t="s">
        <v>19</v>
      </c>
    </row>
    <row r="5" spans="1:16" ht="12" customHeight="1" x14ac:dyDescent="0.25">
      <c r="A5" s="13" t="s">
        <v>20</v>
      </c>
      <c r="B5" s="13" t="s">
        <v>21</v>
      </c>
      <c r="C5" s="14"/>
      <c r="D5" s="14"/>
      <c r="E5" s="14"/>
      <c r="F5" s="15"/>
      <c r="G5" s="46" t="s">
        <v>22</v>
      </c>
      <c r="H5" s="16"/>
      <c r="I5" s="42"/>
    </row>
    <row r="6" spans="1:16" ht="12" customHeight="1" x14ac:dyDescent="0.25">
      <c r="A6" s="18"/>
      <c r="B6" s="19"/>
      <c r="C6" s="2"/>
      <c r="D6" s="2"/>
      <c r="E6" s="2"/>
      <c r="F6" s="20"/>
      <c r="G6" s="49"/>
      <c r="H6" s="30"/>
      <c r="I6" s="57"/>
    </row>
    <row r="7" spans="1:16" ht="12" customHeight="1" x14ac:dyDescent="0.25">
      <c r="A7" s="18" t="s">
        <v>23</v>
      </c>
      <c r="B7" s="8" t="s">
        <v>49</v>
      </c>
      <c r="C7" s="21" t="s">
        <v>50</v>
      </c>
      <c r="D7" s="21"/>
      <c r="E7" s="2"/>
      <c r="F7" s="20"/>
      <c r="G7" s="49"/>
      <c r="H7" s="30"/>
      <c r="I7" s="57"/>
    </row>
    <row r="8" spans="1:16" ht="12" customHeight="1" x14ac:dyDescent="0.25">
      <c r="A8" s="18" t="s">
        <v>51</v>
      </c>
      <c r="B8" s="19"/>
      <c r="C8" s="2"/>
      <c r="D8" s="2"/>
      <c r="E8" s="2"/>
      <c r="F8" s="20"/>
      <c r="G8" s="49"/>
      <c r="H8" s="30"/>
      <c r="I8" s="57"/>
    </row>
    <row r="9" spans="1:16" ht="12" customHeight="1" x14ac:dyDescent="0.25">
      <c r="A9" s="18" t="s">
        <v>46</v>
      </c>
      <c r="B9" s="19"/>
      <c r="C9" s="2"/>
      <c r="D9" s="2"/>
      <c r="E9" s="2"/>
      <c r="F9" s="20"/>
      <c r="G9" s="49"/>
      <c r="H9" s="30"/>
      <c r="I9" s="57"/>
    </row>
    <row r="10" spans="1:16" ht="12" customHeight="1" x14ac:dyDescent="0.25">
      <c r="A10" s="208" t="s">
        <v>120</v>
      </c>
      <c r="B10" s="8" t="s">
        <v>52</v>
      </c>
      <c r="C10" s="9" t="s">
        <v>53</v>
      </c>
      <c r="D10" s="9"/>
      <c r="E10" s="2"/>
      <c r="F10" s="20"/>
      <c r="G10" s="139"/>
      <c r="H10" s="131"/>
      <c r="I10" s="61"/>
    </row>
    <row r="11" spans="1:16" s="132" customFormat="1" ht="12" customHeight="1" x14ac:dyDescent="0.25">
      <c r="A11" s="18" t="s">
        <v>69</v>
      </c>
      <c r="B11" s="19"/>
      <c r="C11" s="2"/>
      <c r="D11" s="2"/>
      <c r="E11" s="2"/>
      <c r="F11" s="20"/>
      <c r="G11" s="139"/>
      <c r="H11" s="131"/>
      <c r="I11" s="265"/>
    </row>
    <row r="12" spans="1:16" s="132" customFormat="1" ht="12" customHeight="1" x14ac:dyDescent="0.25">
      <c r="A12" s="18"/>
      <c r="B12" s="19"/>
      <c r="C12" s="2" t="s">
        <v>66</v>
      </c>
      <c r="D12" s="2" t="s">
        <v>54</v>
      </c>
      <c r="E12" s="2"/>
      <c r="F12" s="20"/>
      <c r="G12" s="140"/>
      <c r="H12" s="35"/>
      <c r="I12" s="316"/>
    </row>
    <row r="13" spans="1:16" s="132" customFormat="1" ht="12" customHeight="1" x14ac:dyDescent="0.25">
      <c r="A13" s="18"/>
      <c r="B13" s="19"/>
      <c r="C13" s="2"/>
      <c r="D13" s="2" t="s">
        <v>55</v>
      </c>
      <c r="E13" s="2"/>
      <c r="F13" s="20"/>
      <c r="G13" s="140"/>
      <c r="H13" s="35"/>
      <c r="I13" s="316"/>
    </row>
    <row r="14" spans="1:16" s="132" customFormat="1" ht="12" customHeight="1" x14ac:dyDescent="0.25">
      <c r="A14" s="18"/>
      <c r="B14" s="19"/>
      <c r="C14" s="2"/>
      <c r="D14" s="2"/>
      <c r="E14" s="2"/>
      <c r="F14" s="20"/>
      <c r="G14" s="140"/>
      <c r="H14" s="131"/>
      <c r="I14" s="316"/>
      <c r="L14" s="456"/>
      <c r="M14" s="456"/>
      <c r="O14" s="456"/>
      <c r="P14" s="456"/>
    </row>
    <row r="15" spans="1:16" s="132" customFormat="1" ht="12" customHeight="1" x14ac:dyDescent="0.25">
      <c r="A15" s="18"/>
      <c r="B15" s="19"/>
      <c r="C15" s="2"/>
      <c r="D15" s="56" t="s">
        <v>66</v>
      </c>
      <c r="E15" s="2" t="s">
        <v>56</v>
      </c>
      <c r="F15" s="20" t="s">
        <v>31</v>
      </c>
      <c r="G15" s="140">
        <v>280</v>
      </c>
      <c r="H15" s="131"/>
      <c r="I15" s="316"/>
    </row>
    <row r="16" spans="1:16" s="132" customFormat="1" ht="12" customHeight="1" x14ac:dyDescent="0.25">
      <c r="A16" s="18"/>
      <c r="B16" s="19"/>
      <c r="C16" s="2"/>
      <c r="D16" s="2"/>
      <c r="E16" s="2"/>
      <c r="F16" s="20"/>
      <c r="G16" s="140"/>
      <c r="H16" s="131"/>
      <c r="I16" s="316"/>
      <c r="O16" s="456"/>
      <c r="P16" s="456"/>
    </row>
    <row r="17" spans="1:16" s="132" customFormat="1" ht="12" customHeight="1" x14ac:dyDescent="0.25">
      <c r="A17" s="18"/>
      <c r="B17" s="19"/>
      <c r="C17" s="56" t="s">
        <v>68</v>
      </c>
      <c r="D17" s="2" t="s">
        <v>57</v>
      </c>
      <c r="E17" s="2"/>
      <c r="F17" s="20" t="s">
        <v>31</v>
      </c>
      <c r="G17" s="140">
        <v>10</v>
      </c>
      <c r="H17" s="131"/>
      <c r="I17" s="316"/>
      <c r="O17" s="456"/>
      <c r="P17" s="456"/>
    </row>
    <row r="18" spans="1:16" s="132" customFormat="1" ht="12" customHeight="1" x14ac:dyDescent="0.25">
      <c r="A18" s="19"/>
      <c r="B18" s="19"/>
      <c r="C18" s="2"/>
      <c r="D18" s="2"/>
      <c r="E18" s="2"/>
      <c r="F18" s="20"/>
      <c r="G18" s="140"/>
      <c r="H18" s="131"/>
      <c r="I18" s="316"/>
    </row>
    <row r="19" spans="1:16" s="132" customFormat="1" ht="12" customHeight="1" x14ac:dyDescent="0.25">
      <c r="A19" s="18" t="s">
        <v>124</v>
      </c>
      <c r="B19" s="37" t="s">
        <v>128</v>
      </c>
      <c r="C19" s="9" t="s">
        <v>125</v>
      </c>
      <c r="D19" s="2"/>
      <c r="E19" s="2"/>
      <c r="F19" s="20"/>
      <c r="G19" s="50"/>
      <c r="H19" s="335"/>
      <c r="I19" s="316"/>
    </row>
    <row r="20" spans="1:16" s="132" customFormat="1" ht="12" customHeight="1" x14ac:dyDescent="0.25">
      <c r="A20" s="18" t="s">
        <v>45</v>
      </c>
      <c r="B20" s="19"/>
      <c r="C20" s="2"/>
      <c r="D20" s="2"/>
      <c r="E20" s="2"/>
      <c r="F20" s="20"/>
      <c r="G20" s="50"/>
      <c r="H20" s="335"/>
      <c r="I20" s="316"/>
      <c r="L20" s="384"/>
    </row>
    <row r="21" spans="1:16" s="132" customFormat="1" ht="12" customHeight="1" x14ac:dyDescent="0.25">
      <c r="A21" s="18"/>
      <c r="B21" s="19"/>
      <c r="C21" s="2" t="s">
        <v>74</v>
      </c>
      <c r="D21" s="2" t="s">
        <v>126</v>
      </c>
      <c r="E21" s="2"/>
      <c r="F21" s="20"/>
      <c r="G21" s="50"/>
      <c r="H21" s="336"/>
      <c r="I21" s="316"/>
      <c r="L21" s="384"/>
    </row>
    <row r="22" spans="1:16" s="132" customFormat="1" ht="12" customHeight="1" x14ac:dyDescent="0.25">
      <c r="A22" s="19"/>
      <c r="B22" s="19"/>
      <c r="C22" s="2"/>
      <c r="D22" s="153" t="s">
        <v>127</v>
      </c>
      <c r="E22" s="2"/>
      <c r="F22" s="20"/>
      <c r="G22" s="50"/>
      <c r="H22" s="336"/>
      <c r="I22" s="316"/>
      <c r="L22" s="259"/>
      <c r="N22" s="260"/>
    </row>
    <row r="23" spans="1:16" s="132" customFormat="1" ht="12" customHeight="1" x14ac:dyDescent="0.25">
      <c r="A23" s="19"/>
      <c r="B23" s="19"/>
      <c r="C23" s="2"/>
      <c r="D23" s="153"/>
      <c r="E23" s="2"/>
      <c r="F23" s="20"/>
      <c r="G23" s="50"/>
      <c r="H23" s="336"/>
      <c r="I23" s="316"/>
    </row>
    <row r="24" spans="1:16" s="132" customFormat="1" ht="12" customHeight="1" x14ac:dyDescent="0.25">
      <c r="A24" s="19"/>
      <c r="B24" s="19"/>
      <c r="C24" s="2"/>
      <c r="D24" s="2" t="s">
        <v>66</v>
      </c>
      <c r="E24" s="153" t="s">
        <v>196</v>
      </c>
      <c r="F24" s="20" t="s">
        <v>40</v>
      </c>
      <c r="G24" s="50">
        <v>1000</v>
      </c>
      <c r="H24" s="336"/>
      <c r="I24" s="316"/>
    </row>
    <row r="25" spans="1:16" ht="12" customHeight="1" x14ac:dyDescent="0.25">
      <c r="A25" s="19"/>
      <c r="B25" s="19"/>
      <c r="C25" s="2"/>
      <c r="D25" s="2"/>
      <c r="E25" s="2"/>
      <c r="F25" s="20"/>
      <c r="G25" s="139"/>
      <c r="H25" s="334"/>
      <c r="I25" s="316"/>
    </row>
    <row r="26" spans="1:16" ht="12" customHeight="1" x14ac:dyDescent="0.25">
      <c r="A26" s="19"/>
      <c r="B26" s="8"/>
      <c r="C26" s="9"/>
      <c r="D26" s="153"/>
      <c r="E26" s="153"/>
      <c r="F26" s="20"/>
      <c r="G26" s="50"/>
      <c r="H26" s="334"/>
      <c r="I26" s="316"/>
    </row>
    <row r="27" spans="1:16" ht="12" customHeight="1" x14ac:dyDescent="0.25">
      <c r="A27" s="19"/>
      <c r="B27" s="19"/>
      <c r="C27" s="2"/>
      <c r="D27" s="153"/>
      <c r="E27" s="2"/>
      <c r="F27" s="20"/>
      <c r="G27" s="50"/>
      <c r="H27" s="30"/>
      <c r="I27" s="316"/>
      <c r="K27" s="132"/>
      <c r="L27" s="132"/>
      <c r="M27" s="132"/>
      <c r="N27" s="132"/>
    </row>
    <row r="28" spans="1:16" ht="12" customHeight="1" x14ac:dyDescent="0.25">
      <c r="A28" s="18"/>
      <c r="B28" s="18"/>
      <c r="F28" s="18"/>
      <c r="G28" s="324"/>
      <c r="H28" s="18"/>
      <c r="I28" s="445"/>
    </row>
    <row r="29" spans="1:16" ht="12" customHeight="1" x14ac:dyDescent="0.25">
      <c r="A29" s="18"/>
      <c r="B29" s="18"/>
      <c r="F29" s="18"/>
      <c r="G29" s="324"/>
      <c r="H29" s="18"/>
      <c r="I29" s="445"/>
    </row>
    <row r="30" spans="1:16" ht="12" customHeight="1" x14ac:dyDescent="0.25">
      <c r="A30" s="18"/>
      <c r="B30" s="18"/>
      <c r="F30" s="18"/>
      <c r="G30" s="324"/>
      <c r="H30" s="18"/>
      <c r="I30" s="445"/>
    </row>
    <row r="31" spans="1:16" ht="12" customHeight="1" x14ac:dyDescent="0.25">
      <c r="A31" s="18"/>
      <c r="B31" s="18"/>
      <c r="F31" s="18"/>
      <c r="G31" s="324"/>
      <c r="H31" s="18"/>
      <c r="I31" s="445"/>
    </row>
    <row r="32" spans="1:16" ht="12" customHeight="1" x14ac:dyDescent="0.25">
      <c r="A32" s="18"/>
      <c r="B32" s="18"/>
      <c r="F32" s="18"/>
      <c r="G32" s="324"/>
      <c r="H32" s="18"/>
      <c r="I32" s="445"/>
    </row>
    <row r="33" spans="1:9" ht="12" customHeight="1" x14ac:dyDescent="0.25">
      <c r="A33" s="18"/>
      <c r="B33" s="18"/>
      <c r="F33" s="18"/>
      <c r="G33" s="324"/>
      <c r="H33" s="18"/>
      <c r="I33" s="445"/>
    </row>
    <row r="34" spans="1:9" ht="12" customHeight="1" x14ac:dyDescent="0.25">
      <c r="A34" s="19"/>
      <c r="B34" s="19"/>
      <c r="C34" s="2"/>
      <c r="D34" s="2"/>
      <c r="E34" s="2"/>
      <c r="F34" s="20"/>
      <c r="G34" s="139"/>
      <c r="H34" s="334"/>
      <c r="I34" s="316"/>
    </row>
    <row r="35" spans="1:9" ht="12" customHeight="1" x14ac:dyDescent="0.25">
      <c r="A35" s="19"/>
      <c r="B35" s="19"/>
      <c r="C35" s="2"/>
      <c r="D35" s="2"/>
      <c r="E35" s="2"/>
      <c r="F35" s="20"/>
      <c r="G35" s="139"/>
      <c r="H35" s="334"/>
      <c r="I35" s="316"/>
    </row>
    <row r="36" spans="1:9" ht="12" customHeight="1" x14ac:dyDescent="0.25">
      <c r="A36" s="19"/>
      <c r="B36" s="8"/>
      <c r="C36" s="9"/>
      <c r="D36" s="153"/>
      <c r="E36" s="153"/>
      <c r="F36" s="20"/>
      <c r="G36" s="50"/>
      <c r="H36" s="334"/>
      <c r="I36" s="316"/>
    </row>
    <row r="37" spans="1:9" ht="12" customHeight="1" x14ac:dyDescent="0.25">
      <c r="A37" s="19"/>
      <c r="B37" s="8"/>
      <c r="C37" s="9"/>
      <c r="D37" s="9"/>
      <c r="E37" s="9"/>
      <c r="F37" s="20"/>
      <c r="G37" s="50"/>
      <c r="H37" s="334"/>
      <c r="I37" s="316"/>
    </row>
    <row r="38" spans="1:9" ht="12" customHeight="1" x14ac:dyDescent="0.25">
      <c r="A38" s="142"/>
      <c r="B38" s="37"/>
      <c r="C38" s="9"/>
      <c r="D38" s="9"/>
      <c r="E38" s="9"/>
      <c r="F38" s="20"/>
      <c r="G38" s="50"/>
      <c r="H38" s="334"/>
      <c r="I38" s="316"/>
    </row>
    <row r="39" spans="1:9" ht="12" customHeight="1" x14ac:dyDescent="0.25">
      <c r="A39" s="19"/>
      <c r="B39" s="8"/>
      <c r="C39" s="9"/>
      <c r="D39" s="9"/>
      <c r="E39" s="9"/>
      <c r="F39" s="20"/>
      <c r="G39" s="50"/>
      <c r="H39" s="334"/>
      <c r="I39" s="316"/>
    </row>
    <row r="40" spans="1:9" ht="12" customHeight="1" x14ac:dyDescent="0.25">
      <c r="A40" s="19"/>
      <c r="B40" s="19"/>
      <c r="C40" s="2"/>
      <c r="D40" s="2"/>
      <c r="E40" s="2"/>
      <c r="F40" s="20"/>
      <c r="G40" s="50"/>
      <c r="H40" s="334"/>
      <c r="I40" s="316"/>
    </row>
    <row r="41" spans="1:9" ht="12" customHeight="1" x14ac:dyDescent="0.25">
      <c r="A41" s="142"/>
      <c r="B41" s="37"/>
      <c r="C41" s="9"/>
      <c r="D41" s="9"/>
      <c r="E41" s="9"/>
      <c r="F41" s="20"/>
      <c r="G41" s="50"/>
      <c r="H41" s="334"/>
      <c r="I41" s="329"/>
    </row>
    <row r="42" spans="1:9" ht="12" customHeight="1" x14ac:dyDescent="0.25">
      <c r="A42" s="19"/>
      <c r="B42" s="8"/>
      <c r="C42" s="9"/>
      <c r="D42" s="9"/>
      <c r="E42" s="9"/>
      <c r="F42" s="20"/>
      <c r="G42" s="50"/>
      <c r="H42" s="334"/>
      <c r="I42" s="329"/>
    </row>
    <row r="43" spans="1:9" ht="12" customHeight="1" x14ac:dyDescent="0.25">
      <c r="A43" s="19"/>
      <c r="B43" s="8"/>
      <c r="C43" s="9"/>
      <c r="D43" s="9"/>
      <c r="E43" s="9"/>
      <c r="F43" s="20"/>
      <c r="G43" s="50"/>
      <c r="H43" s="334"/>
      <c r="I43" s="316"/>
    </row>
    <row r="44" spans="1:9" ht="12" customHeight="1" x14ac:dyDescent="0.25">
      <c r="A44" s="19"/>
      <c r="B44" s="8"/>
      <c r="C44" s="9"/>
      <c r="D44" s="9"/>
      <c r="E44" s="9"/>
      <c r="F44" s="20"/>
      <c r="G44" s="50"/>
      <c r="H44" s="334"/>
      <c r="I44" s="316"/>
    </row>
    <row r="45" spans="1:9" ht="12" customHeight="1" x14ac:dyDescent="0.25">
      <c r="A45" s="18"/>
      <c r="B45" s="37"/>
      <c r="C45" s="9"/>
      <c r="D45" s="2"/>
      <c r="E45" s="2"/>
      <c r="F45" s="20"/>
      <c r="G45" s="49"/>
      <c r="H45" s="334"/>
      <c r="I45" s="329"/>
    </row>
    <row r="46" spans="1:9" ht="12" customHeight="1" x14ac:dyDescent="0.25">
      <c r="A46" s="18"/>
      <c r="B46" s="8"/>
      <c r="C46" s="9"/>
      <c r="D46" s="9"/>
      <c r="E46" s="2"/>
      <c r="F46" s="20"/>
      <c r="G46" s="139"/>
      <c r="H46" s="335"/>
      <c r="I46" s="330"/>
    </row>
    <row r="47" spans="1:9" ht="12" customHeight="1" x14ac:dyDescent="0.25">
      <c r="A47" s="18"/>
      <c r="B47" s="19"/>
      <c r="C47" s="2"/>
      <c r="D47" s="2"/>
      <c r="E47" s="2"/>
      <c r="F47" s="20"/>
      <c r="G47" s="139"/>
      <c r="H47" s="335"/>
      <c r="I47" s="330"/>
    </row>
    <row r="48" spans="1:9" ht="12" customHeight="1" x14ac:dyDescent="0.25">
      <c r="A48" s="18"/>
      <c r="B48" s="19"/>
      <c r="C48" s="2"/>
      <c r="D48" s="153"/>
      <c r="E48" s="2"/>
      <c r="F48" s="20"/>
      <c r="G48" s="140"/>
      <c r="H48" s="335"/>
      <c r="I48" s="330"/>
    </row>
    <row r="49" spans="1:15" ht="12" customHeight="1" x14ac:dyDescent="0.25">
      <c r="A49" s="18"/>
      <c r="B49" s="19"/>
      <c r="C49" s="2"/>
      <c r="D49" s="153"/>
      <c r="E49" s="2"/>
      <c r="F49" s="20"/>
      <c r="G49" s="140"/>
      <c r="H49" s="335"/>
      <c r="I49" s="330"/>
    </row>
    <row r="50" spans="1:15" ht="12" customHeight="1" x14ac:dyDescent="0.25">
      <c r="A50" s="18"/>
      <c r="B50" s="19"/>
      <c r="C50" s="2"/>
      <c r="D50" s="153"/>
      <c r="E50" s="2"/>
      <c r="F50" s="20"/>
      <c r="G50" s="140"/>
      <c r="H50" s="335"/>
      <c r="I50" s="330"/>
    </row>
    <row r="51" spans="1:15" ht="12" customHeight="1" x14ac:dyDescent="0.25">
      <c r="A51" s="18"/>
      <c r="B51" s="19"/>
      <c r="C51" s="2"/>
      <c r="D51" s="2"/>
      <c r="E51" s="2"/>
      <c r="F51" s="20"/>
      <c r="G51" s="140"/>
      <c r="H51" s="335"/>
      <c r="I51" s="328"/>
    </row>
    <row r="52" spans="1:15" ht="12" customHeight="1" x14ac:dyDescent="0.25">
      <c r="A52" s="18"/>
      <c r="B52" s="19"/>
      <c r="C52" s="2"/>
      <c r="F52" s="20"/>
      <c r="G52" s="140"/>
      <c r="H52" s="335"/>
      <c r="I52" s="328"/>
    </row>
    <row r="53" spans="1:15" ht="12" customHeight="1" x14ac:dyDescent="0.25">
      <c r="A53" s="18"/>
      <c r="B53" s="19"/>
      <c r="C53" s="2"/>
      <c r="D53" s="2"/>
      <c r="E53" s="2"/>
      <c r="F53" s="20"/>
      <c r="G53" s="140"/>
      <c r="H53" s="335"/>
      <c r="I53" s="328"/>
    </row>
    <row r="54" spans="1:15" ht="12" customHeight="1" x14ac:dyDescent="0.25">
      <c r="A54" s="18"/>
      <c r="B54" s="37"/>
      <c r="C54" s="9"/>
      <c r="D54" s="2"/>
      <c r="E54" s="2"/>
      <c r="F54" s="20"/>
      <c r="G54" s="50"/>
      <c r="H54" s="335"/>
      <c r="I54" s="327"/>
    </row>
    <row r="55" spans="1:15" ht="12" customHeight="1" x14ac:dyDescent="0.25">
      <c r="A55" s="18"/>
      <c r="B55" s="19"/>
      <c r="C55" s="2"/>
      <c r="D55" s="2"/>
      <c r="E55" s="2"/>
      <c r="F55" s="20"/>
      <c r="G55" s="50"/>
      <c r="H55" s="336"/>
      <c r="I55" s="327"/>
    </row>
    <row r="56" spans="1:15" ht="12" customHeight="1" x14ac:dyDescent="0.25">
      <c r="A56" s="19"/>
      <c r="B56" s="19"/>
      <c r="C56" s="2"/>
      <c r="D56" s="153"/>
      <c r="E56" s="253"/>
      <c r="F56" s="252"/>
      <c r="G56" s="50"/>
      <c r="H56" s="336"/>
      <c r="I56" s="327"/>
    </row>
    <row r="57" spans="1:15" ht="12" customHeight="1" x14ac:dyDescent="0.25">
      <c r="A57" s="19"/>
      <c r="B57" s="253"/>
      <c r="C57" s="2"/>
      <c r="D57" s="153"/>
      <c r="E57" s="253"/>
      <c r="F57" s="252"/>
      <c r="G57" s="50"/>
      <c r="H57" s="336"/>
      <c r="I57" s="316"/>
    </row>
    <row r="58" spans="1:15" ht="12" customHeight="1" x14ac:dyDescent="0.25">
      <c r="A58" s="18"/>
      <c r="B58" s="19"/>
      <c r="C58" s="2"/>
      <c r="D58" s="2"/>
      <c r="E58" s="2"/>
      <c r="F58" s="20"/>
      <c r="G58" s="140"/>
      <c r="H58" s="335"/>
      <c r="I58" s="328"/>
    </row>
    <row r="59" spans="1:15" x14ac:dyDescent="0.25">
      <c r="A59" s="18"/>
      <c r="B59" s="37"/>
      <c r="C59" s="144"/>
      <c r="F59" s="18"/>
      <c r="G59" s="18"/>
      <c r="H59" s="287"/>
      <c r="I59" s="348"/>
    </row>
    <row r="60" spans="1:15" x14ac:dyDescent="0.25">
      <c r="A60" s="18"/>
      <c r="B60" s="18"/>
      <c r="C60" s="153"/>
      <c r="F60" s="133"/>
      <c r="G60" s="18"/>
      <c r="H60" s="287"/>
      <c r="I60" s="348"/>
      <c r="O60" s="385"/>
    </row>
    <row r="61" spans="1:15" x14ac:dyDescent="0.25">
      <c r="A61" s="343"/>
      <c r="B61" s="343"/>
      <c r="F61" s="343"/>
      <c r="G61" s="379"/>
      <c r="H61" s="380"/>
      <c r="I61" s="380"/>
    </row>
    <row r="62" spans="1:15" x14ac:dyDescent="0.25">
      <c r="A62" s="31"/>
      <c r="B62" s="22"/>
      <c r="C62" s="22"/>
      <c r="D62" s="22"/>
      <c r="E62" s="22"/>
      <c r="F62" s="23"/>
      <c r="G62" s="337"/>
      <c r="H62" s="338"/>
      <c r="I62" s="331"/>
    </row>
    <row r="63" spans="1:15" x14ac:dyDescent="0.25">
      <c r="A63" s="19"/>
      <c r="B63" s="9" t="s">
        <v>64</v>
      </c>
      <c r="C63" s="2"/>
      <c r="D63" s="2"/>
      <c r="E63" s="2"/>
      <c r="F63" s="1"/>
      <c r="G63" s="339"/>
      <c r="H63" s="251"/>
      <c r="I63" s="332"/>
    </row>
    <row r="64" spans="1:15" x14ac:dyDescent="0.25">
      <c r="A64" s="26"/>
      <c r="B64" s="24"/>
      <c r="C64" s="24"/>
      <c r="D64" s="24"/>
      <c r="E64" s="24"/>
      <c r="F64" s="25"/>
      <c r="G64" s="53"/>
      <c r="H64" s="340"/>
      <c r="I64" s="333"/>
    </row>
    <row r="65" spans="1:9" x14ac:dyDescent="0.25">
      <c r="A65" s="2"/>
      <c r="B65" s="2"/>
      <c r="C65" s="2"/>
      <c r="D65" s="2"/>
      <c r="E65" s="2"/>
      <c r="F65" s="1"/>
      <c r="G65" s="48"/>
      <c r="H65" s="27"/>
      <c r="I65" s="111"/>
    </row>
    <row r="66" spans="1:9" x14ac:dyDescent="0.25">
      <c r="I66" s="102"/>
    </row>
    <row r="67" spans="1:9" x14ac:dyDescent="0.25">
      <c r="I67" s="102"/>
    </row>
    <row r="68" spans="1:9" x14ac:dyDescent="0.25">
      <c r="I68" s="102"/>
    </row>
    <row r="69" spans="1:9" x14ac:dyDescent="0.25">
      <c r="I69" s="102"/>
    </row>
  </sheetData>
  <mergeCells count="4">
    <mergeCell ref="O16:P16"/>
    <mergeCell ref="O17:P17"/>
    <mergeCell ref="L14:M14"/>
    <mergeCell ref="O14:P14"/>
  </mergeCells>
  <phoneticPr fontId="0" type="noConversion"/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90" firstPageNumber="9" fitToWidth="0" orientation="portrait" horizontalDpi="300" verticalDpi="300" r:id="rId1"/>
  <headerFooter alignWithMargins="0">
    <oddHeader>&amp;CC2.&amp;P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FF0000"/>
    <pageSetUpPr fitToPage="1"/>
  </sheetPr>
  <dimension ref="A1:I89"/>
  <sheetViews>
    <sheetView view="pageBreakPreview" topLeftCell="B40" zoomScale="85" zoomScaleNormal="85" zoomScaleSheetLayoutView="85" workbookViewId="0">
      <selection activeCell="G14" sqref="G14"/>
    </sheetView>
  </sheetViews>
  <sheetFormatPr defaultColWidth="9.33203125" defaultRowHeight="13.2" x14ac:dyDescent="0.25"/>
  <cols>
    <col min="1" max="1" width="10.6640625" style="122" customWidth="1"/>
    <col min="2" max="2" width="6.6640625" style="122" customWidth="1"/>
    <col min="3" max="4" width="3.6640625" style="122" customWidth="1"/>
    <col min="5" max="5" width="29.6640625" style="122" customWidth="1"/>
    <col min="6" max="6" width="6.6640625" style="122" customWidth="1"/>
    <col min="7" max="7" width="9.6640625" style="137" customWidth="1"/>
    <col min="8" max="8" width="10.6640625" style="122" customWidth="1"/>
    <col min="9" max="9" width="15.6640625" style="138" customWidth="1"/>
    <col min="10" max="16384" width="9.33203125" style="122"/>
  </cols>
  <sheetData>
    <row r="1" spans="1:9" ht="12" customHeight="1" x14ac:dyDescent="0.25">
      <c r="A1" s="164"/>
      <c r="B1" s="164"/>
      <c r="C1" s="164"/>
      <c r="D1" s="164"/>
      <c r="E1" s="164"/>
      <c r="F1" s="163"/>
      <c r="G1" s="48"/>
      <c r="H1" s="28"/>
      <c r="I1" s="58" t="s">
        <v>0</v>
      </c>
    </row>
    <row r="2" spans="1:9" ht="12" customHeight="1" x14ac:dyDescent="0.25">
      <c r="A2" s="164"/>
      <c r="B2" s="164"/>
      <c r="C2" s="164"/>
      <c r="D2" s="164"/>
      <c r="E2" s="164"/>
      <c r="F2" s="163"/>
      <c r="G2" s="48"/>
      <c r="H2" s="27"/>
      <c r="I2" s="59"/>
    </row>
    <row r="3" spans="1:9" ht="12" customHeight="1" x14ac:dyDescent="0.25">
      <c r="A3" s="175" t="s">
        <v>12</v>
      </c>
      <c r="B3" s="175"/>
      <c r="C3" s="174"/>
      <c r="D3" s="174"/>
      <c r="E3" s="174"/>
      <c r="F3" s="173"/>
      <c r="G3" s="44"/>
      <c r="H3" s="148"/>
      <c r="I3" s="147"/>
    </row>
    <row r="4" spans="1:9" ht="12" customHeight="1" x14ac:dyDescent="0.25">
      <c r="A4" s="168" t="s">
        <v>13</v>
      </c>
      <c r="B4" s="168" t="s">
        <v>14</v>
      </c>
      <c r="C4" s="165"/>
      <c r="D4" s="165"/>
      <c r="E4" s="165" t="s">
        <v>15</v>
      </c>
      <c r="F4" s="172" t="s">
        <v>16</v>
      </c>
      <c r="G4" s="45" t="s">
        <v>17</v>
      </c>
      <c r="H4" s="11" t="s">
        <v>18</v>
      </c>
      <c r="I4" s="41" t="s">
        <v>19</v>
      </c>
    </row>
    <row r="5" spans="1:9" ht="12" customHeight="1" x14ac:dyDescent="0.25">
      <c r="A5" s="171" t="s">
        <v>20</v>
      </c>
      <c r="B5" s="171" t="s">
        <v>21</v>
      </c>
      <c r="C5" s="170"/>
      <c r="D5" s="170"/>
      <c r="E5" s="170"/>
      <c r="F5" s="169"/>
      <c r="G5" s="46" t="s">
        <v>22</v>
      </c>
      <c r="H5" s="16"/>
      <c r="I5" s="42"/>
    </row>
    <row r="6" spans="1:9" ht="12" customHeight="1" x14ac:dyDescent="0.25">
      <c r="A6" s="166"/>
      <c r="B6" s="166"/>
      <c r="C6" s="164"/>
      <c r="D6" s="164"/>
      <c r="E6" s="164"/>
      <c r="F6" s="167"/>
      <c r="G6" s="50"/>
      <c r="H6" s="30"/>
      <c r="I6" s="57" t="str">
        <f>IF(OR(AND(G6="Prov",H6="Sum"),(H6="PC Sum")),". . . . . . . . .00",IF(ISERR(G6*H6),"",IF(G6*H6=0,"",ROUND(G6*H6,2))))</f>
        <v/>
      </c>
    </row>
    <row r="7" spans="1:9" ht="12" customHeight="1" x14ac:dyDescent="0.25">
      <c r="A7" s="166" t="s">
        <v>23</v>
      </c>
      <c r="B7" s="168" t="s">
        <v>1</v>
      </c>
      <c r="C7" s="21" t="s">
        <v>2</v>
      </c>
      <c r="D7" s="21"/>
      <c r="E7" s="164"/>
      <c r="F7" s="167"/>
      <c r="G7" s="50"/>
      <c r="H7" s="30"/>
      <c r="I7" s="57" t="str">
        <f>IF(OR(AND(G7="Prov",H7="Sum"),(H7="PC Sum")),". . . . . . . . .00",IF(ISERR(G7*H7),"",IF(G7*H7=0,"",ROUND(G7*H7,2))))</f>
        <v/>
      </c>
    </row>
    <row r="8" spans="1:9" ht="12" customHeight="1" x14ac:dyDescent="0.25">
      <c r="A8" s="166" t="s">
        <v>3</v>
      </c>
      <c r="B8" s="166"/>
      <c r="C8" s="164"/>
      <c r="D8" s="164"/>
      <c r="E8" s="164"/>
      <c r="F8" s="167"/>
      <c r="G8" s="50"/>
      <c r="H8" s="30"/>
      <c r="I8" s="57" t="str">
        <f>IF(OR(AND(G8="Prov",H8="Sum"),(H8="PC Sum")),". . . . . . . . .00",IF(ISERR(G8*H8),"",IF(G8*H8=0,"",ROUND(G8*H8,2))))</f>
        <v/>
      </c>
    </row>
    <row r="9" spans="1:9" ht="12" customHeight="1" x14ac:dyDescent="0.25">
      <c r="A9" s="166"/>
      <c r="B9" s="166"/>
      <c r="C9" s="164"/>
      <c r="D9" s="164"/>
      <c r="E9" s="164"/>
      <c r="F9" s="167"/>
      <c r="G9" s="50"/>
      <c r="H9" s="30"/>
      <c r="I9" s="57"/>
    </row>
    <row r="10" spans="1:9" ht="12" customHeight="1" x14ac:dyDescent="0.25">
      <c r="A10" s="166" t="s">
        <v>5</v>
      </c>
      <c r="B10" s="168" t="s">
        <v>59</v>
      </c>
      <c r="C10" s="165" t="s">
        <v>4</v>
      </c>
      <c r="D10" s="164"/>
      <c r="E10" s="164"/>
      <c r="F10" s="167"/>
      <c r="G10" s="50"/>
      <c r="H10" s="30"/>
      <c r="I10" s="57" t="str">
        <f t="shared" ref="I10:I15" si="0">IF(OR(AND(G12="Prov",H10="Sum"),(H10="PC Sum")),". . . . . . . . .00",IF(ISERR(G12*H10),"",IF(G12*H10=0,"",ROUND(G12*H10,2))))</f>
        <v/>
      </c>
    </row>
    <row r="11" spans="1:9" ht="12" customHeight="1" x14ac:dyDescent="0.25">
      <c r="A11" s="166" t="s">
        <v>45</v>
      </c>
      <c r="B11" s="168"/>
      <c r="C11" s="165" t="s">
        <v>81</v>
      </c>
      <c r="D11" s="164"/>
      <c r="E11" s="164"/>
      <c r="F11" s="167"/>
      <c r="G11" s="50"/>
      <c r="H11" s="30"/>
      <c r="I11" s="57" t="str">
        <f t="shared" si="0"/>
        <v/>
      </c>
    </row>
    <row r="12" spans="1:9" ht="12" customHeight="1" x14ac:dyDescent="0.25">
      <c r="A12" s="166"/>
      <c r="B12" s="168"/>
      <c r="C12" s="165"/>
      <c r="D12" s="164"/>
      <c r="E12" s="164"/>
      <c r="F12" s="167"/>
      <c r="G12" s="50"/>
      <c r="H12" s="30"/>
      <c r="I12" s="57" t="str">
        <f t="shared" si="0"/>
        <v/>
      </c>
    </row>
    <row r="13" spans="1:9" ht="12" customHeight="1" x14ac:dyDescent="0.25">
      <c r="A13" s="166"/>
      <c r="B13" s="166"/>
      <c r="C13" s="239" t="s">
        <v>66</v>
      </c>
      <c r="D13" s="164" t="s">
        <v>117</v>
      </c>
      <c r="E13" s="164"/>
      <c r="F13" s="167" t="s">
        <v>31</v>
      </c>
      <c r="G13" s="50">
        <v>0</v>
      </c>
      <c r="H13" s="30">
        <v>280</v>
      </c>
      <c r="I13" s="150">
        <f>H13*G13</f>
        <v>0</v>
      </c>
    </row>
    <row r="14" spans="1:9" ht="12" customHeight="1" x14ac:dyDescent="0.25">
      <c r="A14" s="166"/>
      <c r="B14" s="168"/>
      <c r="C14" s="165"/>
      <c r="D14" s="164"/>
      <c r="E14" s="164"/>
      <c r="F14" s="167"/>
      <c r="G14" s="50"/>
      <c r="H14" s="30"/>
      <c r="I14" s="57" t="str">
        <f t="shared" si="0"/>
        <v/>
      </c>
    </row>
    <row r="15" spans="1:9" ht="12" customHeight="1" x14ac:dyDescent="0.25">
      <c r="A15" s="166"/>
      <c r="B15" s="168"/>
      <c r="C15" s="165"/>
      <c r="D15" s="164"/>
      <c r="E15" s="164"/>
      <c r="F15" s="167"/>
      <c r="G15" s="50"/>
      <c r="H15" s="30"/>
      <c r="I15" s="57" t="str">
        <f t="shared" si="0"/>
        <v/>
      </c>
    </row>
    <row r="16" spans="1:9" ht="12" customHeight="1" x14ac:dyDescent="0.25">
      <c r="A16" s="166"/>
      <c r="B16" s="166"/>
      <c r="C16" s="239"/>
      <c r="D16" s="164"/>
      <c r="E16" s="164"/>
      <c r="F16" s="167"/>
      <c r="G16" s="50"/>
      <c r="H16" s="131"/>
      <c r="I16" s="61"/>
    </row>
    <row r="17" spans="1:9" ht="12" customHeight="1" x14ac:dyDescent="0.25">
      <c r="A17" s="166"/>
      <c r="B17" s="168"/>
      <c r="C17" s="165"/>
      <c r="D17" s="165"/>
      <c r="E17" s="164"/>
      <c r="F17" s="167"/>
      <c r="G17" s="140"/>
      <c r="H17" s="131"/>
      <c r="I17" s="61"/>
    </row>
    <row r="18" spans="1:9" ht="12" customHeight="1" x14ac:dyDescent="0.25">
      <c r="A18" s="166"/>
      <c r="B18" s="166"/>
      <c r="C18" s="164"/>
      <c r="D18" s="164"/>
      <c r="E18" s="164"/>
      <c r="F18" s="167"/>
      <c r="G18" s="50"/>
      <c r="H18" s="131"/>
      <c r="I18" s="61"/>
    </row>
    <row r="19" spans="1:9" ht="12" customHeight="1" x14ac:dyDescent="0.25">
      <c r="A19" s="166"/>
      <c r="B19" s="168"/>
      <c r="C19" s="165"/>
      <c r="D19" s="165"/>
      <c r="E19" s="164"/>
      <c r="F19" s="167"/>
      <c r="G19" s="140"/>
      <c r="H19" s="131"/>
      <c r="I19" s="61"/>
    </row>
    <row r="20" spans="1:9" ht="12" customHeight="1" x14ac:dyDescent="0.25">
      <c r="A20" s="166"/>
      <c r="B20" s="168"/>
      <c r="C20" s="165"/>
      <c r="D20" s="165"/>
      <c r="E20" s="164"/>
      <c r="F20" s="167"/>
      <c r="G20" s="140"/>
      <c r="H20" s="131"/>
      <c r="I20" s="61"/>
    </row>
    <row r="21" spans="1:9" ht="12" customHeight="1" x14ac:dyDescent="0.25">
      <c r="A21" s="166"/>
      <c r="B21" s="168"/>
      <c r="C21" s="165"/>
      <c r="D21" s="165"/>
      <c r="E21" s="164"/>
      <c r="F21" s="167"/>
      <c r="G21" s="140"/>
      <c r="H21" s="131"/>
      <c r="I21" s="61"/>
    </row>
    <row r="22" spans="1:9" ht="12" customHeight="1" x14ac:dyDescent="0.25">
      <c r="A22" s="166"/>
      <c r="B22" s="166"/>
      <c r="C22" s="164"/>
      <c r="D22" s="164"/>
      <c r="E22" s="164"/>
      <c r="F22" s="167"/>
      <c r="G22" s="140"/>
      <c r="H22" s="131"/>
      <c r="I22" s="61"/>
    </row>
    <row r="23" spans="1:9" ht="12" customHeight="1" x14ac:dyDescent="0.25">
      <c r="A23" s="166"/>
      <c r="B23" s="166"/>
      <c r="C23" s="164"/>
      <c r="D23" s="164"/>
      <c r="E23" s="164"/>
      <c r="F23" s="167"/>
      <c r="G23" s="140"/>
      <c r="H23" s="131"/>
      <c r="I23" s="61"/>
    </row>
    <row r="24" spans="1:9" ht="12" customHeight="1" x14ac:dyDescent="0.25">
      <c r="A24" s="166"/>
      <c r="B24" s="166"/>
      <c r="C24" s="164"/>
      <c r="D24" s="164"/>
      <c r="E24" s="164"/>
      <c r="F24" s="167"/>
      <c r="G24" s="140"/>
      <c r="H24" s="131"/>
      <c r="I24" s="61"/>
    </row>
    <row r="25" spans="1:9" ht="12" customHeight="1" x14ac:dyDescent="0.25">
      <c r="A25" s="166"/>
      <c r="B25" s="166"/>
      <c r="C25" s="164"/>
      <c r="D25" s="164"/>
      <c r="E25" s="164"/>
      <c r="F25" s="167"/>
      <c r="G25" s="140"/>
      <c r="H25" s="131"/>
      <c r="I25" s="61"/>
    </row>
    <row r="26" spans="1:9" ht="12" customHeight="1" x14ac:dyDescent="0.25">
      <c r="A26" s="166"/>
      <c r="B26" s="166"/>
      <c r="C26" s="164"/>
      <c r="D26" s="164"/>
      <c r="E26" s="164"/>
      <c r="F26" s="167"/>
      <c r="G26" s="140"/>
      <c r="H26" s="131"/>
      <c r="I26" s="61"/>
    </row>
    <row r="27" spans="1:9" ht="12" customHeight="1" x14ac:dyDescent="0.25">
      <c r="A27" s="166"/>
      <c r="B27" s="166"/>
      <c r="C27" s="164"/>
      <c r="D27" s="164"/>
      <c r="E27" s="164"/>
      <c r="F27" s="167"/>
      <c r="G27" s="140"/>
      <c r="H27" s="131"/>
      <c r="I27" s="61"/>
    </row>
    <row r="28" spans="1:9" ht="12" customHeight="1" x14ac:dyDescent="0.25">
      <c r="A28" s="166"/>
      <c r="B28" s="166"/>
      <c r="C28" s="164"/>
      <c r="D28" s="164"/>
      <c r="E28" s="164"/>
      <c r="F28" s="167"/>
      <c r="G28" s="140"/>
      <c r="H28" s="131"/>
      <c r="I28" s="61"/>
    </row>
    <row r="29" spans="1:9" ht="12" customHeight="1" x14ac:dyDescent="0.25">
      <c r="A29" s="166"/>
      <c r="B29" s="166"/>
      <c r="C29" s="164"/>
      <c r="D29" s="164"/>
      <c r="E29" s="164"/>
      <c r="F29" s="167"/>
      <c r="G29" s="140"/>
      <c r="H29" s="131"/>
      <c r="I29" s="61"/>
    </row>
    <row r="30" spans="1:9" ht="12" customHeight="1" x14ac:dyDescent="0.25">
      <c r="A30" s="166"/>
      <c r="B30" s="166"/>
      <c r="C30" s="164"/>
      <c r="D30" s="164"/>
      <c r="E30" s="164"/>
      <c r="F30" s="167"/>
      <c r="G30" s="140"/>
      <c r="H30" s="131"/>
      <c r="I30" s="61" t="str">
        <f t="shared" ref="I30:I37" si="1">IF(OR(AND(G32="Prov",H30="Sum"),(H30="PC Sum")),". . . . . . . . .00",IF(ISERR(G32*H30),"",IF(G32*H30=0,"",ROUND(G32*H30,2))))</f>
        <v/>
      </c>
    </row>
    <row r="31" spans="1:9" ht="12" customHeight="1" x14ac:dyDescent="0.25">
      <c r="A31" s="166"/>
      <c r="B31" s="166"/>
      <c r="C31" s="164"/>
      <c r="D31" s="164"/>
      <c r="E31" s="164"/>
      <c r="F31" s="167"/>
      <c r="G31" s="140"/>
      <c r="H31" s="131"/>
      <c r="I31" s="61" t="str">
        <f t="shared" si="1"/>
        <v/>
      </c>
    </row>
    <row r="32" spans="1:9" ht="12" customHeight="1" x14ac:dyDescent="0.25">
      <c r="A32" s="166"/>
      <c r="B32" s="166"/>
      <c r="C32" s="164"/>
      <c r="D32" s="164"/>
      <c r="E32" s="164"/>
      <c r="F32" s="167"/>
      <c r="G32" s="140"/>
      <c r="H32" s="131"/>
      <c r="I32" s="61" t="str">
        <f t="shared" si="1"/>
        <v/>
      </c>
    </row>
    <row r="33" spans="1:9" ht="12" customHeight="1" x14ac:dyDescent="0.25">
      <c r="A33" s="166"/>
      <c r="B33" s="166"/>
      <c r="C33" s="164"/>
      <c r="D33" s="164"/>
      <c r="E33" s="164"/>
      <c r="F33" s="167"/>
      <c r="G33" s="50"/>
      <c r="H33" s="30"/>
      <c r="I33" s="57" t="str">
        <f t="shared" si="1"/>
        <v/>
      </c>
    </row>
    <row r="34" spans="1:9" ht="12" customHeight="1" x14ac:dyDescent="0.25">
      <c r="A34" s="166"/>
      <c r="B34" s="166"/>
      <c r="C34" s="164"/>
      <c r="D34" s="164"/>
      <c r="E34" s="164"/>
      <c r="F34" s="167"/>
      <c r="G34" s="50"/>
      <c r="H34" s="30"/>
      <c r="I34" s="57" t="str">
        <f t="shared" si="1"/>
        <v/>
      </c>
    </row>
    <row r="35" spans="1:9" ht="12" customHeight="1" x14ac:dyDescent="0.25">
      <c r="A35" s="166"/>
      <c r="B35" s="166"/>
      <c r="C35" s="164"/>
      <c r="D35" s="164"/>
      <c r="E35" s="164"/>
      <c r="F35" s="167"/>
      <c r="G35" s="50"/>
      <c r="H35" s="30"/>
      <c r="I35" s="57" t="str">
        <f t="shared" si="1"/>
        <v/>
      </c>
    </row>
    <row r="36" spans="1:9" ht="12" customHeight="1" x14ac:dyDescent="0.25">
      <c r="A36" s="166"/>
      <c r="B36" s="166"/>
      <c r="C36" s="164"/>
      <c r="D36" s="164"/>
      <c r="E36" s="164"/>
      <c r="F36" s="167"/>
      <c r="G36" s="50"/>
      <c r="H36" s="30"/>
      <c r="I36" s="57" t="str">
        <f t="shared" si="1"/>
        <v/>
      </c>
    </row>
    <row r="37" spans="1:9" ht="12" customHeight="1" x14ac:dyDescent="0.25">
      <c r="A37" s="166"/>
      <c r="B37" s="166"/>
      <c r="C37" s="164"/>
      <c r="D37" s="164"/>
      <c r="E37" s="164"/>
      <c r="F37" s="167"/>
      <c r="G37" s="50"/>
      <c r="H37" s="30"/>
      <c r="I37" s="57" t="str">
        <f t="shared" si="1"/>
        <v/>
      </c>
    </row>
    <row r="38" spans="1:9" ht="12" customHeight="1" x14ac:dyDescent="0.25">
      <c r="A38" s="166"/>
      <c r="B38" s="166"/>
      <c r="C38" s="164"/>
      <c r="D38" s="164"/>
      <c r="E38" s="164"/>
      <c r="F38" s="167"/>
      <c r="G38" s="50"/>
      <c r="H38" s="30"/>
      <c r="I38" s="57" t="str">
        <f>IF(OR(AND(G42="Prov",H38="Sum"),(H38="PC Sum")),". . . . . . . . .00",IF(ISERR(G42*H38),"",IF(G42*H38=0,"",ROUND(G42*H38,2))))</f>
        <v/>
      </c>
    </row>
    <row r="39" spans="1:9" ht="12" customHeight="1" x14ac:dyDescent="0.25">
      <c r="A39" s="166"/>
      <c r="B39" s="166"/>
      <c r="C39" s="164"/>
      <c r="D39" s="164"/>
      <c r="E39" s="164"/>
      <c r="F39" s="167"/>
      <c r="G39" s="50"/>
      <c r="H39" s="30"/>
      <c r="I39" s="57" t="str">
        <f>IF(OR(AND(G43="Prov",H39="Sum"),(H39="PC Sum")),". . . . . . . . .00",IF(ISERR(G43*H39),"",IF(G43*H39=0,"",ROUND(G43*H39,2))))</f>
        <v/>
      </c>
    </row>
    <row r="40" spans="1:9" ht="12" customHeight="1" x14ac:dyDescent="0.25">
      <c r="A40" s="166"/>
      <c r="B40" s="166"/>
      <c r="C40" s="164"/>
      <c r="D40" s="164"/>
      <c r="E40" s="164"/>
      <c r="F40" s="167"/>
      <c r="G40" s="50"/>
      <c r="H40" s="30"/>
      <c r="I40" s="57"/>
    </row>
    <row r="41" spans="1:9" ht="12" customHeight="1" x14ac:dyDescent="0.25">
      <c r="A41" s="166"/>
      <c r="B41" s="166"/>
      <c r="C41" s="164"/>
      <c r="D41" s="164"/>
      <c r="E41" s="164"/>
      <c r="F41" s="167"/>
      <c r="G41" s="50"/>
      <c r="H41" s="30"/>
      <c r="I41" s="57"/>
    </row>
    <row r="42" spans="1:9" ht="12" customHeight="1" x14ac:dyDescent="0.25">
      <c r="A42" s="166"/>
      <c r="B42" s="166"/>
      <c r="C42" s="164"/>
      <c r="D42" s="164"/>
      <c r="E42" s="164"/>
      <c r="F42" s="167"/>
      <c r="G42" s="50"/>
      <c r="H42" s="30"/>
      <c r="I42" s="57" t="str">
        <f t="shared" ref="I42:I48" si="2">IF(OR(AND(G44="Prov",H42="Sum"),(H42="PC Sum")),". . . . . . . . .00",IF(ISERR(G44*H42),"",IF(G44*H42=0,"",ROUND(G44*H42,2))))</f>
        <v/>
      </c>
    </row>
    <row r="43" spans="1:9" ht="12" customHeight="1" x14ac:dyDescent="0.25">
      <c r="A43" s="166"/>
      <c r="B43" s="166"/>
      <c r="C43" s="164"/>
      <c r="D43" s="164"/>
      <c r="E43" s="164"/>
      <c r="F43" s="167"/>
      <c r="G43" s="50"/>
      <c r="H43" s="30"/>
      <c r="I43" s="57" t="str">
        <f t="shared" si="2"/>
        <v/>
      </c>
    </row>
    <row r="44" spans="1:9" ht="12" customHeight="1" x14ac:dyDescent="0.25">
      <c r="A44" s="166"/>
      <c r="B44" s="166"/>
      <c r="C44" s="164"/>
      <c r="D44" s="164"/>
      <c r="E44" s="164"/>
      <c r="F44" s="167"/>
      <c r="G44" s="50"/>
      <c r="H44" s="30"/>
      <c r="I44" s="57" t="str">
        <f t="shared" si="2"/>
        <v/>
      </c>
    </row>
    <row r="45" spans="1:9" ht="12" customHeight="1" x14ac:dyDescent="0.25">
      <c r="A45" s="166"/>
      <c r="B45" s="166"/>
      <c r="C45" s="164"/>
      <c r="D45" s="164"/>
      <c r="E45" s="164"/>
      <c r="F45" s="167"/>
      <c r="G45" s="50"/>
      <c r="H45" s="30"/>
      <c r="I45" s="57" t="str">
        <f t="shared" si="2"/>
        <v/>
      </c>
    </row>
    <row r="46" spans="1:9" ht="12" customHeight="1" x14ac:dyDescent="0.25">
      <c r="A46" s="166"/>
      <c r="B46" s="166"/>
      <c r="C46" s="164"/>
      <c r="D46" s="164"/>
      <c r="E46" s="164"/>
      <c r="F46" s="167"/>
      <c r="G46" s="50"/>
      <c r="H46" s="30"/>
      <c r="I46" s="57" t="str">
        <f t="shared" si="2"/>
        <v/>
      </c>
    </row>
    <row r="47" spans="1:9" ht="12" customHeight="1" x14ac:dyDescent="0.25">
      <c r="A47" s="166"/>
      <c r="B47" s="166"/>
      <c r="C47" s="164"/>
      <c r="D47" s="164"/>
      <c r="E47" s="164"/>
      <c r="F47" s="167"/>
      <c r="G47" s="50"/>
      <c r="H47" s="30"/>
      <c r="I47" s="57" t="str">
        <f t="shared" si="2"/>
        <v/>
      </c>
    </row>
    <row r="48" spans="1:9" ht="12" customHeight="1" x14ac:dyDescent="0.25">
      <c r="A48" s="166"/>
      <c r="B48" s="166"/>
      <c r="C48" s="164"/>
      <c r="D48" s="164"/>
      <c r="E48" s="164"/>
      <c r="F48" s="167"/>
      <c r="G48" s="50"/>
      <c r="H48" s="30"/>
      <c r="I48" s="103" t="str">
        <f t="shared" si="2"/>
        <v/>
      </c>
    </row>
    <row r="49" spans="1:9" ht="12" customHeight="1" x14ac:dyDescent="0.25">
      <c r="A49" s="166"/>
      <c r="B49" s="166"/>
      <c r="C49" s="164"/>
      <c r="D49" s="164"/>
      <c r="E49" s="164"/>
      <c r="F49" s="167"/>
      <c r="G49" s="50"/>
      <c r="H49" s="30"/>
      <c r="I49" s="103"/>
    </row>
    <row r="50" spans="1:9" ht="12" customHeight="1" x14ac:dyDescent="0.25">
      <c r="A50" s="166"/>
      <c r="B50" s="166"/>
      <c r="C50" s="164"/>
      <c r="D50" s="164"/>
      <c r="E50" s="164"/>
      <c r="F50" s="167"/>
      <c r="G50" s="50"/>
      <c r="H50" s="30"/>
      <c r="I50" s="103"/>
    </row>
    <row r="51" spans="1:9" ht="12" customHeight="1" x14ac:dyDescent="0.25">
      <c r="A51" s="166"/>
      <c r="B51" s="166"/>
      <c r="C51" s="164"/>
      <c r="D51" s="164"/>
      <c r="E51" s="164"/>
      <c r="F51" s="167"/>
      <c r="G51" s="50"/>
      <c r="H51" s="30"/>
      <c r="I51" s="103"/>
    </row>
    <row r="52" spans="1:9" ht="12" customHeight="1" x14ac:dyDescent="0.25">
      <c r="A52" s="166"/>
      <c r="B52" s="166"/>
      <c r="C52" s="164"/>
      <c r="D52" s="164"/>
      <c r="E52" s="164"/>
      <c r="F52" s="167"/>
      <c r="G52" s="50"/>
      <c r="H52" s="30"/>
      <c r="I52" s="103"/>
    </row>
    <row r="53" spans="1:9" ht="12" customHeight="1" x14ac:dyDescent="0.25">
      <c r="A53" s="166"/>
      <c r="B53" s="166"/>
      <c r="C53" s="164"/>
      <c r="D53" s="164"/>
      <c r="E53" s="164"/>
      <c r="F53" s="167"/>
      <c r="G53" s="50"/>
      <c r="H53" s="30"/>
      <c r="I53" s="103"/>
    </row>
    <row r="54" spans="1:9" ht="12" customHeight="1" x14ac:dyDescent="0.25">
      <c r="A54" s="166"/>
      <c r="B54" s="166"/>
      <c r="C54" s="164"/>
      <c r="D54" s="164"/>
      <c r="E54" s="164"/>
      <c r="F54" s="167"/>
      <c r="G54" s="50"/>
      <c r="H54" s="30"/>
      <c r="I54" s="103"/>
    </row>
    <row r="55" spans="1:9" ht="12" customHeight="1" x14ac:dyDescent="0.25">
      <c r="A55" s="166"/>
      <c r="B55" s="166"/>
      <c r="C55" s="164"/>
      <c r="D55" s="164"/>
      <c r="E55" s="164"/>
      <c r="F55" s="167"/>
      <c r="G55" s="50"/>
      <c r="H55" s="30"/>
      <c r="I55" s="103"/>
    </row>
    <row r="56" spans="1:9" ht="12" customHeight="1" x14ac:dyDescent="0.25">
      <c r="A56" s="166"/>
      <c r="B56" s="166"/>
      <c r="C56" s="164"/>
      <c r="D56" s="164"/>
      <c r="E56" s="164"/>
      <c r="F56" s="167"/>
      <c r="G56" s="50"/>
      <c r="H56" s="30"/>
      <c r="I56" s="103"/>
    </row>
    <row r="57" spans="1:9" ht="12" customHeight="1" x14ac:dyDescent="0.25">
      <c r="A57" s="166"/>
      <c r="B57" s="166"/>
      <c r="C57" s="164"/>
      <c r="D57" s="164"/>
      <c r="E57" s="164"/>
      <c r="F57" s="167"/>
      <c r="G57" s="50"/>
      <c r="H57" s="30"/>
      <c r="I57" s="103" t="str">
        <f>IF(OR(AND(G59="Prov",H57="Sum"),(H57="PC Sum")),". . . . . . . . .00",IF(ISERR(G59*H57),"",IF(G59*H57=0,"",ROUND(G59*H57,2))))</f>
        <v/>
      </c>
    </row>
    <row r="58" spans="1:9" ht="12" customHeight="1" x14ac:dyDescent="0.25">
      <c r="A58" s="166"/>
      <c r="B58" s="166"/>
      <c r="C58" s="164"/>
      <c r="D58" s="164"/>
      <c r="E58" s="164"/>
      <c r="F58" s="167"/>
      <c r="G58" s="50"/>
      <c r="H58" s="30"/>
      <c r="I58" s="103"/>
    </row>
    <row r="59" spans="1:9" ht="12" customHeight="1" x14ac:dyDescent="0.25">
      <c r="A59" s="166"/>
      <c r="B59" s="166"/>
      <c r="C59" s="164"/>
      <c r="D59" s="164"/>
      <c r="E59" s="164"/>
      <c r="F59" s="167"/>
      <c r="G59" s="50"/>
      <c r="H59" s="30"/>
      <c r="I59" s="103"/>
    </row>
    <row r="60" spans="1:9" ht="12" customHeight="1" x14ac:dyDescent="0.25">
      <c r="A60" s="180"/>
      <c r="B60" s="176"/>
      <c r="C60" s="176"/>
      <c r="D60" s="176"/>
      <c r="E60" s="176"/>
      <c r="F60" s="177"/>
      <c r="G60" s="51"/>
      <c r="H60" s="32"/>
      <c r="I60" s="109"/>
    </row>
    <row r="61" spans="1:9" ht="12" customHeight="1" x14ac:dyDescent="0.25">
      <c r="A61" s="166"/>
      <c r="B61" s="165" t="s">
        <v>6</v>
      </c>
      <c r="C61" s="164"/>
      <c r="D61" s="164"/>
      <c r="E61" s="164"/>
      <c r="F61" s="163"/>
      <c r="G61" s="52"/>
      <c r="H61" s="33"/>
      <c r="I61" s="104">
        <f>SUM(I13:I60)</f>
        <v>0</v>
      </c>
    </row>
    <row r="62" spans="1:9" ht="12" customHeight="1" x14ac:dyDescent="0.25">
      <c r="A62" s="181"/>
      <c r="B62" s="178"/>
      <c r="C62" s="178"/>
      <c r="D62" s="178"/>
      <c r="E62" s="178"/>
      <c r="F62" s="179"/>
      <c r="G62" s="53"/>
      <c r="H62" s="34"/>
      <c r="I62" s="110"/>
    </row>
    <row r="63" spans="1:9" ht="12" customHeight="1" x14ac:dyDescent="0.25">
      <c r="H63" s="27"/>
      <c r="I63" s="111"/>
    </row>
    <row r="64" spans="1:9" x14ac:dyDescent="0.25">
      <c r="H64" s="27"/>
      <c r="I64" s="135"/>
    </row>
    <row r="65" spans="1:9" x14ac:dyDescent="0.25">
      <c r="A65" s="164"/>
      <c r="B65" s="164"/>
      <c r="C65" s="164"/>
      <c r="D65" s="164"/>
      <c r="E65" s="164"/>
      <c r="F65" s="163"/>
      <c r="G65" s="48"/>
      <c r="H65" s="27"/>
      <c r="I65" s="59"/>
    </row>
    <row r="66" spans="1:9" x14ac:dyDescent="0.25">
      <c r="A66" s="164"/>
      <c r="B66" s="164"/>
      <c r="C66" s="164"/>
      <c r="D66" s="164"/>
      <c r="E66" s="164"/>
      <c r="F66" s="163"/>
      <c r="G66" s="48"/>
      <c r="H66" s="27"/>
      <c r="I66" s="59"/>
    </row>
    <row r="67" spans="1:9" x14ac:dyDescent="0.25">
      <c r="A67" s="164"/>
      <c r="B67" s="164"/>
      <c r="C67" s="164"/>
      <c r="D67" s="164"/>
      <c r="E67" s="164"/>
      <c r="F67" s="163"/>
      <c r="G67" s="48"/>
      <c r="H67" s="27"/>
      <c r="I67" s="59"/>
    </row>
    <row r="68" spans="1:9" x14ac:dyDescent="0.25">
      <c r="A68" s="164"/>
      <c r="B68" s="164"/>
      <c r="C68" s="164"/>
      <c r="D68" s="164"/>
      <c r="E68" s="164"/>
      <c r="F68" s="163"/>
      <c r="G68" s="48"/>
      <c r="H68" s="27"/>
      <c r="I68" s="59"/>
    </row>
    <row r="69" spans="1:9" x14ac:dyDescent="0.25">
      <c r="A69" s="164"/>
      <c r="B69" s="164"/>
      <c r="C69" s="164"/>
      <c r="D69" s="164"/>
      <c r="E69" s="164"/>
      <c r="F69" s="163"/>
      <c r="G69" s="48"/>
      <c r="H69" s="27"/>
      <c r="I69" s="59"/>
    </row>
    <row r="70" spans="1:9" x14ac:dyDescent="0.25">
      <c r="A70" s="164"/>
      <c r="B70" s="164"/>
      <c r="C70" s="164"/>
      <c r="D70" s="164"/>
      <c r="E70" s="164"/>
      <c r="F70" s="163"/>
      <c r="G70" s="48"/>
      <c r="H70" s="27"/>
      <c r="I70" s="59"/>
    </row>
    <row r="71" spans="1:9" x14ac:dyDescent="0.25">
      <c r="A71" s="164"/>
      <c r="B71" s="164"/>
      <c r="C71" s="164"/>
      <c r="D71" s="164"/>
      <c r="E71" s="164"/>
      <c r="F71" s="163"/>
      <c r="G71" s="48"/>
      <c r="H71" s="27"/>
      <c r="I71" s="59"/>
    </row>
    <row r="72" spans="1:9" x14ac:dyDescent="0.25">
      <c r="A72" s="164"/>
      <c r="B72" s="164"/>
      <c r="C72" s="164"/>
      <c r="D72" s="164"/>
      <c r="E72" s="164"/>
      <c r="F72" s="163"/>
      <c r="G72" s="48"/>
      <c r="H72" s="27"/>
      <c r="I72" s="59"/>
    </row>
    <row r="73" spans="1:9" x14ac:dyDescent="0.25">
      <c r="A73" s="164"/>
      <c r="B73" s="164"/>
      <c r="C73" s="164"/>
      <c r="D73" s="164"/>
      <c r="E73" s="164"/>
      <c r="F73" s="163"/>
      <c r="G73" s="48"/>
      <c r="H73" s="27"/>
      <c r="I73" s="59"/>
    </row>
    <row r="74" spans="1:9" x14ac:dyDescent="0.25">
      <c r="A74" s="164"/>
      <c r="B74" s="164"/>
      <c r="C74" s="164"/>
      <c r="D74" s="164"/>
      <c r="E74" s="164"/>
      <c r="F74" s="163"/>
      <c r="G74" s="48"/>
      <c r="H74" s="27"/>
      <c r="I74" s="59"/>
    </row>
    <row r="75" spans="1:9" x14ac:dyDescent="0.25">
      <c r="A75" s="164"/>
      <c r="B75" s="164"/>
      <c r="C75" s="164"/>
      <c r="D75" s="164"/>
      <c r="E75" s="164"/>
      <c r="F75" s="163"/>
      <c r="G75" s="48"/>
      <c r="H75" s="27"/>
      <c r="I75" s="59"/>
    </row>
    <row r="76" spans="1:9" x14ac:dyDescent="0.25">
      <c r="A76" s="164"/>
      <c r="B76" s="164"/>
      <c r="C76" s="164"/>
      <c r="D76" s="164"/>
      <c r="E76" s="164"/>
      <c r="F76" s="163"/>
      <c r="G76" s="48"/>
      <c r="H76" s="27"/>
      <c r="I76" s="59"/>
    </row>
    <row r="77" spans="1:9" x14ac:dyDescent="0.25">
      <c r="A77" s="164"/>
      <c r="B77" s="164"/>
      <c r="C77" s="164"/>
      <c r="D77" s="164"/>
      <c r="E77" s="164"/>
      <c r="F77" s="163"/>
      <c r="G77" s="48"/>
      <c r="H77" s="27"/>
      <c r="I77" s="59"/>
    </row>
    <row r="78" spans="1:9" x14ac:dyDescent="0.25">
      <c r="A78" s="164"/>
      <c r="B78" s="164"/>
      <c r="C78" s="164"/>
      <c r="D78" s="164"/>
      <c r="E78" s="164"/>
      <c r="F78" s="163"/>
      <c r="G78" s="48"/>
      <c r="H78" s="27"/>
      <c r="I78" s="59"/>
    </row>
    <row r="79" spans="1:9" x14ac:dyDescent="0.25">
      <c r="A79" s="164"/>
      <c r="B79" s="164"/>
      <c r="C79" s="164"/>
      <c r="D79" s="164"/>
      <c r="E79" s="164"/>
      <c r="F79" s="163"/>
      <c r="G79" s="48"/>
      <c r="H79" s="27"/>
      <c r="I79" s="59"/>
    </row>
    <row r="80" spans="1:9" x14ac:dyDescent="0.25">
      <c r="A80" s="164"/>
      <c r="B80" s="164"/>
      <c r="C80" s="164"/>
      <c r="D80" s="164"/>
      <c r="E80" s="164"/>
      <c r="F80" s="163"/>
      <c r="G80" s="48"/>
      <c r="H80" s="27"/>
      <c r="I80" s="59"/>
    </row>
    <row r="81" spans="1:9" x14ac:dyDescent="0.25">
      <c r="A81" s="164"/>
      <c r="B81" s="164"/>
      <c r="C81" s="164"/>
      <c r="D81" s="164"/>
      <c r="E81" s="164"/>
      <c r="F81" s="163"/>
      <c r="G81" s="48"/>
      <c r="H81" s="27"/>
      <c r="I81" s="59"/>
    </row>
    <row r="82" spans="1:9" x14ac:dyDescent="0.25">
      <c r="A82" s="164"/>
      <c r="B82" s="164"/>
      <c r="C82" s="164"/>
      <c r="D82" s="164"/>
      <c r="E82" s="164"/>
      <c r="F82" s="163"/>
      <c r="G82" s="48"/>
      <c r="H82" s="27"/>
      <c r="I82" s="59"/>
    </row>
    <row r="83" spans="1:9" x14ac:dyDescent="0.25">
      <c r="A83" s="164"/>
      <c r="B83" s="164"/>
      <c r="C83" s="164"/>
      <c r="D83" s="164"/>
      <c r="E83" s="164"/>
      <c r="F83" s="163"/>
      <c r="G83" s="48"/>
      <c r="H83" s="27"/>
      <c r="I83" s="59"/>
    </row>
    <row r="84" spans="1:9" x14ac:dyDescent="0.25">
      <c r="A84" s="164"/>
      <c r="B84" s="164"/>
      <c r="C84" s="164"/>
      <c r="D84" s="164"/>
      <c r="E84" s="164"/>
      <c r="F84" s="163"/>
      <c r="G84" s="48"/>
      <c r="H84" s="27"/>
      <c r="I84" s="59"/>
    </row>
    <row r="85" spans="1:9" x14ac:dyDescent="0.25">
      <c r="A85" s="164"/>
      <c r="B85" s="164"/>
      <c r="C85" s="164"/>
      <c r="D85" s="164"/>
      <c r="E85" s="164"/>
      <c r="F85" s="163"/>
      <c r="G85" s="48"/>
      <c r="H85" s="27"/>
      <c r="I85" s="59"/>
    </row>
    <row r="86" spans="1:9" x14ac:dyDescent="0.25">
      <c r="A86" s="164"/>
      <c r="B86" s="164"/>
      <c r="C86" s="164"/>
      <c r="D86" s="164"/>
      <c r="E86" s="164"/>
      <c r="F86" s="163"/>
      <c r="G86" s="48"/>
      <c r="H86" s="27"/>
      <c r="I86" s="59"/>
    </row>
    <row r="87" spans="1:9" x14ac:dyDescent="0.25">
      <c r="A87" s="164"/>
      <c r="B87" s="164"/>
      <c r="C87" s="164"/>
      <c r="D87" s="164"/>
      <c r="E87" s="164"/>
      <c r="F87" s="163"/>
      <c r="G87" s="48"/>
      <c r="H87" s="27"/>
      <c r="I87" s="59"/>
    </row>
    <row r="88" spans="1:9" x14ac:dyDescent="0.25">
      <c r="A88" s="164"/>
      <c r="B88" s="164"/>
      <c r="C88" s="164"/>
      <c r="D88" s="164"/>
      <c r="E88" s="164"/>
      <c r="F88" s="163"/>
      <c r="G88" s="48"/>
    </row>
    <row r="89" spans="1:9" x14ac:dyDescent="0.25">
      <c r="A89" s="164"/>
      <c r="B89" s="164"/>
      <c r="C89" s="164"/>
      <c r="D89" s="164"/>
      <c r="E89" s="164"/>
      <c r="F89" s="163"/>
      <c r="G89" s="48"/>
    </row>
  </sheetData>
  <printOptions horizontalCentered="1" verticalCentered="1"/>
  <pageMargins left="0.7" right="0.7" top="0.75" bottom="0.75" header="0.3" footer="0.3"/>
  <pageSetup paperSize="9" scale="92" firstPageNumber="25" orientation="portrait" useFirstPageNumber="1" horizontalDpi="300" verticalDpi="300" r:id="rId1"/>
  <headerFooter alignWithMargins="0">
    <oddHeader>&amp;CC2.&amp;P</oddHeader>
    <oddFooter>&amp;L&amp;"Arial,Italic"&amp;8 1006 (ENGACES 02/2016)</oddFooter>
  </headerFooter>
  <rowBreaks count="3" manualBreakCount="3">
    <brk id="130" max="65535" man="1"/>
    <brk id="195" max="65535" man="1"/>
    <brk id="260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92D050"/>
    <pageSetUpPr fitToPage="1"/>
  </sheetPr>
  <dimension ref="A1:K101"/>
  <sheetViews>
    <sheetView view="pageBreakPreview" topLeftCell="A55" zoomScale="80" zoomScaleNormal="85" zoomScaleSheetLayoutView="80" workbookViewId="0">
      <selection activeCell="I68" sqref="I68"/>
    </sheetView>
  </sheetViews>
  <sheetFormatPr defaultColWidth="9.33203125" defaultRowHeight="13.2" x14ac:dyDescent="0.25"/>
  <cols>
    <col min="1" max="1" width="10.6640625" customWidth="1"/>
    <col min="2" max="2" width="6.6640625" customWidth="1"/>
    <col min="3" max="4" width="3.6640625" customWidth="1"/>
    <col min="5" max="5" width="29.6640625" customWidth="1"/>
    <col min="6" max="6" width="6.6640625" customWidth="1"/>
    <col min="7" max="7" width="9.6640625" style="47" customWidth="1"/>
    <col min="8" max="8" width="10.6640625" customWidth="1"/>
    <col min="9" max="9" width="15.6640625" style="43" customWidth="1"/>
  </cols>
  <sheetData>
    <row r="1" spans="1:11" ht="12" customHeight="1" x14ac:dyDescent="0.25">
      <c r="A1" s="55"/>
      <c r="B1" s="55"/>
      <c r="C1" s="55"/>
      <c r="D1" s="55"/>
      <c r="E1" s="55"/>
      <c r="F1" s="65"/>
      <c r="G1" s="66"/>
      <c r="H1" s="67"/>
      <c r="I1" s="68" t="s">
        <v>7</v>
      </c>
    </row>
    <row r="2" spans="1:11" ht="12" customHeight="1" x14ac:dyDescent="0.25">
      <c r="A2" s="55"/>
      <c r="B2" s="55"/>
      <c r="C2" s="55"/>
      <c r="D2" s="55"/>
      <c r="E2" s="55"/>
      <c r="F2" s="65"/>
      <c r="G2" s="66"/>
      <c r="H2" s="69"/>
      <c r="I2" s="70"/>
    </row>
    <row r="3" spans="1:11" ht="12" customHeight="1" x14ac:dyDescent="0.25">
      <c r="A3" s="71" t="s">
        <v>12</v>
      </c>
      <c r="B3" s="71"/>
      <c r="C3" s="72"/>
      <c r="D3" s="72"/>
      <c r="E3" s="72"/>
      <c r="F3" s="73"/>
      <c r="G3" s="74"/>
      <c r="H3" s="99"/>
      <c r="I3" s="100"/>
    </row>
    <row r="4" spans="1:11" ht="12" customHeight="1" x14ac:dyDescent="0.25">
      <c r="A4" s="37" t="s">
        <v>13</v>
      </c>
      <c r="B4" s="37" t="s">
        <v>14</v>
      </c>
      <c r="C4" s="38"/>
      <c r="D4" s="38"/>
      <c r="E4" s="38" t="s">
        <v>15</v>
      </c>
      <c r="F4" s="75" t="s">
        <v>16</v>
      </c>
      <c r="G4" s="76" t="s">
        <v>17</v>
      </c>
      <c r="H4" s="77" t="s">
        <v>18</v>
      </c>
      <c r="I4" s="78" t="s">
        <v>19</v>
      </c>
    </row>
    <row r="5" spans="1:11" ht="12" customHeight="1" x14ac:dyDescent="0.25">
      <c r="A5" s="79" t="s">
        <v>20</v>
      </c>
      <c r="B5" s="79" t="s">
        <v>21</v>
      </c>
      <c r="C5" s="80"/>
      <c r="D5" s="80"/>
      <c r="E5" s="80"/>
      <c r="F5" s="81"/>
      <c r="G5" s="82" t="s">
        <v>22</v>
      </c>
      <c r="H5" s="83"/>
      <c r="I5" s="84"/>
    </row>
    <row r="6" spans="1:11" ht="12" customHeight="1" x14ac:dyDescent="0.25">
      <c r="A6" s="39"/>
      <c r="B6" s="39"/>
      <c r="C6" s="55"/>
      <c r="D6" s="55"/>
      <c r="E6" s="55"/>
      <c r="F6" s="62"/>
      <c r="G6" s="63"/>
      <c r="H6" s="64"/>
      <c r="I6" s="61" t="str">
        <f t="shared" ref="I6:I15" si="0">IF(OR(AND(G6="Prov",H6="Sum"),(H6="PC Sum")),". . . . . . . . .00",IF(ISERR(G6*H6),"",IF(G6*H6=0,"",ROUND(G6*H6,2))))</f>
        <v/>
      </c>
    </row>
    <row r="7" spans="1:11" ht="12" customHeight="1" x14ac:dyDescent="0.25">
      <c r="A7" s="39" t="s">
        <v>23</v>
      </c>
      <c r="B7" s="37" t="s">
        <v>8</v>
      </c>
      <c r="C7" s="85" t="s">
        <v>9</v>
      </c>
      <c r="D7" s="85"/>
      <c r="E7" s="55"/>
      <c r="F7" s="62"/>
      <c r="G7" s="86"/>
      <c r="H7" s="64"/>
      <c r="I7" s="61" t="str">
        <f t="shared" si="0"/>
        <v/>
      </c>
    </row>
    <row r="8" spans="1:11" ht="12" customHeight="1" x14ac:dyDescent="0.25">
      <c r="A8" s="39" t="s">
        <v>10</v>
      </c>
      <c r="B8" s="39"/>
      <c r="C8" s="55"/>
      <c r="D8" s="55"/>
      <c r="E8" s="55"/>
      <c r="F8" s="62"/>
      <c r="G8" s="86"/>
      <c r="H8" s="64"/>
      <c r="I8" s="61" t="str">
        <f t="shared" si="0"/>
        <v/>
      </c>
    </row>
    <row r="9" spans="1:11" ht="12" customHeight="1" x14ac:dyDescent="0.25">
      <c r="A9" s="39"/>
      <c r="B9" s="39"/>
      <c r="C9" s="55"/>
      <c r="D9" s="55"/>
      <c r="E9" s="55"/>
      <c r="F9" s="62"/>
      <c r="G9" s="86"/>
      <c r="H9" s="64"/>
      <c r="I9" s="61" t="str">
        <f t="shared" si="0"/>
        <v/>
      </c>
    </row>
    <row r="10" spans="1:11" ht="12" customHeight="1" x14ac:dyDescent="0.25">
      <c r="A10" s="39" t="s">
        <v>45</v>
      </c>
      <c r="B10" s="37" t="s">
        <v>61</v>
      </c>
      <c r="C10" s="38" t="s">
        <v>60</v>
      </c>
      <c r="D10" s="55"/>
      <c r="E10" s="55"/>
      <c r="F10" s="62"/>
      <c r="G10" s="86"/>
      <c r="H10" s="64"/>
      <c r="I10" s="61" t="str">
        <f t="shared" si="0"/>
        <v/>
      </c>
    </row>
    <row r="11" spans="1:11" ht="12" customHeight="1" x14ac:dyDescent="0.25">
      <c r="A11" s="39"/>
      <c r="B11" s="37"/>
      <c r="C11" s="38" t="s">
        <v>62</v>
      </c>
      <c r="D11" s="55"/>
      <c r="E11" s="55"/>
      <c r="F11" s="62"/>
      <c r="G11" s="86"/>
      <c r="H11" s="64"/>
      <c r="I11" s="61" t="str">
        <f t="shared" si="0"/>
        <v/>
      </c>
    </row>
    <row r="12" spans="1:11" ht="12" customHeight="1" x14ac:dyDescent="0.25">
      <c r="A12" s="39"/>
      <c r="B12" s="39"/>
      <c r="C12" s="9" t="s">
        <v>63</v>
      </c>
      <c r="D12" s="55"/>
      <c r="E12" s="55"/>
      <c r="F12" s="62"/>
      <c r="G12" s="86"/>
      <c r="H12" s="64"/>
      <c r="I12" s="61" t="str">
        <f t="shared" si="0"/>
        <v/>
      </c>
    </row>
    <row r="13" spans="1:11" ht="12" customHeight="1" x14ac:dyDescent="0.25">
      <c r="A13" s="39"/>
      <c r="B13" s="39"/>
      <c r="C13" s="9"/>
      <c r="D13" s="55"/>
      <c r="E13" s="55"/>
      <c r="F13" s="62"/>
      <c r="G13" s="86"/>
      <c r="H13" s="64"/>
      <c r="I13" s="61" t="str">
        <f t="shared" si="0"/>
        <v/>
      </c>
      <c r="K13">
        <f>240*0.3</f>
        <v>72</v>
      </c>
    </row>
    <row r="14" spans="1:11" ht="12" customHeight="1" x14ac:dyDescent="0.25">
      <c r="A14" s="39"/>
      <c r="B14" s="39"/>
      <c r="C14" s="55" t="s">
        <v>66</v>
      </c>
      <c r="D14" s="153" t="s">
        <v>97</v>
      </c>
      <c r="E14" s="55"/>
      <c r="F14" s="62" t="s">
        <v>31</v>
      </c>
      <c r="G14" s="54">
        <v>160</v>
      </c>
      <c r="H14" s="64">
        <v>280</v>
      </c>
      <c r="I14" s="150">
        <f>H14*G14</f>
        <v>44800</v>
      </c>
    </row>
    <row r="15" spans="1:11" ht="12" customHeight="1" x14ac:dyDescent="0.25">
      <c r="A15" s="39"/>
      <c r="B15" s="39"/>
      <c r="C15" s="55"/>
      <c r="D15" s="55"/>
      <c r="E15" s="55"/>
      <c r="F15" s="62"/>
      <c r="G15" s="63"/>
      <c r="H15" s="64"/>
      <c r="I15" s="61" t="str">
        <f t="shared" si="0"/>
        <v/>
      </c>
    </row>
    <row r="16" spans="1:11" ht="12" customHeight="1" x14ac:dyDescent="0.25">
      <c r="A16" s="39"/>
      <c r="B16" s="39"/>
      <c r="C16" s="55"/>
      <c r="D16" s="55"/>
      <c r="E16" s="55"/>
      <c r="F16" s="62"/>
      <c r="G16" s="101"/>
      <c r="H16" s="64"/>
      <c r="I16" s="61"/>
    </row>
    <row r="17" spans="1:9" ht="12" customHeight="1" x14ac:dyDescent="0.25">
      <c r="A17" s="39"/>
      <c r="B17" s="39"/>
      <c r="C17" s="55"/>
      <c r="D17" s="55"/>
      <c r="E17" s="55"/>
      <c r="F17" s="62"/>
      <c r="G17" s="101"/>
      <c r="H17" s="64"/>
      <c r="I17" s="61"/>
    </row>
    <row r="18" spans="1:9" ht="12" customHeight="1" x14ac:dyDescent="0.25">
      <c r="A18" s="39"/>
      <c r="B18" s="39"/>
      <c r="C18" s="55"/>
      <c r="D18" s="55"/>
      <c r="E18" s="55"/>
      <c r="F18" s="62"/>
      <c r="G18" s="101"/>
      <c r="H18" s="64"/>
      <c r="I18" s="61"/>
    </row>
    <row r="19" spans="1:9" ht="12" customHeight="1" x14ac:dyDescent="0.25">
      <c r="A19" s="39"/>
      <c r="B19" s="39"/>
      <c r="C19" s="55"/>
      <c r="D19" s="55"/>
      <c r="E19" s="55"/>
      <c r="F19" s="62"/>
      <c r="G19" s="101"/>
      <c r="H19" s="64"/>
      <c r="I19" s="61"/>
    </row>
    <row r="20" spans="1:9" ht="12" customHeight="1" x14ac:dyDescent="0.25">
      <c r="A20" s="39"/>
      <c r="B20" s="39"/>
      <c r="C20" s="55"/>
      <c r="D20" s="55"/>
      <c r="E20" s="55"/>
      <c r="F20" s="62"/>
      <c r="G20" s="101"/>
      <c r="H20" s="64"/>
      <c r="I20" s="61"/>
    </row>
    <row r="21" spans="1:9" ht="12" customHeight="1" x14ac:dyDescent="0.25">
      <c r="A21" s="39"/>
      <c r="B21" s="39"/>
      <c r="C21" s="55"/>
      <c r="D21" s="55"/>
      <c r="E21" s="55"/>
      <c r="F21" s="62"/>
      <c r="G21" s="101"/>
      <c r="H21" s="64"/>
      <c r="I21" s="61"/>
    </row>
    <row r="22" spans="1:9" ht="12" customHeight="1" x14ac:dyDescent="0.25">
      <c r="A22" s="39"/>
      <c r="B22" s="39"/>
      <c r="C22" s="55"/>
      <c r="D22" s="55"/>
      <c r="E22" s="55"/>
      <c r="F22" s="62"/>
      <c r="G22" s="101"/>
      <c r="H22" s="64"/>
      <c r="I22" s="61"/>
    </row>
    <row r="23" spans="1:9" ht="12" customHeight="1" x14ac:dyDescent="0.25">
      <c r="A23" s="39"/>
      <c r="B23" s="39"/>
      <c r="C23" s="55"/>
      <c r="D23" s="55"/>
      <c r="E23" s="55"/>
      <c r="F23" s="62"/>
      <c r="G23" s="101"/>
      <c r="H23" s="64"/>
      <c r="I23" s="61"/>
    </row>
    <row r="24" spans="1:9" ht="12" customHeight="1" x14ac:dyDescent="0.25">
      <c r="A24" s="39"/>
      <c r="B24" s="39"/>
      <c r="C24" s="55"/>
      <c r="D24" s="55"/>
      <c r="E24" s="55"/>
      <c r="F24" s="62"/>
      <c r="G24" s="101"/>
      <c r="H24" s="64"/>
      <c r="I24" s="61"/>
    </row>
    <row r="25" spans="1:9" ht="12" customHeight="1" x14ac:dyDescent="0.25">
      <c r="A25" s="39"/>
      <c r="B25" s="39"/>
      <c r="C25" s="55"/>
      <c r="D25" s="55"/>
      <c r="E25" s="55"/>
      <c r="F25" s="62"/>
      <c r="G25" s="101"/>
      <c r="H25" s="64"/>
      <c r="I25" s="61"/>
    </row>
    <row r="26" spans="1:9" ht="12" customHeight="1" x14ac:dyDescent="0.25">
      <c r="A26" s="39"/>
      <c r="B26" s="39"/>
      <c r="C26" s="55"/>
      <c r="D26" s="55"/>
      <c r="E26" s="55"/>
      <c r="F26" s="62"/>
      <c r="G26" s="101"/>
      <c r="H26" s="64"/>
      <c r="I26" s="61"/>
    </row>
    <row r="27" spans="1:9" ht="12" customHeight="1" x14ac:dyDescent="0.25">
      <c r="A27" s="39"/>
      <c r="B27" s="39"/>
      <c r="C27" s="55"/>
      <c r="D27" s="55"/>
      <c r="E27" s="55"/>
      <c r="F27" s="62"/>
      <c r="G27" s="101"/>
      <c r="H27" s="64"/>
      <c r="I27" s="61"/>
    </row>
    <row r="28" spans="1:9" ht="12" customHeight="1" x14ac:dyDescent="0.25">
      <c r="A28" s="39"/>
      <c r="B28" s="39"/>
      <c r="C28" s="55"/>
      <c r="D28" s="55"/>
      <c r="E28" s="55"/>
      <c r="F28" s="62"/>
      <c r="G28" s="101"/>
      <c r="H28" s="64"/>
      <c r="I28" s="61"/>
    </row>
    <row r="29" spans="1:9" ht="12" customHeight="1" x14ac:dyDescent="0.25">
      <c r="A29" s="39"/>
      <c r="B29" s="39"/>
      <c r="C29" s="55"/>
      <c r="D29" s="55"/>
      <c r="E29" s="55"/>
      <c r="F29" s="62"/>
      <c r="G29" s="101"/>
      <c r="H29" s="64"/>
      <c r="I29" s="61"/>
    </row>
    <row r="30" spans="1:9" ht="12" customHeight="1" x14ac:dyDescent="0.25">
      <c r="A30" s="39"/>
      <c r="B30" s="39"/>
      <c r="C30" s="55"/>
      <c r="D30" s="55"/>
      <c r="E30" s="55"/>
      <c r="F30" s="62"/>
      <c r="G30" s="101"/>
      <c r="H30" s="64"/>
      <c r="I30" s="61"/>
    </row>
    <row r="31" spans="1:9" ht="12" customHeight="1" x14ac:dyDescent="0.25">
      <c r="A31" s="39"/>
      <c r="B31" s="39"/>
      <c r="C31" s="55"/>
      <c r="D31" s="55"/>
      <c r="E31" s="55"/>
      <c r="F31" s="62"/>
      <c r="G31" s="101"/>
      <c r="H31" s="64"/>
      <c r="I31" s="61"/>
    </row>
    <row r="32" spans="1:9" ht="12" customHeight="1" x14ac:dyDescent="0.25">
      <c r="A32" s="39"/>
      <c r="B32" s="39"/>
      <c r="C32" s="55"/>
      <c r="D32" s="55"/>
      <c r="E32" s="55"/>
      <c r="F32" s="62"/>
      <c r="G32" s="101"/>
      <c r="H32" s="64"/>
      <c r="I32" s="61"/>
    </row>
    <row r="33" spans="1:9" ht="12" customHeight="1" x14ac:dyDescent="0.25">
      <c r="A33" s="39"/>
      <c r="B33" s="39"/>
      <c r="C33" s="55"/>
      <c r="D33" s="55"/>
      <c r="E33" s="55"/>
      <c r="F33" s="62"/>
      <c r="G33" s="101"/>
      <c r="H33" s="64"/>
      <c r="I33" s="61"/>
    </row>
    <row r="34" spans="1:9" ht="12" customHeight="1" x14ac:dyDescent="0.25">
      <c r="A34" s="39"/>
      <c r="B34" s="39"/>
      <c r="C34" s="55"/>
      <c r="D34" s="55"/>
      <c r="E34" s="55"/>
      <c r="F34" s="62"/>
      <c r="G34" s="101"/>
      <c r="H34" s="64"/>
      <c r="I34" s="61"/>
    </row>
    <row r="35" spans="1:9" ht="12" customHeight="1" x14ac:dyDescent="0.25">
      <c r="A35" s="39"/>
      <c r="B35" s="39"/>
      <c r="C35" s="55"/>
      <c r="D35" s="55"/>
      <c r="E35" s="55"/>
      <c r="F35" s="62"/>
      <c r="G35" s="101"/>
      <c r="H35" s="64"/>
      <c r="I35" s="61"/>
    </row>
    <row r="36" spans="1:9" ht="12" customHeight="1" x14ac:dyDescent="0.25">
      <c r="A36" s="39"/>
      <c r="B36" s="39"/>
      <c r="C36" s="55"/>
      <c r="D36" s="55"/>
      <c r="E36" s="55"/>
      <c r="F36" s="62"/>
      <c r="G36" s="101"/>
      <c r="H36" s="64"/>
      <c r="I36" s="61"/>
    </row>
    <row r="37" spans="1:9" ht="12" customHeight="1" x14ac:dyDescent="0.25">
      <c r="A37" s="39"/>
      <c r="B37" s="39"/>
      <c r="C37" s="55"/>
      <c r="D37" s="55"/>
      <c r="E37" s="55"/>
      <c r="F37" s="62"/>
      <c r="G37" s="101"/>
      <c r="H37" s="64"/>
      <c r="I37" s="61"/>
    </row>
    <row r="38" spans="1:9" ht="12" customHeight="1" x14ac:dyDescent="0.25">
      <c r="A38" s="39"/>
      <c r="B38" s="39"/>
      <c r="C38" s="55"/>
      <c r="D38" s="55"/>
      <c r="E38" s="55"/>
      <c r="F38" s="62"/>
      <c r="G38" s="101"/>
      <c r="H38" s="64"/>
      <c r="I38" s="61"/>
    </row>
    <row r="39" spans="1:9" ht="12" customHeight="1" x14ac:dyDescent="0.25">
      <c r="A39" s="39"/>
      <c r="B39" s="39"/>
      <c r="C39" s="55"/>
      <c r="D39" s="55"/>
      <c r="E39" s="55"/>
      <c r="F39" s="62"/>
      <c r="G39" s="101"/>
      <c r="H39" s="64"/>
      <c r="I39" s="61"/>
    </row>
    <row r="40" spans="1:9" ht="12" customHeight="1" x14ac:dyDescent="0.25">
      <c r="A40" s="39"/>
      <c r="B40" s="39"/>
      <c r="C40" s="55"/>
      <c r="D40" s="55"/>
      <c r="E40" s="55"/>
      <c r="F40" s="62"/>
      <c r="G40" s="101"/>
      <c r="H40" s="64"/>
      <c r="I40" s="61"/>
    </row>
    <row r="41" spans="1:9" ht="12" customHeight="1" x14ac:dyDescent="0.25">
      <c r="A41" s="39"/>
      <c r="B41" s="39"/>
      <c r="C41" s="55"/>
      <c r="D41" s="55"/>
      <c r="E41" s="55"/>
      <c r="F41" s="62"/>
      <c r="G41" s="101"/>
      <c r="H41" s="64"/>
      <c r="I41" s="61"/>
    </row>
    <row r="42" spans="1:9" ht="12" customHeight="1" x14ac:dyDescent="0.25">
      <c r="A42" s="39"/>
      <c r="B42" s="39"/>
      <c r="C42" s="55"/>
      <c r="D42" s="55"/>
      <c r="E42" s="55"/>
      <c r="F42" s="62"/>
      <c r="G42" s="101"/>
      <c r="H42" s="64"/>
      <c r="I42" s="61"/>
    </row>
    <row r="43" spans="1:9" ht="12" customHeight="1" x14ac:dyDescent="0.25">
      <c r="A43" s="39"/>
      <c r="B43" s="39"/>
      <c r="C43" s="55"/>
      <c r="D43" s="55"/>
      <c r="E43" s="55"/>
      <c r="F43" s="62"/>
      <c r="G43" s="101"/>
      <c r="H43" s="64"/>
      <c r="I43" s="61"/>
    </row>
    <row r="44" spans="1:9" ht="12" customHeight="1" x14ac:dyDescent="0.25">
      <c r="A44" s="39"/>
      <c r="B44" s="39"/>
      <c r="C44" s="55"/>
      <c r="D44" s="55"/>
      <c r="E44" s="55"/>
      <c r="F44" s="62"/>
      <c r="G44" s="101"/>
      <c r="H44" s="64"/>
      <c r="I44" s="61"/>
    </row>
    <row r="45" spans="1:9" ht="12" customHeight="1" x14ac:dyDescent="0.25">
      <c r="A45" s="39"/>
      <c r="B45" s="39"/>
      <c r="C45" s="55"/>
      <c r="D45" s="55"/>
      <c r="E45" s="55"/>
      <c r="F45" s="62"/>
      <c r="G45" s="101"/>
      <c r="H45" s="64"/>
      <c r="I45" s="105"/>
    </row>
    <row r="46" spans="1:9" ht="12" customHeight="1" x14ac:dyDescent="0.25">
      <c r="A46" s="39"/>
      <c r="B46" s="39"/>
      <c r="C46" s="55"/>
      <c r="D46" s="55"/>
      <c r="E46" s="55"/>
      <c r="F46" s="62"/>
      <c r="G46" s="101"/>
      <c r="H46" s="64"/>
      <c r="I46" s="105"/>
    </row>
    <row r="47" spans="1:9" ht="12" customHeight="1" x14ac:dyDescent="0.25">
      <c r="A47" s="39"/>
      <c r="B47" s="39"/>
      <c r="C47" s="55"/>
      <c r="D47" s="55"/>
      <c r="E47" s="55"/>
      <c r="F47" s="62"/>
      <c r="G47" s="101"/>
      <c r="H47" s="64"/>
      <c r="I47" s="105"/>
    </row>
    <row r="48" spans="1:9" ht="12" customHeight="1" x14ac:dyDescent="0.25">
      <c r="A48" s="39"/>
      <c r="B48" s="39"/>
      <c r="C48" s="55"/>
      <c r="D48" s="55"/>
      <c r="E48" s="55"/>
      <c r="F48" s="62"/>
      <c r="G48" s="101"/>
      <c r="H48" s="64"/>
      <c r="I48" s="105"/>
    </row>
    <row r="49" spans="1:9" ht="12" customHeight="1" x14ac:dyDescent="0.25">
      <c r="A49" s="39"/>
      <c r="B49" s="39"/>
      <c r="C49" s="55"/>
      <c r="D49" s="55"/>
      <c r="E49" s="55"/>
      <c r="F49" s="62"/>
      <c r="G49" s="101"/>
      <c r="H49" s="64"/>
      <c r="I49" s="105"/>
    </row>
    <row r="50" spans="1:9" ht="12" customHeight="1" x14ac:dyDescent="0.25">
      <c r="A50" s="39"/>
      <c r="B50" s="39"/>
      <c r="C50" s="55"/>
      <c r="D50" s="55"/>
      <c r="E50" s="55"/>
      <c r="F50" s="62"/>
      <c r="G50" s="101"/>
      <c r="H50" s="64"/>
      <c r="I50" s="105"/>
    </row>
    <row r="51" spans="1:9" ht="12" customHeight="1" x14ac:dyDescent="0.25">
      <c r="A51" s="39"/>
      <c r="B51" s="39"/>
      <c r="C51" s="55"/>
      <c r="D51" s="55"/>
      <c r="E51" s="55"/>
      <c r="F51" s="62"/>
      <c r="G51" s="101"/>
      <c r="H51" s="64"/>
      <c r="I51" s="105"/>
    </row>
    <row r="52" spans="1:9" ht="12" customHeight="1" x14ac:dyDescent="0.25">
      <c r="A52" s="39"/>
      <c r="B52" s="39"/>
      <c r="C52" s="55"/>
      <c r="D52" s="55"/>
      <c r="E52" s="55"/>
      <c r="F52" s="62"/>
      <c r="G52" s="101"/>
      <c r="H52" s="64"/>
      <c r="I52" s="105"/>
    </row>
    <row r="53" spans="1:9" ht="12" customHeight="1" x14ac:dyDescent="0.25">
      <c r="A53" s="39"/>
      <c r="B53" s="39"/>
      <c r="C53" s="55"/>
      <c r="D53" s="55"/>
      <c r="E53" s="55"/>
      <c r="F53" s="62"/>
      <c r="G53" s="101"/>
      <c r="H53" s="64"/>
      <c r="I53" s="105"/>
    </row>
    <row r="54" spans="1:9" ht="12" customHeight="1" x14ac:dyDescent="0.25">
      <c r="A54" s="39"/>
      <c r="B54" s="39"/>
      <c r="C54" s="55"/>
      <c r="D54" s="55"/>
      <c r="E54" s="55"/>
      <c r="F54" s="62"/>
      <c r="G54" s="86"/>
      <c r="H54" s="64"/>
      <c r="I54" s="105" t="str">
        <f>IF(OR(AND(G54="Prov",H54="Sum"),(H54="PC Sum")),". . . . . . . . .00",IF(ISERR(G54*H54),"",IF(G54*H54=0,"",ROUND(G54*H54,2))))</f>
        <v/>
      </c>
    </row>
    <row r="55" spans="1:9" ht="12" customHeight="1" x14ac:dyDescent="0.25">
      <c r="A55" s="39"/>
      <c r="B55" s="39"/>
      <c r="C55" s="55"/>
      <c r="D55" s="55"/>
      <c r="E55" s="55"/>
      <c r="F55" s="62"/>
      <c r="G55" s="86"/>
      <c r="H55" s="64"/>
      <c r="I55" s="105"/>
    </row>
    <row r="56" spans="1:9" ht="12" customHeight="1" x14ac:dyDescent="0.25">
      <c r="A56" s="39"/>
      <c r="B56" s="39"/>
      <c r="C56" s="55"/>
      <c r="D56" s="55"/>
      <c r="E56" s="55"/>
      <c r="F56" s="62"/>
      <c r="G56" s="86"/>
      <c r="H56" s="64"/>
      <c r="I56" s="105"/>
    </row>
    <row r="57" spans="1:9" ht="12" customHeight="1" x14ac:dyDescent="0.25">
      <c r="A57" s="39"/>
      <c r="B57" s="39"/>
      <c r="C57" s="55"/>
      <c r="D57" s="55"/>
      <c r="E57" s="55"/>
      <c r="F57" s="62"/>
      <c r="G57" s="86"/>
      <c r="H57" s="64"/>
      <c r="I57" s="105"/>
    </row>
    <row r="58" spans="1:9" ht="12" customHeight="1" x14ac:dyDescent="0.25">
      <c r="A58" s="39"/>
      <c r="B58" s="39"/>
      <c r="C58" s="55"/>
      <c r="D58" s="55"/>
      <c r="E58" s="55"/>
      <c r="F58" s="62"/>
      <c r="G58" s="86"/>
      <c r="H58" s="64"/>
      <c r="I58" s="105"/>
    </row>
    <row r="59" spans="1:9" ht="12" customHeight="1" x14ac:dyDescent="0.25">
      <c r="A59" s="39"/>
      <c r="B59" s="39"/>
      <c r="C59" s="55"/>
      <c r="D59" s="55"/>
      <c r="E59" s="55"/>
      <c r="F59" s="62"/>
      <c r="G59" s="63"/>
      <c r="H59" s="64"/>
      <c r="I59" s="105"/>
    </row>
    <row r="60" spans="1:9" ht="12" customHeight="1" x14ac:dyDescent="0.25">
      <c r="A60" s="87"/>
      <c r="B60" s="88"/>
      <c r="C60" s="88"/>
      <c r="D60" s="88"/>
      <c r="E60" s="88"/>
      <c r="F60" s="89"/>
      <c r="G60" s="90"/>
      <c r="H60" s="91"/>
      <c r="I60" s="106"/>
    </row>
    <row r="61" spans="1:9" ht="12" customHeight="1" x14ac:dyDescent="0.25">
      <c r="A61" s="39"/>
      <c r="B61" s="38" t="s">
        <v>43</v>
      </c>
      <c r="C61" s="55"/>
      <c r="D61" s="55"/>
      <c r="E61" s="55"/>
      <c r="F61" s="65"/>
      <c r="G61" s="92"/>
      <c r="H61" s="93"/>
      <c r="I61" s="107">
        <v>0</v>
      </c>
    </row>
    <row r="62" spans="1:9" ht="12" customHeight="1" x14ac:dyDescent="0.25">
      <c r="A62" s="94"/>
      <c r="B62" s="95"/>
      <c r="C62" s="95"/>
      <c r="D62" s="95"/>
      <c r="E62" s="95"/>
      <c r="F62" s="96"/>
      <c r="G62" s="97"/>
      <c r="H62" s="98"/>
      <c r="I62" s="107"/>
    </row>
    <row r="63" spans="1:9" ht="12" customHeight="1" x14ac:dyDescent="0.25">
      <c r="A63" s="55"/>
      <c r="B63" s="55"/>
      <c r="C63" s="55"/>
      <c r="D63" s="55"/>
      <c r="E63" s="55"/>
      <c r="F63" s="65"/>
      <c r="G63" s="66"/>
      <c r="H63" s="69"/>
      <c r="I63" s="108"/>
    </row>
    <row r="64" spans="1:9" x14ac:dyDescent="0.25">
      <c r="A64" s="55"/>
      <c r="B64" s="55"/>
      <c r="C64" s="55"/>
      <c r="D64" s="55"/>
      <c r="E64" s="55"/>
      <c r="F64" s="65"/>
      <c r="G64" s="66"/>
      <c r="H64" s="69"/>
      <c r="I64" s="70"/>
    </row>
    <row r="65" spans="1:9" x14ac:dyDescent="0.25">
      <c r="A65" s="55"/>
      <c r="B65" s="55"/>
      <c r="C65" s="55"/>
      <c r="D65" s="55"/>
      <c r="E65" s="55"/>
      <c r="F65" s="65"/>
      <c r="G65" s="66"/>
      <c r="H65" s="69"/>
      <c r="I65" s="70"/>
    </row>
    <row r="66" spans="1:9" x14ac:dyDescent="0.25">
      <c r="A66" s="55"/>
      <c r="B66" s="55"/>
      <c r="C66" s="55"/>
      <c r="D66" s="55"/>
      <c r="E66" s="55"/>
      <c r="F66" s="65"/>
      <c r="G66" s="66"/>
      <c r="H66" s="69"/>
      <c r="I66" s="70"/>
    </row>
    <row r="67" spans="1:9" x14ac:dyDescent="0.25">
      <c r="A67" s="55"/>
      <c r="B67" s="55"/>
      <c r="C67" s="55"/>
      <c r="D67" s="55"/>
      <c r="E67" s="55"/>
      <c r="F67" s="65"/>
      <c r="G67" s="66"/>
      <c r="H67" s="69"/>
      <c r="I67" s="70"/>
    </row>
    <row r="68" spans="1:9" x14ac:dyDescent="0.25">
      <c r="A68" s="55"/>
      <c r="B68" s="55"/>
      <c r="C68" s="55"/>
      <c r="D68" s="55"/>
      <c r="E68" s="55"/>
      <c r="F68" s="65"/>
      <c r="G68" s="66"/>
      <c r="H68" s="69"/>
      <c r="I68" s="70"/>
    </row>
    <row r="69" spans="1:9" x14ac:dyDescent="0.25">
      <c r="A69" s="55"/>
      <c r="B69" s="55"/>
      <c r="C69" s="55"/>
      <c r="D69" s="55"/>
      <c r="E69" s="55"/>
      <c r="F69" s="65"/>
      <c r="G69" s="66"/>
      <c r="H69" s="69"/>
      <c r="I69" s="70"/>
    </row>
    <row r="70" spans="1:9" x14ac:dyDescent="0.25">
      <c r="A70" s="55"/>
      <c r="B70" s="55"/>
      <c r="C70" s="55"/>
      <c r="D70" s="55"/>
      <c r="E70" s="55"/>
      <c r="F70" s="65"/>
      <c r="G70" s="66"/>
      <c r="H70" s="69"/>
      <c r="I70" s="70"/>
    </row>
    <row r="71" spans="1:9" x14ac:dyDescent="0.25">
      <c r="A71" s="55"/>
      <c r="B71" s="55"/>
      <c r="C71" s="55"/>
      <c r="D71" s="55"/>
      <c r="E71" s="55"/>
      <c r="F71" s="65"/>
      <c r="G71" s="66"/>
      <c r="H71" s="69"/>
      <c r="I71" s="70"/>
    </row>
    <row r="72" spans="1:9" x14ac:dyDescent="0.25">
      <c r="A72" s="55"/>
      <c r="B72" s="55"/>
      <c r="C72" s="55"/>
      <c r="D72" s="55"/>
      <c r="E72" s="55"/>
      <c r="F72" s="65"/>
      <c r="G72" s="66"/>
      <c r="H72" s="69"/>
      <c r="I72" s="70"/>
    </row>
    <row r="73" spans="1:9" x14ac:dyDescent="0.25">
      <c r="A73" s="55"/>
      <c r="B73" s="55"/>
      <c r="C73" s="55"/>
      <c r="D73" s="55"/>
      <c r="E73" s="55"/>
      <c r="F73" s="65"/>
      <c r="G73" s="66"/>
      <c r="H73" s="69"/>
      <c r="I73" s="70"/>
    </row>
    <row r="74" spans="1:9" x14ac:dyDescent="0.25">
      <c r="A74" s="55"/>
      <c r="B74" s="55"/>
      <c r="C74" s="55"/>
      <c r="D74" s="55"/>
      <c r="E74" s="55"/>
      <c r="F74" s="65"/>
      <c r="G74" s="66"/>
      <c r="H74" s="69"/>
      <c r="I74" s="70"/>
    </row>
    <row r="75" spans="1:9" x14ac:dyDescent="0.25">
      <c r="A75" s="55"/>
      <c r="B75" s="55"/>
      <c r="C75" s="55"/>
      <c r="D75" s="55"/>
      <c r="E75" s="55"/>
      <c r="F75" s="65"/>
      <c r="G75" s="66"/>
      <c r="H75" s="69"/>
      <c r="I75" s="70"/>
    </row>
    <row r="76" spans="1:9" x14ac:dyDescent="0.25">
      <c r="A76" s="55"/>
      <c r="B76" s="55"/>
      <c r="C76" s="55"/>
      <c r="D76" s="55"/>
      <c r="E76" s="55"/>
      <c r="F76" s="65"/>
      <c r="G76" s="66"/>
      <c r="H76" s="69"/>
      <c r="I76" s="70"/>
    </row>
    <row r="77" spans="1:9" x14ac:dyDescent="0.25">
      <c r="A77" s="55"/>
      <c r="B77" s="55"/>
      <c r="C77" s="55"/>
      <c r="D77" s="55"/>
      <c r="E77" s="55"/>
      <c r="F77" s="65"/>
      <c r="G77" s="66"/>
      <c r="H77" s="69"/>
      <c r="I77" s="70"/>
    </row>
    <row r="78" spans="1:9" x14ac:dyDescent="0.25">
      <c r="A78" s="55"/>
      <c r="B78" s="55"/>
      <c r="C78" s="55"/>
      <c r="D78" s="55"/>
      <c r="E78" s="55"/>
      <c r="F78" s="65"/>
      <c r="G78" s="66"/>
      <c r="H78" s="69"/>
      <c r="I78" s="70"/>
    </row>
    <row r="79" spans="1:9" x14ac:dyDescent="0.25">
      <c r="A79" s="55"/>
      <c r="B79" s="55"/>
      <c r="C79" s="55"/>
      <c r="D79" s="55"/>
      <c r="E79" s="55"/>
      <c r="F79" s="65"/>
      <c r="G79" s="66"/>
      <c r="H79" s="69"/>
      <c r="I79" s="70"/>
    </row>
    <row r="80" spans="1:9" x14ac:dyDescent="0.25">
      <c r="A80" s="55"/>
      <c r="B80" s="55"/>
      <c r="C80" s="55"/>
      <c r="D80" s="55"/>
      <c r="E80" s="55"/>
      <c r="F80" s="65"/>
      <c r="G80" s="66"/>
      <c r="H80" s="69"/>
      <c r="I80" s="70"/>
    </row>
    <row r="81" spans="1:9" x14ac:dyDescent="0.25">
      <c r="A81" s="55"/>
      <c r="B81" s="55"/>
      <c r="C81" s="55"/>
      <c r="D81" s="55"/>
      <c r="E81" s="55"/>
      <c r="F81" s="65"/>
      <c r="G81" s="66"/>
      <c r="H81" s="69"/>
      <c r="I81" s="70"/>
    </row>
    <row r="82" spans="1:9" x14ac:dyDescent="0.25">
      <c r="A82" s="55"/>
      <c r="B82" s="55"/>
      <c r="C82" s="55"/>
      <c r="D82" s="55"/>
      <c r="E82" s="55"/>
      <c r="F82" s="65"/>
      <c r="G82" s="66"/>
      <c r="H82" s="69"/>
      <c r="I82" s="70"/>
    </row>
    <row r="83" spans="1:9" x14ac:dyDescent="0.25">
      <c r="A83" s="55"/>
      <c r="B83" s="55"/>
      <c r="C83" s="55"/>
      <c r="D83" s="55"/>
      <c r="E83" s="55"/>
      <c r="F83" s="65"/>
      <c r="G83" s="66"/>
      <c r="H83" s="69"/>
      <c r="I83" s="70"/>
    </row>
    <row r="84" spans="1:9" x14ac:dyDescent="0.25">
      <c r="A84" s="55"/>
      <c r="B84" s="55"/>
      <c r="C84" s="55"/>
      <c r="D84" s="55"/>
      <c r="E84" s="55"/>
      <c r="F84" s="65"/>
      <c r="G84" s="66"/>
      <c r="H84" s="69"/>
      <c r="I84" s="70"/>
    </row>
    <row r="85" spans="1:9" x14ac:dyDescent="0.25">
      <c r="A85" s="55"/>
      <c r="B85" s="55"/>
      <c r="C85" s="55"/>
      <c r="D85" s="55"/>
      <c r="E85" s="55"/>
      <c r="F85" s="65"/>
      <c r="G85" s="66"/>
      <c r="H85" s="69"/>
      <c r="I85" s="70"/>
    </row>
    <row r="86" spans="1:9" x14ac:dyDescent="0.25">
      <c r="A86" s="55"/>
      <c r="B86" s="55"/>
      <c r="C86" s="55"/>
      <c r="D86" s="55"/>
      <c r="E86" s="55"/>
      <c r="F86" s="65"/>
      <c r="G86" s="66"/>
      <c r="H86" s="69"/>
      <c r="I86" s="70"/>
    </row>
    <row r="87" spans="1:9" x14ac:dyDescent="0.25">
      <c r="A87" s="55"/>
      <c r="B87" s="55"/>
      <c r="C87" s="55"/>
      <c r="D87" s="55"/>
      <c r="E87" s="55"/>
      <c r="F87" s="65"/>
      <c r="G87" s="66"/>
      <c r="H87" s="69"/>
      <c r="I87" s="70"/>
    </row>
    <row r="88" spans="1:9" x14ac:dyDescent="0.25">
      <c r="A88" s="55"/>
      <c r="B88" s="55"/>
      <c r="C88" s="55"/>
      <c r="D88" s="55"/>
      <c r="E88" s="55"/>
      <c r="F88" s="65"/>
      <c r="G88" s="66"/>
      <c r="H88" s="69"/>
      <c r="I88" s="70"/>
    </row>
    <row r="89" spans="1:9" x14ac:dyDescent="0.25">
      <c r="A89" s="55"/>
      <c r="B89" s="55"/>
      <c r="C89" s="55"/>
      <c r="D89" s="55"/>
      <c r="E89" s="55"/>
      <c r="F89" s="65"/>
      <c r="G89" s="66"/>
      <c r="H89" s="69"/>
      <c r="I89" s="70"/>
    </row>
    <row r="90" spans="1:9" x14ac:dyDescent="0.25">
      <c r="A90" s="55"/>
      <c r="B90" s="55"/>
      <c r="C90" s="55"/>
      <c r="D90" s="55"/>
      <c r="E90" s="55"/>
      <c r="F90" s="65"/>
      <c r="G90" s="66"/>
      <c r="H90" s="69"/>
      <c r="I90" s="70"/>
    </row>
    <row r="91" spans="1:9" x14ac:dyDescent="0.25">
      <c r="A91" s="55"/>
      <c r="B91" s="55"/>
      <c r="C91" s="55"/>
      <c r="D91" s="55"/>
      <c r="E91" s="55"/>
      <c r="F91" s="65"/>
      <c r="G91" s="66"/>
      <c r="H91" s="69"/>
      <c r="I91" s="70"/>
    </row>
    <row r="92" spans="1:9" x14ac:dyDescent="0.25">
      <c r="A92" s="55"/>
      <c r="B92" s="55"/>
      <c r="C92" s="55"/>
      <c r="D92" s="55"/>
      <c r="E92" s="55"/>
      <c r="F92" s="65"/>
      <c r="G92" s="66"/>
      <c r="H92" s="69"/>
      <c r="I92" s="70"/>
    </row>
    <row r="93" spans="1:9" x14ac:dyDescent="0.25">
      <c r="A93" s="55"/>
      <c r="B93" s="55"/>
      <c r="C93" s="55"/>
      <c r="D93" s="55"/>
      <c r="E93" s="55"/>
      <c r="F93" s="65"/>
      <c r="G93" s="66"/>
      <c r="H93" s="69"/>
      <c r="I93" s="70"/>
    </row>
    <row r="94" spans="1:9" x14ac:dyDescent="0.25">
      <c r="A94" s="55"/>
      <c r="B94" s="55"/>
      <c r="C94" s="55"/>
      <c r="D94" s="55"/>
      <c r="E94" s="55"/>
      <c r="F94" s="65"/>
      <c r="G94" s="66"/>
      <c r="H94" s="69"/>
      <c r="I94" s="70"/>
    </row>
    <row r="95" spans="1:9" x14ac:dyDescent="0.25">
      <c r="A95" s="55"/>
      <c r="B95" s="55"/>
      <c r="C95" s="55"/>
      <c r="D95" s="55"/>
      <c r="E95" s="55"/>
      <c r="F95" s="65"/>
      <c r="G95" s="66"/>
      <c r="H95" s="69"/>
      <c r="I95" s="70"/>
    </row>
    <row r="96" spans="1:9" x14ac:dyDescent="0.25">
      <c r="A96" s="55"/>
      <c r="B96" s="55"/>
      <c r="C96" s="55"/>
      <c r="D96" s="55"/>
      <c r="E96" s="55"/>
      <c r="F96" s="65"/>
      <c r="G96" s="66"/>
      <c r="H96" s="69"/>
      <c r="I96" s="70"/>
    </row>
    <row r="97" spans="1:9" x14ac:dyDescent="0.25">
      <c r="A97" s="55"/>
      <c r="B97" s="55"/>
      <c r="C97" s="55"/>
      <c r="D97" s="55"/>
      <c r="E97" s="55"/>
      <c r="F97" s="65"/>
      <c r="G97" s="66"/>
      <c r="H97" s="69"/>
      <c r="I97" s="70"/>
    </row>
    <row r="98" spans="1:9" x14ac:dyDescent="0.25">
      <c r="A98" s="55"/>
      <c r="B98" s="55"/>
      <c r="C98" s="55"/>
      <c r="D98" s="55"/>
      <c r="E98" s="55"/>
      <c r="F98" s="65"/>
      <c r="G98" s="66"/>
      <c r="H98" s="69"/>
      <c r="I98" s="70"/>
    </row>
    <row r="99" spans="1:9" x14ac:dyDescent="0.25">
      <c r="A99" s="55"/>
      <c r="B99" s="55"/>
      <c r="C99" s="55"/>
      <c r="D99" s="55"/>
      <c r="E99" s="55"/>
      <c r="F99" s="65"/>
      <c r="G99" s="66"/>
      <c r="H99" s="69"/>
      <c r="I99" s="70"/>
    </row>
    <row r="100" spans="1:9" x14ac:dyDescent="0.25">
      <c r="A100" s="55"/>
      <c r="B100" s="55"/>
      <c r="C100" s="55"/>
      <c r="D100" s="55"/>
      <c r="E100" s="55"/>
      <c r="F100" s="65"/>
      <c r="G100" s="66"/>
      <c r="H100" s="69"/>
      <c r="I100" s="70"/>
    </row>
    <row r="101" spans="1:9" x14ac:dyDescent="0.25">
      <c r="A101" s="55"/>
      <c r="B101" s="55"/>
      <c r="C101" s="55"/>
      <c r="D101" s="55"/>
      <c r="E101" s="55"/>
      <c r="F101" s="65"/>
      <c r="G101" s="66"/>
      <c r="H101" s="69"/>
      <c r="I101" s="70"/>
    </row>
  </sheetData>
  <phoneticPr fontId="0" type="noConversion"/>
  <printOptions horizontalCentered="1" verticalCentered="1"/>
  <pageMargins left="0.7" right="0.7" top="0.75" bottom="0.75" header="0.3" footer="0.3"/>
  <pageSetup paperSize="9" scale="92" firstPageNumber="26" orientation="portrait" useFirstPageNumber="1" horizontalDpi="300" verticalDpi="300" r:id="rId1"/>
  <headerFooter alignWithMargins="0">
    <oddFooter>&amp;L&amp;"Arial,Italic"&amp;8 1006 (ENGACES 02/2016)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40DE8-EF57-460F-A009-B77717A1BA14}">
  <sheetPr>
    <pageSetUpPr fitToPage="1"/>
  </sheetPr>
  <dimension ref="A1:I89"/>
  <sheetViews>
    <sheetView view="pageBreakPreview" zoomScale="115" zoomScaleNormal="85" zoomScaleSheetLayoutView="115" workbookViewId="0">
      <selection activeCell="E1" sqref="E1"/>
    </sheetView>
  </sheetViews>
  <sheetFormatPr defaultColWidth="9.109375" defaultRowHeight="13.2" x14ac:dyDescent="0.25"/>
  <cols>
    <col min="1" max="1" width="10.6640625" style="122" customWidth="1"/>
    <col min="2" max="2" width="6.6640625" style="122" customWidth="1"/>
    <col min="3" max="4" width="3.6640625" style="122" customWidth="1"/>
    <col min="5" max="5" width="39.33203125" style="122" customWidth="1"/>
    <col min="6" max="6" width="6.6640625" style="122" customWidth="1"/>
    <col min="7" max="7" width="10.6640625" style="137" customWidth="1"/>
    <col min="8" max="8" width="11.88671875" style="122" customWidth="1"/>
    <col min="9" max="9" width="16.88671875" style="138" customWidth="1"/>
    <col min="10" max="16384" width="9.109375" style="122"/>
  </cols>
  <sheetData>
    <row r="1" spans="1:9" ht="12" customHeight="1" x14ac:dyDescent="0.25">
      <c r="A1" s="164"/>
      <c r="B1" s="164"/>
      <c r="C1" s="164"/>
      <c r="D1" s="164"/>
      <c r="E1" s="164"/>
      <c r="F1" s="163"/>
      <c r="G1" s="48"/>
      <c r="H1" s="28"/>
      <c r="I1" s="249" t="s">
        <v>7</v>
      </c>
    </row>
    <row r="2" spans="1:9" ht="12" customHeight="1" x14ac:dyDescent="0.25">
      <c r="A2" s="164"/>
      <c r="B2" s="164"/>
      <c r="C2" s="164"/>
      <c r="D2" s="164"/>
      <c r="E2" s="164"/>
      <c r="F2" s="163"/>
      <c r="G2" s="48"/>
      <c r="H2" s="27"/>
      <c r="I2" s="59"/>
    </row>
    <row r="3" spans="1:9" ht="12" customHeight="1" x14ac:dyDescent="0.25">
      <c r="A3" s="175" t="s">
        <v>12</v>
      </c>
      <c r="B3" s="175"/>
      <c r="C3" s="174"/>
      <c r="D3" s="174"/>
      <c r="E3" s="174"/>
      <c r="F3" s="173"/>
      <c r="G3" s="44"/>
      <c r="H3" s="148"/>
      <c r="I3" s="147"/>
    </row>
    <row r="4" spans="1:9" ht="12" customHeight="1" x14ac:dyDescent="0.25">
      <c r="A4" s="168" t="s">
        <v>13</v>
      </c>
      <c r="B4" s="168" t="s">
        <v>14</v>
      </c>
      <c r="C4" s="165"/>
      <c r="D4" s="165"/>
      <c r="E4" s="165" t="s">
        <v>15</v>
      </c>
      <c r="F4" s="172" t="s">
        <v>16</v>
      </c>
      <c r="G4" s="45" t="s">
        <v>17</v>
      </c>
      <c r="H4" s="11" t="s">
        <v>18</v>
      </c>
      <c r="I4" s="41" t="s">
        <v>19</v>
      </c>
    </row>
    <row r="5" spans="1:9" ht="12" customHeight="1" x14ac:dyDescent="0.25">
      <c r="A5" s="171" t="s">
        <v>20</v>
      </c>
      <c r="B5" s="171" t="s">
        <v>21</v>
      </c>
      <c r="C5" s="170"/>
      <c r="D5" s="170"/>
      <c r="E5" s="170"/>
      <c r="F5" s="169"/>
      <c r="G5" s="46" t="s">
        <v>22</v>
      </c>
      <c r="H5" s="16"/>
      <c r="I5" s="42"/>
    </row>
    <row r="6" spans="1:9" ht="12" customHeight="1" x14ac:dyDescent="0.25">
      <c r="A6" s="166"/>
      <c r="B6" s="166"/>
      <c r="C6" s="164"/>
      <c r="D6" s="164"/>
      <c r="E6" s="164"/>
      <c r="F6" s="183"/>
      <c r="G6" s="396"/>
      <c r="H6" s="269"/>
      <c r="I6" s="270" t="str">
        <f>IF(OR(AND(G6="Prov",H6="Sum"),(H6="PC Sum")),". . . . . . . . .00",IF(ISERR(G6*H6),"",IF(G6*H6=0,"",ROUND(G6*H6,2))))</f>
        <v/>
      </c>
    </row>
    <row r="7" spans="1:9" ht="12" customHeight="1" x14ac:dyDescent="0.25">
      <c r="A7" s="397" t="s">
        <v>23</v>
      </c>
      <c r="B7" s="300" t="s">
        <v>8</v>
      </c>
      <c r="C7" s="21" t="s">
        <v>9</v>
      </c>
      <c r="D7" s="21"/>
      <c r="E7" s="164"/>
      <c r="F7" s="167"/>
      <c r="G7" s="50"/>
      <c r="H7" s="30"/>
      <c r="I7" s="57" t="str">
        <f>IF(OR(AND(G7="Prov",H7="Sum"),(H7="PC Sum")),". . . . . . . . .00",IF(ISERR(G7*H7),"",IF(G7*H7=0,"",ROUND(G7*H7,2))))</f>
        <v/>
      </c>
    </row>
    <row r="8" spans="1:9" ht="12" customHeight="1" x14ac:dyDescent="0.25">
      <c r="A8" s="397" t="s">
        <v>10</v>
      </c>
      <c r="B8" s="397"/>
      <c r="C8" s="164"/>
      <c r="D8" s="164"/>
      <c r="E8" s="164"/>
      <c r="F8" s="167"/>
      <c r="G8" s="50"/>
      <c r="H8" s="30"/>
      <c r="I8" s="57" t="str">
        <f>IF(OR(AND(G8="Prov",H8="Sum"),(H8="PC Sum")),". . . . . . . . .00",IF(ISERR(G8*H8),"",IF(G8*H8=0,"",ROUND(G8*H8,2))))</f>
        <v/>
      </c>
    </row>
    <row r="9" spans="1:9" ht="12" customHeight="1" x14ac:dyDescent="0.25">
      <c r="A9" s="166"/>
      <c r="B9" s="397"/>
      <c r="C9" s="165"/>
      <c r="D9" s="165"/>
      <c r="E9" s="164"/>
      <c r="F9" s="167"/>
      <c r="G9" s="140"/>
      <c r="H9" s="131"/>
      <c r="I9" s="61"/>
    </row>
    <row r="10" spans="1:9" ht="12" customHeight="1" x14ac:dyDescent="0.25">
      <c r="A10" s="397"/>
      <c r="B10" s="300" t="s">
        <v>61</v>
      </c>
      <c r="C10" s="297" t="s">
        <v>60</v>
      </c>
      <c r="D10" s="298"/>
      <c r="E10" s="298"/>
      <c r="F10" s="186"/>
      <c r="G10" s="186"/>
      <c r="H10" s="186"/>
      <c r="I10" s="186"/>
    </row>
    <row r="11" spans="1:9" ht="12" customHeight="1" x14ac:dyDescent="0.25">
      <c r="A11" s="397"/>
      <c r="B11" s="300"/>
      <c r="C11" s="297" t="s">
        <v>62</v>
      </c>
      <c r="D11" s="298"/>
      <c r="E11" s="298"/>
      <c r="F11" s="186"/>
      <c r="G11" s="50"/>
      <c r="H11" s="131"/>
      <c r="I11" s="61"/>
    </row>
    <row r="12" spans="1:9" ht="12" customHeight="1" x14ac:dyDescent="0.25">
      <c r="A12" s="397"/>
      <c r="B12" s="397"/>
      <c r="C12" s="297" t="s">
        <v>63</v>
      </c>
      <c r="D12" s="298"/>
      <c r="E12" s="298"/>
      <c r="F12" s="186"/>
      <c r="G12" s="248"/>
      <c r="H12" s="131"/>
      <c r="I12" s="61"/>
    </row>
    <row r="13" spans="1:9" ht="12" customHeight="1" x14ac:dyDescent="0.25">
      <c r="A13" s="397"/>
      <c r="B13" s="397"/>
      <c r="C13" s="297"/>
      <c r="D13" s="298"/>
      <c r="E13" s="298"/>
      <c r="F13" s="302"/>
      <c r="G13" s="140"/>
      <c r="H13" s="334"/>
      <c r="I13" s="265"/>
    </row>
    <row r="14" spans="1:9" ht="12" customHeight="1" x14ac:dyDescent="0.25">
      <c r="A14" s="397"/>
      <c r="B14" s="397"/>
      <c r="C14" s="164" t="s">
        <v>66</v>
      </c>
      <c r="D14" s="164" t="s">
        <v>188</v>
      </c>
      <c r="E14" s="298"/>
      <c r="F14" s="302"/>
      <c r="G14" s="248"/>
      <c r="H14" s="334"/>
      <c r="I14" s="265"/>
    </row>
    <row r="15" spans="1:9" ht="12" customHeight="1" x14ac:dyDescent="0.25">
      <c r="A15" s="166"/>
      <c r="B15" s="397"/>
      <c r="C15" s="164"/>
      <c r="D15" s="164" t="s">
        <v>189</v>
      </c>
      <c r="E15" s="398"/>
      <c r="F15" s="302" t="s">
        <v>31</v>
      </c>
      <c r="G15" s="248">
        <v>28</v>
      </c>
      <c r="H15" s="334"/>
      <c r="I15" s="265"/>
    </row>
    <row r="16" spans="1:9" ht="12" customHeight="1" x14ac:dyDescent="0.25">
      <c r="A16" s="166"/>
      <c r="B16" s="397"/>
      <c r="D16" s="264"/>
      <c r="E16" s="353"/>
      <c r="F16" s="186"/>
      <c r="G16" s="140"/>
      <c r="H16" s="334"/>
      <c r="I16" s="265"/>
    </row>
    <row r="17" spans="1:9" ht="12" customHeight="1" x14ac:dyDescent="0.25">
      <c r="A17" s="166"/>
      <c r="B17" s="397"/>
      <c r="D17" s="353"/>
      <c r="E17" s="353"/>
      <c r="F17" s="399"/>
      <c r="G17" s="140"/>
      <c r="H17" s="334"/>
      <c r="I17" s="265"/>
    </row>
    <row r="18" spans="1:9" ht="12" customHeight="1" x14ac:dyDescent="0.25">
      <c r="A18" s="397"/>
      <c r="B18" s="397"/>
      <c r="F18" s="186"/>
      <c r="G18" s="140"/>
      <c r="H18" s="334"/>
      <c r="I18" s="265"/>
    </row>
    <row r="19" spans="1:9" ht="12" customHeight="1" x14ac:dyDescent="0.25">
      <c r="A19" s="397"/>
      <c r="B19" s="397"/>
      <c r="C19" s="239"/>
      <c r="D19" s="353"/>
      <c r="E19" s="353"/>
      <c r="F19" s="186"/>
      <c r="G19" s="140"/>
      <c r="H19" s="334"/>
      <c r="I19" s="265"/>
    </row>
    <row r="20" spans="1:9" ht="12" customHeight="1" x14ac:dyDescent="0.25">
      <c r="A20" s="397"/>
      <c r="B20" s="300"/>
      <c r="C20" s="398"/>
      <c r="D20" s="353"/>
      <c r="E20" s="353"/>
      <c r="F20" s="186"/>
      <c r="G20" s="140"/>
      <c r="H20" s="334"/>
      <c r="I20" s="265"/>
    </row>
    <row r="21" spans="1:9" ht="12" customHeight="1" x14ac:dyDescent="0.25">
      <c r="A21" s="397"/>
      <c r="B21" s="397"/>
      <c r="C21" s="400"/>
      <c r="D21" s="264"/>
      <c r="E21" s="353"/>
      <c r="F21" s="399"/>
      <c r="G21" s="140"/>
      <c r="H21" s="334"/>
      <c r="I21" s="265"/>
    </row>
    <row r="22" spans="1:9" ht="12" customHeight="1" x14ac:dyDescent="0.25">
      <c r="A22" s="397"/>
      <c r="B22" s="397"/>
      <c r="C22" s="298"/>
      <c r="D22" s="298"/>
      <c r="E22" s="298"/>
      <c r="F22" s="302"/>
      <c r="G22" s="140"/>
      <c r="H22" s="334"/>
      <c r="I22" s="265" t="str">
        <f t="shared" ref="I22:I29" si="0">IF(OR(AND(G24="Prov",H22="Sum"),(H22="PC Sum")),". . . . . . . . .00",IF(ISERR(G24*H22),"",IF(G24*H22=0,"",ROUND(G24*H22,2))))</f>
        <v/>
      </c>
    </row>
    <row r="23" spans="1:9" ht="12" customHeight="1" x14ac:dyDescent="0.25">
      <c r="A23" s="397"/>
      <c r="B23" s="397"/>
      <c r="C23" s="298"/>
      <c r="D23" s="298"/>
      <c r="E23" s="298"/>
      <c r="F23" s="302"/>
      <c r="G23" s="140"/>
      <c r="H23" s="131"/>
      <c r="I23" s="61" t="str">
        <f t="shared" si="0"/>
        <v/>
      </c>
    </row>
    <row r="24" spans="1:9" ht="12" customHeight="1" x14ac:dyDescent="0.25">
      <c r="A24" s="397"/>
      <c r="B24" s="397"/>
      <c r="C24" s="298"/>
      <c r="D24" s="298"/>
      <c r="E24" s="298"/>
      <c r="F24" s="302"/>
      <c r="G24" s="140"/>
      <c r="H24" s="131"/>
      <c r="I24" s="61" t="str">
        <f t="shared" si="0"/>
        <v/>
      </c>
    </row>
    <row r="25" spans="1:9" ht="12" customHeight="1" x14ac:dyDescent="0.25">
      <c r="A25" s="397"/>
      <c r="B25" s="397"/>
      <c r="C25" s="298"/>
      <c r="D25" s="298"/>
      <c r="E25" s="298"/>
      <c r="F25" s="302"/>
      <c r="G25" s="50"/>
      <c r="H25" s="30"/>
      <c r="I25" s="57" t="str">
        <f t="shared" si="0"/>
        <v/>
      </c>
    </row>
    <row r="26" spans="1:9" ht="12" customHeight="1" x14ac:dyDescent="0.25">
      <c r="A26" s="166"/>
      <c r="B26" s="166"/>
      <c r="C26" s="164"/>
      <c r="D26" s="164"/>
      <c r="E26" s="164"/>
      <c r="F26" s="167"/>
      <c r="G26" s="50"/>
      <c r="H26" s="30"/>
      <c r="I26" s="57" t="str">
        <f t="shared" si="0"/>
        <v/>
      </c>
    </row>
    <row r="27" spans="1:9" ht="12" customHeight="1" x14ac:dyDescent="0.25">
      <c r="A27" s="397"/>
      <c r="B27" s="300"/>
      <c r="C27" s="297"/>
      <c r="D27" s="298"/>
      <c r="E27" s="298"/>
      <c r="F27" s="302"/>
      <c r="G27" s="50"/>
      <c r="H27" s="30"/>
      <c r="I27" s="57" t="str">
        <f t="shared" si="0"/>
        <v/>
      </c>
    </row>
    <row r="28" spans="1:9" ht="12" customHeight="1" x14ac:dyDescent="0.25">
      <c r="A28" s="397"/>
      <c r="B28" s="300"/>
      <c r="C28" s="297"/>
      <c r="D28" s="298"/>
      <c r="E28" s="298"/>
      <c r="F28" s="302"/>
      <c r="G28" s="50"/>
      <c r="H28" s="30"/>
      <c r="I28" s="57" t="str">
        <f t="shared" si="0"/>
        <v/>
      </c>
    </row>
    <row r="29" spans="1:9" ht="12" customHeight="1" x14ac:dyDescent="0.25">
      <c r="A29" s="166"/>
      <c r="B29" s="166"/>
      <c r="C29" s="164"/>
      <c r="D29" s="164"/>
      <c r="E29" s="164"/>
      <c r="F29" s="167"/>
      <c r="G29" s="50"/>
      <c r="H29" s="30"/>
      <c r="I29" s="57" t="str">
        <f t="shared" si="0"/>
        <v/>
      </c>
    </row>
    <row r="30" spans="1:9" ht="12" customHeight="1" x14ac:dyDescent="0.25">
      <c r="A30" s="166"/>
      <c r="B30" s="166"/>
      <c r="C30" s="164"/>
      <c r="D30" s="164"/>
      <c r="E30" s="164"/>
      <c r="F30" s="167"/>
      <c r="G30" s="50"/>
      <c r="H30" s="30"/>
      <c r="I30" s="57" t="str">
        <f>IF(OR(AND(G34="Prov",H30="Sum"),(H30="PC Sum")),". . . . . . . . .00",IF(ISERR(G34*H30),"",IF(G34*H30=0,"",ROUND(G34*H30,2))))</f>
        <v/>
      </c>
    </row>
    <row r="31" spans="1:9" ht="12" customHeight="1" x14ac:dyDescent="0.25">
      <c r="A31" s="166"/>
      <c r="B31" s="166"/>
      <c r="C31" s="164"/>
      <c r="D31" s="164"/>
      <c r="E31" s="164"/>
      <c r="F31" s="167"/>
      <c r="G31" s="50"/>
      <c r="H31" s="30"/>
      <c r="I31" s="57" t="str">
        <f>IF(OR(AND(G35="Prov",H31="Sum"),(H31="PC Sum")),". . . . . . . . .00",IF(ISERR(G35*H31),"",IF(G35*H31=0,"",ROUND(G35*H31,2))))</f>
        <v/>
      </c>
    </row>
    <row r="32" spans="1:9" ht="12" customHeight="1" x14ac:dyDescent="0.25">
      <c r="A32" s="166"/>
      <c r="B32" s="166"/>
      <c r="C32" s="164"/>
      <c r="D32" s="164"/>
      <c r="E32" s="164"/>
      <c r="F32" s="167"/>
      <c r="G32" s="50"/>
      <c r="H32" s="30"/>
      <c r="I32" s="57"/>
    </row>
    <row r="33" spans="1:9" ht="12" customHeight="1" x14ac:dyDescent="0.25">
      <c r="A33" s="166"/>
      <c r="B33" s="166"/>
      <c r="C33" s="164"/>
      <c r="D33" s="164"/>
      <c r="E33" s="164"/>
      <c r="F33" s="167"/>
      <c r="G33" s="50"/>
      <c r="H33" s="30"/>
      <c r="I33" s="57"/>
    </row>
    <row r="34" spans="1:9" ht="12" customHeight="1" x14ac:dyDescent="0.25">
      <c r="A34" s="166"/>
      <c r="B34" s="166"/>
      <c r="C34" s="164"/>
      <c r="D34" s="164"/>
      <c r="E34" s="164"/>
      <c r="F34" s="167"/>
      <c r="G34" s="50"/>
      <c r="H34" s="30"/>
      <c r="I34" s="57" t="str">
        <f t="shared" ref="I34:I39" si="1">IF(OR(AND(G36="Prov",H34="Sum"),(H34="PC Sum")),". . . . . . . . .00",IF(ISERR(G36*H34),"",IF(G36*H34=0,"",ROUND(G36*H34,2))))</f>
        <v/>
      </c>
    </row>
    <row r="35" spans="1:9" ht="12" customHeight="1" x14ac:dyDescent="0.25">
      <c r="A35" s="166"/>
      <c r="B35" s="166"/>
      <c r="C35" s="164"/>
      <c r="D35" s="164"/>
      <c r="E35" s="164"/>
      <c r="F35" s="167"/>
      <c r="G35" s="50"/>
      <c r="H35" s="30"/>
      <c r="I35" s="57" t="str">
        <f t="shared" si="1"/>
        <v/>
      </c>
    </row>
    <row r="36" spans="1:9" ht="12" customHeight="1" x14ac:dyDescent="0.25">
      <c r="A36" s="166"/>
      <c r="B36" s="166"/>
      <c r="C36" s="164"/>
      <c r="D36" s="164"/>
      <c r="E36" s="164"/>
      <c r="F36" s="167"/>
      <c r="G36" s="50"/>
      <c r="H36" s="30"/>
      <c r="I36" s="57" t="str">
        <f t="shared" si="1"/>
        <v/>
      </c>
    </row>
    <row r="37" spans="1:9" ht="12" customHeight="1" x14ac:dyDescent="0.25">
      <c r="A37" s="166"/>
      <c r="B37" s="166"/>
      <c r="C37" s="164"/>
      <c r="D37" s="164"/>
      <c r="E37" s="164"/>
      <c r="F37" s="167"/>
      <c r="G37" s="50"/>
      <c r="H37" s="30"/>
      <c r="I37" s="57" t="str">
        <f t="shared" si="1"/>
        <v/>
      </c>
    </row>
    <row r="38" spans="1:9" ht="12" customHeight="1" x14ac:dyDescent="0.25">
      <c r="A38" s="166"/>
      <c r="B38" s="166"/>
      <c r="C38" s="164"/>
      <c r="D38" s="164"/>
      <c r="E38" s="164"/>
      <c r="F38" s="167"/>
      <c r="G38" s="50"/>
      <c r="H38" s="30"/>
      <c r="I38" s="57" t="str">
        <f t="shared" si="1"/>
        <v/>
      </c>
    </row>
    <row r="39" spans="1:9" ht="12" customHeight="1" x14ac:dyDescent="0.25">
      <c r="A39" s="166"/>
      <c r="B39" s="166"/>
      <c r="C39" s="164"/>
      <c r="D39" s="164"/>
      <c r="E39" s="164"/>
      <c r="F39" s="167"/>
      <c r="G39" s="50"/>
      <c r="H39" s="30"/>
      <c r="I39" s="57" t="str">
        <f t="shared" si="1"/>
        <v/>
      </c>
    </row>
    <row r="40" spans="1:9" ht="12" customHeight="1" x14ac:dyDescent="0.25">
      <c r="A40" s="166"/>
      <c r="B40" s="166"/>
      <c r="C40" s="164"/>
      <c r="D40" s="164"/>
      <c r="E40" s="164"/>
      <c r="F40" s="167"/>
      <c r="G40" s="50"/>
      <c r="H40" s="30"/>
      <c r="I40" s="103" t="str">
        <f>IF(OR(AND(G57="Prov",H40="Sum"),(H40="PC Sum")),". . . . . . . . .00",IF(ISERR(G57*H40),"",IF(G57*H40=0,"",ROUND(G57*H40,2))))</f>
        <v/>
      </c>
    </row>
    <row r="41" spans="1:9" ht="12" customHeight="1" x14ac:dyDescent="0.25">
      <c r="A41" s="166"/>
      <c r="B41" s="166"/>
      <c r="C41" s="164"/>
      <c r="D41" s="164"/>
      <c r="E41" s="164"/>
      <c r="F41" s="167"/>
      <c r="G41" s="50"/>
      <c r="H41" s="30"/>
      <c r="I41" s="103"/>
    </row>
    <row r="42" spans="1:9" ht="12" customHeight="1" x14ac:dyDescent="0.25">
      <c r="A42" s="166"/>
      <c r="B42" s="166"/>
      <c r="C42" s="164"/>
      <c r="D42" s="164"/>
      <c r="E42" s="164"/>
      <c r="F42" s="167"/>
      <c r="G42" s="50"/>
      <c r="H42" s="30"/>
      <c r="I42" s="103"/>
    </row>
    <row r="43" spans="1:9" ht="12" customHeight="1" x14ac:dyDescent="0.25">
      <c r="A43" s="166"/>
      <c r="B43" s="166"/>
      <c r="C43" s="164"/>
      <c r="D43" s="164"/>
      <c r="E43" s="164"/>
      <c r="F43" s="167"/>
      <c r="G43" s="50"/>
      <c r="H43" s="30"/>
      <c r="I43" s="103"/>
    </row>
    <row r="44" spans="1:9" ht="12" customHeight="1" x14ac:dyDescent="0.25">
      <c r="A44" s="166"/>
      <c r="B44" s="166"/>
      <c r="C44" s="164"/>
      <c r="D44" s="164"/>
      <c r="E44" s="164"/>
      <c r="F44" s="167"/>
      <c r="G44" s="50"/>
      <c r="H44" s="30"/>
      <c r="I44" s="103"/>
    </row>
    <row r="45" spans="1:9" ht="12" customHeight="1" x14ac:dyDescent="0.25">
      <c r="A45" s="166"/>
      <c r="B45" s="166"/>
      <c r="C45" s="164"/>
      <c r="D45" s="164"/>
      <c r="E45" s="164"/>
      <c r="F45" s="167"/>
      <c r="G45" s="50"/>
      <c r="H45" s="30"/>
      <c r="I45" s="103"/>
    </row>
    <row r="46" spans="1:9" ht="12" customHeight="1" x14ac:dyDescent="0.25">
      <c r="A46" s="166"/>
      <c r="B46" s="166"/>
      <c r="C46" s="164"/>
      <c r="D46" s="164"/>
      <c r="E46" s="164"/>
      <c r="F46" s="167"/>
      <c r="G46" s="50"/>
      <c r="H46" s="30"/>
      <c r="I46" s="103"/>
    </row>
    <row r="47" spans="1:9" ht="12" customHeight="1" x14ac:dyDescent="0.25">
      <c r="A47" s="166"/>
      <c r="B47" s="166"/>
      <c r="C47" s="164"/>
      <c r="D47" s="164"/>
      <c r="E47" s="164"/>
      <c r="F47" s="167"/>
      <c r="G47" s="50"/>
      <c r="H47" s="30"/>
      <c r="I47" s="103"/>
    </row>
    <row r="48" spans="1:9" ht="12" customHeight="1" x14ac:dyDescent="0.25">
      <c r="A48" s="166"/>
      <c r="B48" s="166"/>
      <c r="C48" s="164"/>
      <c r="D48" s="164"/>
      <c r="E48" s="164"/>
      <c r="F48" s="167"/>
      <c r="G48" s="50"/>
      <c r="H48" s="30"/>
      <c r="I48" s="103"/>
    </row>
    <row r="49" spans="1:9" ht="12" customHeight="1" x14ac:dyDescent="0.25">
      <c r="A49" s="166"/>
      <c r="B49" s="166"/>
      <c r="C49" s="164"/>
      <c r="D49" s="164"/>
      <c r="E49" s="164"/>
      <c r="F49" s="167"/>
      <c r="G49" s="50"/>
      <c r="H49" s="30"/>
      <c r="I49" s="103"/>
    </row>
    <row r="50" spans="1:9" ht="12" customHeight="1" x14ac:dyDescent="0.25">
      <c r="A50" s="166"/>
      <c r="B50" s="166"/>
      <c r="C50" s="164"/>
      <c r="D50" s="164"/>
      <c r="E50" s="164"/>
      <c r="F50" s="167"/>
      <c r="G50" s="50"/>
      <c r="H50" s="30"/>
      <c r="I50" s="103"/>
    </row>
    <row r="51" spans="1:9" ht="12" customHeight="1" x14ac:dyDescent="0.25">
      <c r="A51" s="166"/>
      <c r="B51" s="166"/>
      <c r="C51" s="164"/>
      <c r="D51" s="164"/>
      <c r="E51" s="164"/>
      <c r="F51" s="167"/>
      <c r="G51" s="50"/>
      <c r="H51" s="30"/>
      <c r="I51" s="103"/>
    </row>
    <row r="52" spans="1:9" ht="12" customHeight="1" x14ac:dyDescent="0.25">
      <c r="A52" s="166"/>
      <c r="B52" s="166"/>
      <c r="C52" s="164"/>
      <c r="D52" s="164"/>
      <c r="E52" s="164"/>
      <c r="F52" s="167"/>
      <c r="G52" s="50"/>
      <c r="H52" s="30"/>
      <c r="I52" s="103"/>
    </row>
    <row r="53" spans="1:9" ht="12" customHeight="1" x14ac:dyDescent="0.25">
      <c r="A53" s="166"/>
      <c r="B53" s="166"/>
      <c r="C53" s="164"/>
      <c r="D53" s="164"/>
      <c r="E53" s="164"/>
      <c r="F53" s="167"/>
      <c r="G53" s="50"/>
      <c r="H53" s="30"/>
      <c r="I53" s="103"/>
    </row>
    <row r="54" spans="1:9" ht="12" customHeight="1" x14ac:dyDescent="0.25">
      <c r="A54" s="166"/>
      <c r="B54" s="166"/>
      <c r="C54" s="164"/>
      <c r="D54" s="164"/>
      <c r="E54" s="164"/>
      <c r="F54" s="167"/>
      <c r="G54" s="50"/>
      <c r="H54" s="30"/>
      <c r="I54" s="103"/>
    </row>
    <row r="55" spans="1:9" ht="12" customHeight="1" x14ac:dyDescent="0.25">
      <c r="A55" s="166"/>
      <c r="B55" s="166"/>
      <c r="C55" s="164"/>
      <c r="D55" s="164"/>
      <c r="E55" s="164"/>
      <c r="F55" s="167"/>
      <c r="G55" s="50"/>
      <c r="H55" s="30"/>
      <c r="I55" s="103"/>
    </row>
    <row r="56" spans="1:9" ht="12" customHeight="1" x14ac:dyDescent="0.25">
      <c r="A56" s="166"/>
      <c r="B56" s="166"/>
      <c r="C56" s="164"/>
      <c r="D56" s="164"/>
      <c r="E56" s="164"/>
      <c r="F56" s="167"/>
      <c r="G56" s="50"/>
      <c r="H56" s="30"/>
      <c r="I56" s="103"/>
    </row>
    <row r="57" spans="1:9" ht="12" customHeight="1" x14ac:dyDescent="0.25">
      <c r="A57" s="166"/>
      <c r="B57" s="166"/>
      <c r="C57" s="164"/>
      <c r="D57" s="164"/>
      <c r="E57" s="164"/>
      <c r="F57" s="167"/>
      <c r="G57" s="50"/>
      <c r="H57" s="30"/>
      <c r="I57" s="103"/>
    </row>
    <row r="58" spans="1:9" ht="12" customHeight="1" x14ac:dyDescent="0.25">
      <c r="A58" s="166"/>
      <c r="B58" s="166"/>
      <c r="C58" s="164"/>
      <c r="D58" s="164"/>
      <c r="E58" s="164"/>
      <c r="F58" s="167"/>
      <c r="G58" s="50"/>
      <c r="H58" s="30"/>
      <c r="I58" s="103"/>
    </row>
    <row r="59" spans="1:9" ht="12" customHeight="1" x14ac:dyDescent="0.25">
      <c r="A59" s="166"/>
      <c r="B59" s="166"/>
      <c r="C59" s="164"/>
      <c r="D59" s="164"/>
      <c r="E59" s="164"/>
      <c r="F59" s="167"/>
      <c r="G59" s="50"/>
      <c r="H59" s="30"/>
      <c r="I59" s="103"/>
    </row>
    <row r="60" spans="1:9" ht="12" customHeight="1" x14ac:dyDescent="0.25">
      <c r="A60" s="180"/>
      <c r="B60" s="176"/>
      <c r="C60" s="176"/>
      <c r="D60" s="176"/>
      <c r="E60" s="176"/>
      <c r="F60" s="177"/>
      <c r="G60" s="51"/>
      <c r="H60" s="32"/>
      <c r="I60" s="109"/>
    </row>
    <row r="61" spans="1:9" ht="12" customHeight="1" x14ac:dyDescent="0.25">
      <c r="A61" s="166"/>
      <c r="B61" s="165" t="s">
        <v>6</v>
      </c>
      <c r="C61" s="164"/>
      <c r="D61" s="164"/>
      <c r="E61" s="164"/>
      <c r="F61" s="163"/>
      <c r="G61" s="52"/>
      <c r="H61" s="33"/>
      <c r="I61" s="332"/>
    </row>
    <row r="62" spans="1:9" ht="12" customHeight="1" x14ac:dyDescent="0.25">
      <c r="A62" s="181"/>
      <c r="B62" s="178"/>
      <c r="C62" s="178"/>
      <c r="D62" s="178"/>
      <c r="E62" s="178"/>
      <c r="F62" s="179"/>
      <c r="G62" s="53"/>
      <c r="H62" s="34"/>
      <c r="I62" s="110"/>
    </row>
    <row r="63" spans="1:9" ht="12" customHeight="1" x14ac:dyDescent="0.25">
      <c r="H63" s="27"/>
      <c r="I63" s="111"/>
    </row>
    <row r="64" spans="1:9" x14ac:dyDescent="0.25">
      <c r="H64" s="27"/>
      <c r="I64" s="135"/>
    </row>
    <row r="65" spans="1:9" x14ac:dyDescent="0.25">
      <c r="A65" s="164"/>
      <c r="B65" s="164"/>
      <c r="C65" s="164"/>
      <c r="D65" s="164"/>
      <c r="E65" s="164"/>
      <c r="F65" s="163"/>
      <c r="G65" s="48"/>
      <c r="H65" s="27"/>
      <c r="I65" s="59"/>
    </row>
    <row r="66" spans="1:9" x14ac:dyDescent="0.25">
      <c r="A66" s="164"/>
      <c r="B66" s="164"/>
      <c r="C66" s="164"/>
      <c r="D66" s="164"/>
      <c r="E66" s="164"/>
      <c r="F66" s="163"/>
      <c r="G66" s="48"/>
      <c r="H66" s="27"/>
      <c r="I66" s="59"/>
    </row>
    <row r="67" spans="1:9" x14ac:dyDescent="0.25">
      <c r="A67" s="164"/>
      <c r="B67" s="164"/>
      <c r="C67" s="164"/>
      <c r="D67" s="164"/>
      <c r="E67" s="164"/>
      <c r="F67" s="163"/>
      <c r="G67" s="48"/>
      <c r="H67" s="27"/>
      <c r="I67" s="59"/>
    </row>
    <row r="68" spans="1:9" x14ac:dyDescent="0.25">
      <c r="A68" s="164"/>
      <c r="B68" s="164"/>
      <c r="C68" s="164"/>
      <c r="D68" s="164"/>
      <c r="E68" s="164"/>
      <c r="F68" s="163"/>
      <c r="G68" s="48"/>
      <c r="H68" s="27"/>
      <c r="I68" s="59"/>
    </row>
    <row r="69" spans="1:9" x14ac:dyDescent="0.25">
      <c r="A69" s="164"/>
      <c r="B69" s="164"/>
      <c r="C69" s="164"/>
      <c r="D69" s="164"/>
      <c r="E69" s="164"/>
      <c r="F69" s="163"/>
      <c r="G69" s="48"/>
      <c r="H69" s="27"/>
      <c r="I69" s="59"/>
    </row>
    <row r="70" spans="1:9" x14ac:dyDescent="0.25">
      <c r="A70" s="164"/>
      <c r="B70" s="164"/>
      <c r="C70" s="164"/>
      <c r="D70" s="164"/>
      <c r="E70" s="164"/>
      <c r="F70" s="163"/>
      <c r="G70" s="48"/>
      <c r="H70" s="27"/>
      <c r="I70" s="59"/>
    </row>
    <row r="71" spans="1:9" x14ac:dyDescent="0.25">
      <c r="A71" s="164"/>
      <c r="B71" s="164"/>
      <c r="C71" s="164"/>
      <c r="D71" s="164"/>
      <c r="E71" s="164"/>
      <c r="F71" s="163"/>
      <c r="G71" s="48"/>
      <c r="H71" s="27"/>
      <c r="I71" s="59"/>
    </row>
    <row r="72" spans="1:9" x14ac:dyDescent="0.25">
      <c r="A72" s="164"/>
      <c r="B72" s="164"/>
      <c r="C72" s="164"/>
      <c r="D72" s="164"/>
      <c r="E72" s="164"/>
      <c r="F72" s="163"/>
      <c r="G72" s="48"/>
      <c r="H72" s="27"/>
      <c r="I72" s="59"/>
    </row>
    <row r="73" spans="1:9" x14ac:dyDescent="0.25">
      <c r="A73" s="164"/>
      <c r="B73" s="164"/>
      <c r="C73" s="164"/>
      <c r="D73" s="164"/>
      <c r="E73" s="164"/>
      <c r="F73" s="163"/>
      <c r="G73" s="48"/>
      <c r="H73" s="27"/>
      <c r="I73" s="59"/>
    </row>
    <row r="74" spans="1:9" x14ac:dyDescent="0.25">
      <c r="A74" s="164"/>
      <c r="B74" s="164"/>
      <c r="C74" s="164"/>
      <c r="D74" s="164"/>
      <c r="E74" s="164"/>
      <c r="F74" s="163"/>
      <c r="G74" s="48"/>
      <c r="H74" s="27"/>
      <c r="I74" s="59"/>
    </row>
    <row r="75" spans="1:9" x14ac:dyDescent="0.25">
      <c r="A75" s="164"/>
      <c r="B75" s="164"/>
      <c r="C75" s="164"/>
      <c r="D75" s="164"/>
      <c r="E75" s="164"/>
      <c r="F75" s="163"/>
      <c r="G75" s="48"/>
      <c r="H75" s="27"/>
      <c r="I75" s="59"/>
    </row>
    <row r="76" spans="1:9" x14ac:dyDescent="0.25">
      <c r="A76" s="164"/>
      <c r="B76" s="164"/>
      <c r="C76" s="164"/>
      <c r="D76" s="164"/>
      <c r="E76" s="164"/>
      <c r="F76" s="163"/>
      <c r="G76" s="48"/>
      <c r="H76" s="27"/>
      <c r="I76" s="59"/>
    </row>
    <row r="77" spans="1:9" x14ac:dyDescent="0.25">
      <c r="A77" s="164"/>
      <c r="B77" s="164"/>
      <c r="C77" s="164"/>
      <c r="D77" s="164"/>
      <c r="E77" s="164"/>
      <c r="F77" s="163"/>
      <c r="G77" s="48"/>
      <c r="H77" s="27"/>
      <c r="I77" s="59"/>
    </row>
    <row r="78" spans="1:9" x14ac:dyDescent="0.25">
      <c r="A78" s="164"/>
      <c r="B78" s="164"/>
      <c r="C78" s="164"/>
      <c r="D78" s="164"/>
      <c r="E78" s="164"/>
      <c r="F78" s="163"/>
      <c r="G78" s="48"/>
      <c r="H78" s="27"/>
      <c r="I78" s="59"/>
    </row>
    <row r="79" spans="1:9" x14ac:dyDescent="0.25">
      <c r="A79" s="164"/>
      <c r="B79" s="164"/>
      <c r="C79" s="164"/>
      <c r="D79" s="164"/>
      <c r="E79" s="164"/>
      <c r="F79" s="163"/>
      <c r="G79" s="48"/>
      <c r="H79" s="27"/>
      <c r="I79" s="59"/>
    </row>
    <row r="80" spans="1:9" x14ac:dyDescent="0.25">
      <c r="A80" s="164"/>
      <c r="B80" s="164"/>
      <c r="C80" s="164"/>
      <c r="D80" s="164"/>
      <c r="E80" s="164"/>
      <c r="F80" s="163"/>
      <c r="G80" s="48"/>
      <c r="H80" s="27"/>
      <c r="I80" s="59"/>
    </row>
    <row r="81" spans="1:9" x14ac:dyDescent="0.25">
      <c r="A81" s="164"/>
      <c r="B81" s="164"/>
      <c r="C81" s="164"/>
      <c r="D81" s="164"/>
      <c r="E81" s="164"/>
      <c r="F81" s="163"/>
      <c r="G81" s="48"/>
      <c r="H81" s="27"/>
      <c r="I81" s="59"/>
    </row>
    <row r="82" spans="1:9" x14ac:dyDescent="0.25">
      <c r="A82" s="164"/>
      <c r="B82" s="164"/>
      <c r="C82" s="164"/>
      <c r="D82" s="164"/>
      <c r="E82" s="164"/>
      <c r="F82" s="163"/>
      <c r="G82" s="48"/>
      <c r="H82" s="27"/>
      <c r="I82" s="59"/>
    </row>
    <row r="83" spans="1:9" x14ac:dyDescent="0.25">
      <c r="A83" s="164"/>
      <c r="B83" s="164"/>
      <c r="C83" s="164"/>
      <c r="D83" s="164"/>
      <c r="E83" s="164"/>
      <c r="F83" s="163"/>
      <c r="G83" s="48"/>
      <c r="H83" s="27"/>
      <c r="I83" s="59"/>
    </row>
    <row r="84" spans="1:9" x14ac:dyDescent="0.25">
      <c r="A84" s="164"/>
      <c r="B84" s="164"/>
      <c r="C84" s="164"/>
      <c r="D84" s="164"/>
      <c r="E84" s="164"/>
      <c r="F84" s="163"/>
      <c r="G84" s="48"/>
      <c r="H84" s="27"/>
      <c r="I84" s="59"/>
    </row>
    <row r="85" spans="1:9" x14ac:dyDescent="0.25">
      <c r="A85" s="164"/>
      <c r="B85" s="164"/>
      <c r="C85" s="164"/>
      <c r="D85" s="164"/>
      <c r="E85" s="164"/>
      <c r="F85" s="163"/>
      <c r="G85" s="48"/>
      <c r="H85" s="27"/>
      <c r="I85" s="59"/>
    </row>
    <row r="86" spans="1:9" x14ac:dyDescent="0.25">
      <c r="A86" s="164"/>
      <c r="B86" s="164"/>
      <c r="C86" s="164"/>
      <c r="D86" s="164"/>
      <c r="E86" s="164"/>
      <c r="F86" s="163"/>
      <c r="G86" s="48"/>
      <c r="H86" s="27"/>
      <c r="I86" s="59"/>
    </row>
    <row r="87" spans="1:9" x14ac:dyDescent="0.25">
      <c r="A87" s="164"/>
      <c r="B87" s="164"/>
      <c r="C87" s="164"/>
      <c r="D87" s="164"/>
      <c r="E87" s="164"/>
      <c r="F87" s="163"/>
      <c r="G87" s="48"/>
      <c r="H87" s="27"/>
      <c r="I87" s="59"/>
    </row>
    <row r="88" spans="1:9" x14ac:dyDescent="0.25">
      <c r="A88" s="164"/>
      <c r="B88" s="164"/>
      <c r="C88" s="164"/>
      <c r="D88" s="164"/>
      <c r="E88" s="164"/>
      <c r="F88" s="163"/>
      <c r="G88" s="48"/>
    </row>
    <row r="89" spans="1:9" x14ac:dyDescent="0.25">
      <c r="A89" s="164"/>
      <c r="B89" s="164"/>
      <c r="C89" s="164"/>
      <c r="D89" s="164"/>
      <c r="E89" s="164"/>
      <c r="F89" s="163"/>
      <c r="G89" s="48"/>
    </row>
  </sheetData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85" firstPageNumber="18" orientation="portrait" horizontalDpi="300" verticalDpi="300" r:id="rId1"/>
  <headerFooter alignWithMargins="0">
    <oddHeader>&amp;CC2.&amp;P</oddHeader>
  </headerFooter>
  <rowBreaks count="3" manualBreakCount="3">
    <brk id="130" max="65535" man="1"/>
    <brk id="195" max="65535" man="1"/>
    <brk id="260" max="655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ACE88-ABDD-483E-806E-4FAF9A8E11F5}">
  <dimension ref="A1:L84"/>
  <sheetViews>
    <sheetView view="pageBreakPreview" zoomScale="115" zoomScaleNormal="85" zoomScaleSheetLayoutView="115" zoomScalePageLayoutView="90" workbookViewId="0">
      <selection activeCell="K1" sqref="K1"/>
    </sheetView>
  </sheetViews>
  <sheetFormatPr defaultColWidth="8.6640625" defaultRowHeight="13.2" x14ac:dyDescent="0.25"/>
  <cols>
    <col min="1" max="1" width="10.6640625" style="122" customWidth="1"/>
    <col min="2" max="2" width="6.6640625" style="122" customWidth="1"/>
    <col min="3" max="3" width="3.88671875" style="122" customWidth="1"/>
    <col min="4" max="4" width="3.6640625" style="122" customWidth="1"/>
    <col min="5" max="5" width="29.88671875" style="122" customWidth="1"/>
    <col min="6" max="6" width="8.88671875" style="122" customWidth="1"/>
    <col min="7" max="7" width="9.33203125" style="137" customWidth="1"/>
    <col min="8" max="10" width="9.33203125" style="137" hidden="1" customWidth="1"/>
    <col min="11" max="11" width="12.6640625" style="122" bestFit="1" customWidth="1"/>
    <col min="12" max="12" width="15.6640625" style="138" customWidth="1"/>
    <col min="13" max="16384" width="8.6640625" style="122"/>
  </cols>
  <sheetData>
    <row r="1" spans="1:12" ht="12" customHeight="1" x14ac:dyDescent="0.25">
      <c r="A1" s="164"/>
      <c r="B1" s="164"/>
      <c r="C1" s="164"/>
      <c r="D1" s="164"/>
      <c r="E1" s="164"/>
      <c r="F1" s="163"/>
      <c r="G1" s="48"/>
      <c r="H1" s="48"/>
      <c r="I1" s="48"/>
      <c r="J1" s="48"/>
      <c r="K1" s="28"/>
      <c r="L1" s="58" t="s">
        <v>166</v>
      </c>
    </row>
    <row r="2" spans="1:12" ht="12" customHeight="1" x14ac:dyDescent="0.25">
      <c r="A2" s="164"/>
      <c r="B2" s="164"/>
      <c r="C2" s="164"/>
      <c r="D2" s="164"/>
      <c r="E2" s="164"/>
      <c r="F2" s="163"/>
      <c r="G2" s="52"/>
      <c r="H2" s="52"/>
      <c r="I2" s="52"/>
      <c r="J2" s="52"/>
      <c r="K2" s="33"/>
      <c r="L2" s="60"/>
    </row>
    <row r="3" spans="1:12" ht="12" customHeight="1" x14ac:dyDescent="0.25">
      <c r="A3" s="175" t="s">
        <v>12</v>
      </c>
      <c r="B3" s="175"/>
      <c r="C3" s="174"/>
      <c r="D3" s="174"/>
      <c r="E3" s="174"/>
      <c r="F3" s="173"/>
      <c r="G3" s="255"/>
      <c r="H3" s="44"/>
      <c r="I3" s="44"/>
      <c r="J3" s="44"/>
      <c r="K3" s="173"/>
      <c r="L3" s="147"/>
    </row>
    <row r="4" spans="1:12" ht="12" customHeight="1" x14ac:dyDescent="0.25">
      <c r="A4" s="168" t="s">
        <v>13</v>
      </c>
      <c r="B4" s="168" t="s">
        <v>14</v>
      </c>
      <c r="C4" s="165"/>
      <c r="D4" s="165"/>
      <c r="E4" s="165" t="s">
        <v>15</v>
      </c>
      <c r="F4" s="172" t="s">
        <v>16</v>
      </c>
      <c r="G4" s="45" t="s">
        <v>17</v>
      </c>
      <c r="H4" s="202" t="s">
        <v>167</v>
      </c>
      <c r="I4" s="202" t="s">
        <v>168</v>
      </c>
      <c r="J4" s="202" t="s">
        <v>169</v>
      </c>
      <c r="K4" s="11" t="s">
        <v>18</v>
      </c>
      <c r="L4" s="41" t="s">
        <v>19</v>
      </c>
    </row>
    <row r="5" spans="1:12" ht="12" customHeight="1" x14ac:dyDescent="0.25">
      <c r="A5" s="171" t="s">
        <v>20</v>
      </c>
      <c r="B5" s="171" t="s">
        <v>21</v>
      </c>
      <c r="C5" s="170"/>
      <c r="D5" s="170"/>
      <c r="E5" s="170"/>
      <c r="F5" s="169"/>
      <c r="G5" s="46" t="s">
        <v>22</v>
      </c>
      <c r="H5" s="205" t="s">
        <v>170</v>
      </c>
      <c r="I5" s="205" t="s">
        <v>170</v>
      </c>
      <c r="J5" s="205" t="s">
        <v>170</v>
      </c>
      <c r="K5" s="136"/>
      <c r="L5" s="42"/>
    </row>
    <row r="6" spans="1:12" ht="12" customHeight="1" x14ac:dyDescent="0.25">
      <c r="A6" s="166"/>
      <c r="B6" s="166"/>
      <c r="C6" s="164"/>
      <c r="D6" s="164"/>
      <c r="E6" s="164"/>
      <c r="F6" s="167"/>
      <c r="G6" s="50"/>
      <c r="H6" s="50"/>
      <c r="I6" s="50"/>
      <c r="J6" s="50"/>
      <c r="K6" s="30"/>
      <c r="L6" s="57"/>
    </row>
    <row r="7" spans="1:12" ht="12" customHeight="1" x14ac:dyDescent="0.25">
      <c r="A7" s="166" t="s">
        <v>104</v>
      </c>
      <c r="B7" s="351" t="s">
        <v>171</v>
      </c>
      <c r="C7" s="149" t="s">
        <v>172</v>
      </c>
      <c r="D7" s="149"/>
      <c r="E7" s="354"/>
      <c r="F7" s="167"/>
      <c r="G7" s="50"/>
      <c r="H7" s="50"/>
      <c r="I7" s="50"/>
      <c r="J7" s="50"/>
      <c r="K7" s="30"/>
      <c r="L7" s="57"/>
    </row>
    <row r="8" spans="1:12" ht="12" customHeight="1" x14ac:dyDescent="0.25">
      <c r="A8" s="355" t="s">
        <v>173</v>
      </c>
      <c r="B8" s="166"/>
      <c r="C8" s="164"/>
      <c r="D8" s="164"/>
      <c r="E8" s="164"/>
      <c r="F8" s="167"/>
      <c r="G8" s="50"/>
      <c r="H8" s="50"/>
      <c r="I8" s="50"/>
      <c r="J8" s="50"/>
      <c r="K8" s="30"/>
      <c r="L8" s="57"/>
    </row>
    <row r="9" spans="1:12" ht="12" customHeight="1" x14ac:dyDescent="0.25">
      <c r="A9" s="166"/>
      <c r="B9" s="166"/>
      <c r="C9" s="164"/>
      <c r="D9" s="164"/>
      <c r="E9" s="164"/>
      <c r="F9" s="167"/>
      <c r="G9" s="50"/>
      <c r="H9" s="50"/>
      <c r="I9" s="50"/>
      <c r="J9" s="50"/>
      <c r="K9" s="30"/>
      <c r="L9" s="57"/>
    </row>
    <row r="10" spans="1:12" ht="12" customHeight="1" x14ac:dyDescent="0.25">
      <c r="A10" s="355" t="s">
        <v>174</v>
      </c>
      <c r="B10" s="351" t="s">
        <v>175</v>
      </c>
      <c r="C10" s="353" t="s">
        <v>176</v>
      </c>
      <c r="D10" s="353"/>
      <c r="E10" s="353"/>
      <c r="F10" s="186"/>
      <c r="G10" s="401"/>
      <c r="H10" s="50"/>
      <c r="I10" s="50"/>
      <c r="J10" s="50"/>
      <c r="K10" s="30"/>
      <c r="L10" s="57"/>
    </row>
    <row r="11" spans="1:12" ht="12" customHeight="1" x14ac:dyDescent="0.25">
      <c r="A11" s="355" t="s">
        <v>42</v>
      </c>
      <c r="B11" s="350"/>
      <c r="C11" s="354"/>
      <c r="D11" s="354"/>
      <c r="E11" s="354"/>
      <c r="F11" s="352"/>
      <c r="G11" s="401"/>
      <c r="H11" s="50"/>
      <c r="I11" s="50"/>
      <c r="J11" s="50"/>
      <c r="K11" s="30"/>
      <c r="L11" s="57"/>
    </row>
    <row r="12" spans="1:12" ht="12" customHeight="1" x14ac:dyDescent="0.25">
      <c r="A12" s="355"/>
      <c r="B12" s="350"/>
      <c r="C12" s="357" t="s">
        <v>66</v>
      </c>
      <c r="D12" s="358" t="s">
        <v>177</v>
      </c>
      <c r="E12" s="359"/>
      <c r="F12" s="352"/>
      <c r="G12" s="401"/>
      <c r="H12" s="50"/>
      <c r="I12" s="50"/>
      <c r="J12" s="50"/>
      <c r="K12" s="335"/>
      <c r="L12" s="327"/>
    </row>
    <row r="13" spans="1:12" ht="12" customHeight="1" x14ac:dyDescent="0.3">
      <c r="A13" s="355"/>
      <c r="B13" s="350"/>
      <c r="C13" s="359"/>
      <c r="D13" s="368" t="s">
        <v>179</v>
      </c>
      <c r="E13" s="359"/>
      <c r="F13" s="352" t="s">
        <v>178</v>
      </c>
      <c r="G13" s="401">
        <v>0</v>
      </c>
      <c r="H13" s="50"/>
      <c r="I13" s="50"/>
      <c r="J13" s="50"/>
      <c r="K13" s="335"/>
      <c r="L13" s="327"/>
    </row>
    <row r="14" spans="1:12" ht="12" customHeight="1" x14ac:dyDescent="0.25">
      <c r="A14" s="355"/>
      <c r="B14" s="350"/>
      <c r="C14" s="359"/>
      <c r="D14" s="359"/>
      <c r="E14" s="359"/>
      <c r="F14" s="355"/>
      <c r="G14" s="401"/>
      <c r="H14" s="50"/>
      <c r="I14" s="50"/>
      <c r="J14" s="50"/>
      <c r="K14" s="30"/>
      <c r="L14" s="327"/>
    </row>
    <row r="15" spans="1:12" ht="12" customHeight="1" x14ac:dyDescent="0.25">
      <c r="A15" s="355"/>
      <c r="B15" s="350"/>
      <c r="C15" s="369" t="s">
        <v>68</v>
      </c>
      <c r="D15" s="368" t="s">
        <v>180</v>
      </c>
      <c r="E15" s="359"/>
      <c r="F15" s="370" t="s">
        <v>31</v>
      </c>
      <c r="G15" s="454" t="s">
        <v>67</v>
      </c>
      <c r="H15" s="275"/>
      <c r="I15" s="275"/>
      <c r="J15" s="275"/>
      <c r="K15" s="346"/>
      <c r="L15" s="327"/>
    </row>
    <row r="16" spans="1:12" ht="12" customHeight="1" x14ac:dyDescent="0.25">
      <c r="A16" s="355"/>
      <c r="B16" s="350"/>
      <c r="C16" s="354"/>
      <c r="D16" s="359"/>
      <c r="E16" s="359"/>
      <c r="F16" s="352"/>
      <c r="G16" s="401"/>
      <c r="H16" s="50"/>
      <c r="I16" s="50"/>
      <c r="J16" s="50"/>
      <c r="K16" s="335"/>
      <c r="L16" s="327"/>
    </row>
    <row r="17" spans="1:12" ht="12" customHeight="1" x14ac:dyDescent="0.25">
      <c r="A17" s="355"/>
      <c r="B17" s="350"/>
      <c r="C17" s="354"/>
      <c r="D17" s="354"/>
      <c r="E17" s="354"/>
      <c r="F17" s="352"/>
      <c r="G17" s="140"/>
      <c r="H17" s="50"/>
      <c r="I17" s="50"/>
      <c r="J17" s="50"/>
      <c r="K17" s="30"/>
      <c r="L17" s="57"/>
    </row>
    <row r="18" spans="1:12" ht="12" customHeight="1" x14ac:dyDescent="0.25">
      <c r="A18" s="355"/>
      <c r="B18" s="350"/>
      <c r="C18" s="354"/>
      <c r="D18" s="354"/>
      <c r="E18" s="354"/>
      <c r="F18" s="352"/>
      <c r="G18" s="401"/>
      <c r="H18" s="360"/>
      <c r="I18" s="50"/>
      <c r="J18" s="50"/>
      <c r="K18" s="30"/>
      <c r="L18" s="57"/>
    </row>
    <row r="19" spans="1:12" ht="12" customHeight="1" x14ac:dyDescent="0.25">
      <c r="A19" s="355"/>
      <c r="B19" s="350"/>
      <c r="C19" s="354"/>
      <c r="D19" s="354"/>
      <c r="E19" s="354"/>
      <c r="F19" s="352"/>
      <c r="G19" s="356"/>
      <c r="H19" s="360"/>
      <c r="I19" s="50"/>
      <c r="J19" s="50"/>
      <c r="K19" s="30"/>
      <c r="L19" s="57"/>
    </row>
    <row r="20" spans="1:12" ht="12" customHeight="1" x14ac:dyDescent="0.25">
      <c r="A20" s="355"/>
      <c r="B20" s="350"/>
      <c r="C20" s="354"/>
      <c r="D20" s="354"/>
      <c r="E20" s="354"/>
      <c r="F20" s="352"/>
      <c r="G20" s="356"/>
      <c r="H20" s="360"/>
      <c r="I20" s="50"/>
      <c r="J20" s="50"/>
      <c r="K20" s="30"/>
      <c r="L20" s="57"/>
    </row>
    <row r="21" spans="1:12" ht="12" customHeight="1" x14ac:dyDescent="0.25">
      <c r="A21" s="355"/>
      <c r="B21" s="350"/>
      <c r="C21" s="354"/>
      <c r="D21" s="354"/>
      <c r="E21" s="354"/>
      <c r="F21" s="352"/>
      <c r="G21" s="356"/>
      <c r="H21" s="360"/>
      <c r="I21" s="50"/>
      <c r="J21" s="50"/>
      <c r="K21" s="30"/>
      <c r="L21" s="57"/>
    </row>
    <row r="22" spans="1:12" ht="12" customHeight="1" x14ac:dyDescent="0.25">
      <c r="A22" s="355"/>
      <c r="B22" s="350"/>
      <c r="C22" s="354"/>
      <c r="D22" s="354"/>
      <c r="E22" s="354"/>
      <c r="F22" s="352"/>
      <c r="G22" s="356"/>
      <c r="H22" s="360"/>
      <c r="I22" s="50"/>
      <c r="J22" s="50"/>
      <c r="K22" s="30"/>
      <c r="L22" s="57"/>
    </row>
    <row r="23" spans="1:12" ht="12" customHeight="1" x14ac:dyDescent="0.25">
      <c r="A23" s="186"/>
      <c r="B23" s="186"/>
      <c r="F23" s="186"/>
      <c r="G23" s="344"/>
      <c r="H23" s="360"/>
      <c r="I23" s="50"/>
      <c r="J23" s="50"/>
      <c r="K23" s="30"/>
      <c r="L23" s="150"/>
    </row>
    <row r="24" spans="1:12" ht="12" customHeight="1" x14ac:dyDescent="0.25">
      <c r="A24" s="186"/>
      <c r="B24" s="186"/>
      <c r="F24" s="186"/>
      <c r="G24" s="344"/>
      <c r="H24" s="360"/>
      <c r="I24" s="50"/>
      <c r="J24" s="50"/>
      <c r="K24" s="30"/>
      <c r="L24" s="57"/>
    </row>
    <row r="25" spans="1:12" ht="12" customHeight="1" x14ac:dyDescent="0.25">
      <c r="A25" s="186"/>
      <c r="B25" s="186"/>
      <c r="F25" s="186"/>
      <c r="G25" s="344"/>
      <c r="H25" s="360"/>
      <c r="I25" s="50"/>
      <c r="J25" s="50"/>
      <c r="K25" s="30"/>
      <c r="L25" s="57"/>
    </row>
    <row r="26" spans="1:12" ht="12" customHeight="1" x14ac:dyDescent="0.25">
      <c r="A26" s="186"/>
      <c r="B26" s="186"/>
      <c r="F26" s="186"/>
      <c r="G26" s="344"/>
      <c r="H26" s="360"/>
      <c r="I26" s="50"/>
      <c r="J26" s="50"/>
      <c r="K26" s="30"/>
      <c r="L26" s="57"/>
    </row>
    <row r="27" spans="1:12" ht="12" customHeight="1" x14ac:dyDescent="0.25">
      <c r="A27" s="186"/>
      <c r="B27" s="186"/>
      <c r="F27" s="186"/>
      <c r="G27" s="344"/>
      <c r="H27" s="360"/>
      <c r="I27" s="50"/>
      <c r="J27" s="50"/>
      <c r="K27" s="30"/>
      <c r="L27" s="57"/>
    </row>
    <row r="28" spans="1:12" ht="12" customHeight="1" x14ac:dyDescent="0.25">
      <c r="A28" s="186"/>
      <c r="B28" s="186"/>
      <c r="F28" s="186"/>
      <c r="G28" s="344"/>
      <c r="H28" s="360"/>
      <c r="I28" s="50"/>
      <c r="J28" s="50"/>
      <c r="K28" s="30"/>
      <c r="L28" s="57"/>
    </row>
    <row r="29" spans="1:12" ht="12" customHeight="1" x14ac:dyDescent="0.25">
      <c r="A29" s="186"/>
      <c r="B29" s="186"/>
      <c r="F29" s="186"/>
      <c r="G29" s="344"/>
      <c r="H29" s="360"/>
      <c r="I29" s="50"/>
      <c r="J29" s="50"/>
      <c r="K29" s="30"/>
      <c r="L29" s="57"/>
    </row>
    <row r="30" spans="1:12" ht="12" customHeight="1" x14ac:dyDescent="0.25">
      <c r="A30" s="355"/>
      <c r="B30" s="350"/>
      <c r="C30" s="354"/>
      <c r="D30" s="354"/>
      <c r="E30" s="354"/>
      <c r="F30" s="352"/>
      <c r="G30" s="356"/>
      <c r="H30" s="360"/>
      <c r="I30" s="50"/>
      <c r="J30" s="50"/>
      <c r="K30" s="30"/>
      <c r="L30" s="57"/>
    </row>
    <row r="31" spans="1:12" ht="12" customHeight="1" x14ac:dyDescent="0.25">
      <c r="A31" s="355"/>
      <c r="B31" s="350"/>
      <c r="C31" s="354"/>
      <c r="D31" s="354"/>
      <c r="E31" s="354"/>
      <c r="F31" s="352"/>
      <c r="G31" s="356"/>
      <c r="H31" s="360"/>
      <c r="I31" s="50"/>
      <c r="J31" s="50"/>
      <c r="K31" s="30"/>
      <c r="L31" s="57"/>
    </row>
    <row r="32" spans="1:12" ht="12" customHeight="1" x14ac:dyDescent="0.25">
      <c r="A32" s="355"/>
      <c r="B32" s="350"/>
      <c r="C32" s="361"/>
      <c r="D32" s="361"/>
      <c r="E32" s="354"/>
      <c r="F32" s="352"/>
      <c r="G32" s="356"/>
      <c r="H32" s="360"/>
      <c r="I32" s="50"/>
      <c r="J32" s="50"/>
      <c r="K32" s="30"/>
      <c r="L32" s="57"/>
    </row>
    <row r="33" spans="1:12" ht="12" customHeight="1" x14ac:dyDescent="0.25">
      <c r="A33" s="355"/>
      <c r="B33" s="350"/>
      <c r="C33" s="354"/>
      <c r="D33" s="354"/>
      <c r="E33" s="354"/>
      <c r="F33" s="352"/>
      <c r="G33" s="356"/>
      <c r="H33" s="360"/>
      <c r="I33" s="50"/>
      <c r="J33" s="50"/>
      <c r="K33" s="30"/>
      <c r="L33" s="57"/>
    </row>
    <row r="34" spans="1:12" ht="12" customHeight="1" x14ac:dyDescent="0.25">
      <c r="A34" s="355"/>
      <c r="B34" s="350"/>
      <c r="C34" s="361"/>
      <c r="D34" s="361"/>
      <c r="E34" s="354"/>
      <c r="F34" s="352"/>
      <c r="G34" s="356"/>
      <c r="H34" s="360"/>
      <c r="I34" s="50"/>
      <c r="J34" s="50"/>
      <c r="K34" s="30"/>
      <c r="L34" s="57"/>
    </row>
    <row r="35" spans="1:12" ht="12" customHeight="1" x14ac:dyDescent="0.25">
      <c r="A35" s="352"/>
      <c r="B35" s="350"/>
      <c r="C35" s="361"/>
      <c r="D35" s="361"/>
      <c r="E35" s="354"/>
      <c r="F35" s="352"/>
      <c r="G35" s="356"/>
      <c r="H35" s="360"/>
      <c r="I35" s="50"/>
      <c r="J35" s="50"/>
      <c r="K35" s="30"/>
      <c r="L35" s="150"/>
    </row>
    <row r="36" spans="1:12" ht="12" customHeight="1" x14ac:dyDescent="0.25">
      <c r="A36" s="352"/>
      <c r="B36" s="350"/>
      <c r="C36" s="361"/>
      <c r="D36" s="361"/>
      <c r="E36" s="354"/>
      <c r="F36" s="352"/>
      <c r="G36" s="356"/>
      <c r="H36" s="360"/>
      <c r="I36" s="50"/>
      <c r="J36" s="50"/>
      <c r="K36" s="30"/>
      <c r="L36" s="57"/>
    </row>
    <row r="37" spans="1:12" ht="12" customHeight="1" x14ac:dyDescent="0.25">
      <c r="A37" s="352"/>
      <c r="B37" s="350"/>
      <c r="C37" s="361"/>
      <c r="D37" s="361"/>
      <c r="E37" s="354"/>
      <c r="F37" s="352"/>
      <c r="G37" s="356"/>
      <c r="H37" s="360"/>
      <c r="I37" s="50"/>
      <c r="J37" s="50"/>
      <c r="K37" s="30"/>
      <c r="L37" s="57"/>
    </row>
    <row r="38" spans="1:12" ht="12" customHeight="1" x14ac:dyDescent="0.25">
      <c r="A38" s="352"/>
      <c r="B38" s="351"/>
      <c r="C38" s="362"/>
      <c r="D38" s="361"/>
      <c r="E38" s="354"/>
      <c r="F38" s="352"/>
      <c r="G38" s="356"/>
      <c r="H38" s="360"/>
      <c r="I38" s="50"/>
      <c r="J38" s="50"/>
      <c r="K38" s="30"/>
      <c r="L38" s="103"/>
    </row>
    <row r="39" spans="1:12" ht="12" customHeight="1" x14ac:dyDescent="0.25">
      <c r="A39" s="352"/>
      <c r="B39" s="350"/>
      <c r="C39" s="361"/>
      <c r="D39" s="361"/>
      <c r="E39" s="354"/>
      <c r="F39" s="352"/>
      <c r="G39" s="356"/>
      <c r="H39" s="360"/>
      <c r="I39" s="50"/>
      <c r="J39" s="50"/>
      <c r="K39" s="30"/>
      <c r="L39" s="103"/>
    </row>
    <row r="40" spans="1:12" ht="12" customHeight="1" x14ac:dyDescent="0.25">
      <c r="A40" s="352"/>
      <c r="B40" s="350"/>
      <c r="C40" s="361"/>
      <c r="D40" s="354"/>
      <c r="E40" s="354"/>
      <c r="F40" s="352"/>
      <c r="G40" s="356"/>
      <c r="H40" s="360"/>
      <c r="I40" s="50"/>
      <c r="J40" s="50"/>
      <c r="K40" s="30"/>
      <c r="L40" s="150"/>
    </row>
    <row r="41" spans="1:12" ht="12" customHeight="1" x14ac:dyDescent="0.25">
      <c r="A41" s="352"/>
      <c r="B41" s="350"/>
      <c r="C41" s="361"/>
      <c r="D41" s="354"/>
      <c r="E41" s="354"/>
      <c r="F41" s="352"/>
      <c r="G41" s="50"/>
      <c r="H41" s="50"/>
      <c r="I41" s="50"/>
      <c r="J41" s="50"/>
      <c r="K41" s="30"/>
      <c r="L41" s="103"/>
    </row>
    <row r="42" spans="1:12" ht="12" customHeight="1" x14ac:dyDescent="0.25">
      <c r="A42" s="352"/>
      <c r="B42" s="350"/>
      <c r="C42" s="361"/>
      <c r="D42" s="354"/>
      <c r="E42" s="354"/>
      <c r="F42" s="352"/>
      <c r="G42" s="50"/>
      <c r="H42" s="50"/>
      <c r="I42" s="50"/>
      <c r="J42" s="50"/>
      <c r="K42" s="30"/>
      <c r="L42" s="103"/>
    </row>
    <row r="43" spans="1:12" ht="12" customHeight="1" x14ac:dyDescent="0.25">
      <c r="A43" s="352"/>
      <c r="B43" s="350"/>
      <c r="C43" s="361"/>
      <c r="D43" s="354"/>
      <c r="E43" s="354"/>
      <c r="F43" s="352"/>
      <c r="G43" s="50"/>
      <c r="H43" s="50"/>
      <c r="I43" s="50"/>
      <c r="J43" s="50"/>
      <c r="K43" s="30"/>
      <c r="L43" s="103"/>
    </row>
    <row r="44" spans="1:12" ht="12" customHeight="1" x14ac:dyDescent="0.25">
      <c r="A44" s="352"/>
      <c r="B44" s="350"/>
      <c r="C44" s="361"/>
      <c r="D44" s="354"/>
      <c r="E44" s="354"/>
      <c r="F44" s="352"/>
      <c r="G44" s="50"/>
      <c r="H44" s="50"/>
      <c r="I44" s="50"/>
      <c r="J44" s="50"/>
      <c r="K44" s="30"/>
      <c r="L44" s="103"/>
    </row>
    <row r="45" spans="1:12" ht="12" customHeight="1" x14ac:dyDescent="0.25">
      <c r="A45" s="352"/>
      <c r="B45" s="350"/>
      <c r="C45" s="361"/>
      <c r="D45" s="361"/>
      <c r="E45" s="354"/>
      <c r="F45" s="352"/>
      <c r="G45" s="50"/>
      <c r="H45" s="50"/>
      <c r="I45" s="50"/>
      <c r="J45" s="50"/>
      <c r="K45" s="30"/>
      <c r="L45" s="103"/>
    </row>
    <row r="46" spans="1:12" ht="12" customHeight="1" x14ac:dyDescent="0.25">
      <c r="A46" s="352"/>
      <c r="B46" s="350"/>
      <c r="C46" s="361"/>
      <c r="D46" s="361"/>
      <c r="E46" s="354"/>
      <c r="F46" s="352"/>
      <c r="G46" s="50"/>
      <c r="H46" s="50"/>
      <c r="I46" s="50"/>
      <c r="J46" s="50"/>
      <c r="K46" s="30"/>
      <c r="L46" s="103"/>
    </row>
    <row r="47" spans="1:12" ht="12" customHeight="1" x14ac:dyDescent="0.25">
      <c r="A47" s="352"/>
      <c r="B47" s="351"/>
      <c r="C47" s="362"/>
      <c r="D47" s="361"/>
      <c r="E47" s="354"/>
      <c r="F47" s="352"/>
      <c r="G47" s="50"/>
      <c r="H47" s="50"/>
      <c r="I47" s="50"/>
      <c r="J47" s="50"/>
      <c r="K47" s="30"/>
      <c r="L47" s="103"/>
    </row>
    <row r="48" spans="1:12" ht="12" customHeight="1" x14ac:dyDescent="0.25">
      <c r="A48" s="352"/>
      <c r="B48" s="351"/>
      <c r="C48" s="362"/>
      <c r="D48" s="361"/>
      <c r="E48" s="354"/>
      <c r="F48" s="352"/>
      <c r="G48" s="50"/>
      <c r="H48" s="50"/>
      <c r="I48" s="50"/>
      <c r="J48" s="50"/>
      <c r="K48" s="30"/>
      <c r="L48" s="103"/>
    </row>
    <row r="49" spans="1:12" ht="12" customHeight="1" x14ac:dyDescent="0.25">
      <c r="A49" s="352"/>
      <c r="B49" s="351"/>
      <c r="C49" s="363"/>
      <c r="D49" s="361"/>
      <c r="E49" s="354"/>
      <c r="F49" s="352"/>
      <c r="G49" s="50"/>
      <c r="H49" s="50"/>
      <c r="I49" s="50"/>
      <c r="J49" s="50"/>
      <c r="K49" s="30"/>
      <c r="L49" s="103"/>
    </row>
    <row r="50" spans="1:12" ht="12" customHeight="1" x14ac:dyDescent="0.25">
      <c r="A50" s="352"/>
      <c r="B50" s="350"/>
      <c r="C50" s="361"/>
      <c r="D50" s="361"/>
      <c r="E50" s="354"/>
      <c r="F50" s="352"/>
      <c r="G50" s="50"/>
      <c r="H50" s="50"/>
      <c r="I50" s="50"/>
      <c r="J50" s="50"/>
      <c r="K50" s="30"/>
      <c r="L50" s="103"/>
    </row>
    <row r="51" spans="1:12" ht="12" customHeight="1" x14ac:dyDescent="0.25">
      <c r="A51" s="352"/>
      <c r="B51" s="351"/>
      <c r="C51" s="362"/>
      <c r="D51" s="361"/>
      <c r="E51" s="354"/>
      <c r="F51" s="352"/>
      <c r="G51" s="50"/>
      <c r="H51" s="50"/>
      <c r="I51" s="50"/>
      <c r="J51" s="50"/>
      <c r="K51" s="30"/>
      <c r="L51" s="103"/>
    </row>
    <row r="52" spans="1:12" ht="12" customHeight="1" x14ac:dyDescent="0.25">
      <c r="A52" s="352"/>
      <c r="B52" s="351"/>
      <c r="C52" s="362"/>
      <c r="D52" s="361"/>
      <c r="E52" s="354"/>
      <c r="F52" s="352"/>
      <c r="G52" s="50"/>
      <c r="H52" s="50"/>
      <c r="I52" s="50"/>
      <c r="J52" s="50"/>
      <c r="K52" s="30"/>
      <c r="L52" s="103"/>
    </row>
    <row r="53" spans="1:12" ht="12" customHeight="1" x14ac:dyDescent="0.25">
      <c r="A53" s="352"/>
      <c r="B53" s="350"/>
      <c r="C53" s="361"/>
      <c r="D53" s="361"/>
      <c r="E53" s="354"/>
      <c r="F53" s="352"/>
      <c r="G53" s="50"/>
      <c r="H53" s="50"/>
      <c r="I53" s="50"/>
      <c r="J53" s="50"/>
      <c r="K53" s="30"/>
      <c r="L53" s="103"/>
    </row>
    <row r="54" spans="1:12" ht="12" customHeight="1" x14ac:dyDescent="0.25">
      <c r="A54" s="352"/>
      <c r="B54" s="350"/>
      <c r="C54" s="361"/>
      <c r="D54" s="361"/>
      <c r="E54" s="354"/>
      <c r="F54" s="352"/>
      <c r="G54" s="50"/>
      <c r="H54" s="50"/>
      <c r="I54" s="50"/>
      <c r="J54" s="50"/>
      <c r="K54" s="30"/>
      <c r="L54" s="103"/>
    </row>
    <row r="55" spans="1:12" ht="12" customHeight="1" x14ac:dyDescent="0.25">
      <c r="A55" s="166"/>
      <c r="B55" s="166"/>
      <c r="C55" s="164"/>
      <c r="D55" s="164"/>
      <c r="E55" s="164"/>
      <c r="F55" s="167"/>
      <c r="G55" s="50"/>
      <c r="H55" s="50"/>
      <c r="I55" s="50"/>
      <c r="J55" s="50"/>
      <c r="K55" s="30"/>
      <c r="L55" s="103"/>
    </row>
    <row r="56" spans="1:12" ht="12" customHeight="1" x14ac:dyDescent="0.25">
      <c r="A56" s="166"/>
      <c r="B56" s="166"/>
      <c r="C56" s="164"/>
      <c r="D56" s="164"/>
      <c r="E56" s="164"/>
      <c r="F56" s="167"/>
      <c r="G56" s="50"/>
      <c r="H56" s="50"/>
      <c r="I56" s="50"/>
      <c r="J56" s="50"/>
      <c r="K56" s="30"/>
      <c r="L56" s="103"/>
    </row>
    <row r="57" spans="1:12" ht="12" customHeight="1" x14ac:dyDescent="0.25">
      <c r="A57" s="166"/>
      <c r="B57" s="166"/>
      <c r="C57" s="164"/>
      <c r="D57" s="164"/>
      <c r="E57" s="164"/>
      <c r="F57" s="167"/>
      <c r="G57" s="50"/>
      <c r="H57" s="50"/>
      <c r="I57" s="50"/>
      <c r="J57" s="50"/>
      <c r="K57" s="30"/>
      <c r="L57" s="103"/>
    </row>
    <row r="58" spans="1:12" ht="12" customHeight="1" x14ac:dyDescent="0.25">
      <c r="A58" s="166"/>
      <c r="B58" s="166"/>
      <c r="C58" s="164"/>
      <c r="D58" s="164"/>
      <c r="E58" s="164"/>
      <c r="F58" s="167"/>
      <c r="G58" s="50"/>
      <c r="H58" s="50"/>
      <c r="I58" s="50"/>
      <c r="J58" s="50"/>
      <c r="K58" s="30"/>
      <c r="L58" s="103"/>
    </row>
    <row r="59" spans="1:12" ht="12" customHeight="1" x14ac:dyDescent="0.25">
      <c r="A59" s="166"/>
      <c r="B59" s="166"/>
      <c r="C59" s="164"/>
      <c r="D59" s="164"/>
      <c r="E59" s="164"/>
      <c r="F59" s="167"/>
      <c r="G59" s="50"/>
      <c r="H59" s="50"/>
      <c r="I59" s="50"/>
      <c r="J59" s="50"/>
      <c r="K59" s="30"/>
      <c r="L59" s="103"/>
    </row>
    <row r="60" spans="1:12" ht="12" customHeight="1" x14ac:dyDescent="0.25">
      <c r="A60" s="166"/>
      <c r="B60" s="166"/>
      <c r="C60" s="164"/>
      <c r="D60" s="164"/>
      <c r="E60" s="164"/>
      <c r="F60" s="167"/>
      <c r="G60" s="50"/>
      <c r="H60" s="50"/>
      <c r="I60" s="50"/>
      <c r="J60" s="50"/>
      <c r="K60" s="30"/>
      <c r="L60" s="103"/>
    </row>
    <row r="61" spans="1:12" ht="12" customHeight="1" x14ac:dyDescent="0.25">
      <c r="A61" s="167"/>
      <c r="B61" s="166"/>
      <c r="C61" s="187"/>
      <c r="D61" s="187"/>
      <c r="F61" s="167"/>
      <c r="G61" s="49"/>
      <c r="H61" s="49"/>
      <c r="I61" s="49"/>
      <c r="J61" s="49"/>
      <c r="K61" s="30"/>
      <c r="L61" s="57"/>
    </row>
    <row r="62" spans="1:12" ht="12" customHeight="1" x14ac:dyDescent="0.25">
      <c r="A62" s="183"/>
      <c r="B62" s="176"/>
      <c r="C62" s="364"/>
      <c r="D62" s="364"/>
      <c r="E62" s="365"/>
      <c r="F62" s="177"/>
      <c r="G62" s="51"/>
      <c r="H62" s="51"/>
      <c r="I62" s="51"/>
      <c r="J62" s="51"/>
      <c r="K62" s="32"/>
      <c r="L62" s="161"/>
    </row>
    <row r="63" spans="1:12" ht="12" customHeight="1" x14ac:dyDescent="0.25">
      <c r="A63" s="167"/>
      <c r="B63" s="165" t="s">
        <v>134</v>
      </c>
      <c r="C63" s="187"/>
      <c r="D63" s="187"/>
      <c r="F63" s="163"/>
      <c r="G63" s="52"/>
      <c r="H63" s="52"/>
      <c r="I63" s="52"/>
      <c r="J63" s="52"/>
      <c r="K63" s="33"/>
      <c r="L63" s="290"/>
    </row>
    <row r="64" spans="1:12" ht="12" customHeight="1" x14ac:dyDescent="0.25">
      <c r="A64" s="288"/>
      <c r="B64" s="178"/>
      <c r="C64" s="366"/>
      <c r="D64" s="366"/>
      <c r="E64" s="367"/>
      <c r="F64" s="179"/>
      <c r="G64" s="53"/>
      <c r="H64" s="53"/>
      <c r="I64" s="53"/>
      <c r="J64" s="53"/>
      <c r="K64" s="34"/>
      <c r="L64" s="160"/>
    </row>
    <row r="65" spans="1:12" ht="12" customHeight="1" x14ac:dyDescent="0.25">
      <c r="A65" s="164"/>
      <c r="B65" s="164"/>
      <c r="C65" s="164"/>
      <c r="D65" s="164"/>
      <c r="E65" s="164"/>
      <c r="F65" s="163"/>
      <c r="G65" s="52"/>
      <c r="H65" s="52"/>
      <c r="I65" s="52"/>
      <c r="J65" s="52"/>
      <c r="K65" s="33"/>
      <c r="L65" s="258"/>
    </row>
    <row r="66" spans="1:12" x14ac:dyDescent="0.25">
      <c r="A66" s="164"/>
      <c r="B66" s="164"/>
      <c r="C66" s="164"/>
      <c r="D66" s="164"/>
      <c r="E66" s="164"/>
      <c r="F66" s="163"/>
      <c r="G66" s="48"/>
      <c r="H66" s="48"/>
      <c r="I66" s="48"/>
      <c r="J66" s="48"/>
      <c r="K66" s="27"/>
      <c r="L66" s="59"/>
    </row>
    <row r="67" spans="1:12" x14ac:dyDescent="0.25">
      <c r="A67" s="164"/>
      <c r="B67" s="164"/>
      <c r="C67" s="164"/>
      <c r="D67" s="164"/>
      <c r="E67" s="164"/>
      <c r="F67" s="163"/>
      <c r="G67" s="48"/>
      <c r="H67" s="48"/>
      <c r="I67" s="48"/>
      <c r="J67" s="48"/>
      <c r="K67" s="27"/>
      <c r="L67" s="59"/>
    </row>
    <row r="68" spans="1:12" x14ac:dyDescent="0.25">
      <c r="A68" s="164"/>
      <c r="B68" s="164"/>
      <c r="C68" s="164"/>
      <c r="D68" s="164"/>
      <c r="E68" s="164"/>
      <c r="F68" s="163"/>
      <c r="G68" s="48"/>
      <c r="H68" s="48"/>
      <c r="I68" s="48"/>
      <c r="J68" s="48"/>
      <c r="K68" s="27"/>
      <c r="L68" s="59"/>
    </row>
    <row r="69" spans="1:12" x14ac:dyDescent="0.25">
      <c r="A69" s="164"/>
      <c r="B69" s="164"/>
      <c r="C69" s="164"/>
      <c r="D69" s="164"/>
      <c r="E69" s="164"/>
      <c r="F69" s="163"/>
      <c r="G69" s="48"/>
      <c r="H69" s="48"/>
      <c r="I69" s="48"/>
      <c r="J69" s="48"/>
      <c r="K69" s="27"/>
      <c r="L69" s="59"/>
    </row>
    <row r="70" spans="1:12" x14ac:dyDescent="0.25">
      <c r="A70" s="164"/>
      <c r="B70" s="164"/>
      <c r="C70" s="164"/>
      <c r="D70" s="164"/>
      <c r="E70" s="164"/>
      <c r="F70" s="163"/>
      <c r="G70" s="48"/>
      <c r="H70" s="48"/>
      <c r="I70" s="48"/>
      <c r="J70" s="48"/>
      <c r="K70" s="27"/>
      <c r="L70" s="59"/>
    </row>
    <row r="71" spans="1:12" x14ac:dyDescent="0.25">
      <c r="A71" s="164"/>
      <c r="B71" s="164"/>
      <c r="C71" s="164"/>
      <c r="D71" s="164"/>
      <c r="E71" s="164"/>
      <c r="F71" s="163"/>
      <c r="G71" s="48"/>
      <c r="H71" s="48"/>
      <c r="I71" s="48"/>
      <c r="J71" s="48"/>
      <c r="K71" s="27"/>
      <c r="L71" s="59"/>
    </row>
    <row r="72" spans="1:12" x14ac:dyDescent="0.25">
      <c r="A72" s="164"/>
      <c r="B72" s="164"/>
      <c r="C72" s="164"/>
      <c r="D72" s="164"/>
      <c r="E72" s="164"/>
      <c r="F72" s="163"/>
      <c r="G72" s="48"/>
      <c r="H72" s="48"/>
      <c r="I72" s="48"/>
      <c r="J72" s="48"/>
      <c r="K72" s="27"/>
      <c r="L72" s="59"/>
    </row>
    <row r="73" spans="1:12" x14ac:dyDescent="0.25">
      <c r="A73" s="164"/>
      <c r="B73" s="164"/>
      <c r="C73" s="164"/>
      <c r="D73" s="164"/>
      <c r="E73" s="164"/>
      <c r="F73" s="163"/>
      <c r="G73" s="48"/>
      <c r="H73" s="48"/>
      <c r="I73" s="48"/>
      <c r="J73" s="48"/>
      <c r="K73" s="27"/>
      <c r="L73" s="59"/>
    </row>
    <row r="74" spans="1:12" x14ac:dyDescent="0.25">
      <c r="A74" s="164"/>
      <c r="B74" s="164"/>
      <c r="C74" s="164"/>
      <c r="D74" s="164"/>
      <c r="E74" s="164"/>
      <c r="F74" s="163"/>
      <c r="G74" s="48"/>
      <c r="H74" s="48"/>
      <c r="I74" s="48"/>
      <c r="J74" s="48"/>
      <c r="K74" s="27"/>
      <c r="L74" s="59"/>
    </row>
    <row r="75" spans="1:12" x14ac:dyDescent="0.25">
      <c r="A75" s="164"/>
      <c r="B75" s="164"/>
      <c r="C75" s="164"/>
      <c r="D75" s="164"/>
      <c r="E75" s="164"/>
      <c r="F75" s="163"/>
      <c r="G75" s="48"/>
      <c r="H75" s="48"/>
      <c r="I75" s="48"/>
      <c r="J75" s="48"/>
      <c r="K75" s="27"/>
      <c r="L75" s="59"/>
    </row>
    <row r="76" spans="1:12" x14ac:dyDescent="0.25">
      <c r="A76" s="164"/>
      <c r="B76" s="164"/>
      <c r="C76" s="164"/>
      <c r="D76" s="164"/>
      <c r="E76" s="164"/>
      <c r="F76" s="163"/>
      <c r="G76" s="48"/>
      <c r="H76" s="48"/>
      <c r="I76" s="48"/>
      <c r="J76" s="48"/>
      <c r="K76" s="27"/>
      <c r="L76" s="59"/>
    </row>
    <row r="77" spans="1:12" x14ac:dyDescent="0.25">
      <c r="A77" s="164"/>
      <c r="B77" s="164"/>
      <c r="C77" s="164"/>
      <c r="D77" s="164"/>
      <c r="E77" s="164"/>
      <c r="F77" s="163"/>
      <c r="G77" s="48"/>
      <c r="H77" s="48"/>
      <c r="I77" s="48"/>
      <c r="J77" s="48"/>
      <c r="K77" s="27"/>
      <c r="L77" s="59"/>
    </row>
    <row r="78" spans="1:12" x14ac:dyDescent="0.25">
      <c r="A78" s="164"/>
      <c r="B78" s="164"/>
      <c r="C78" s="164"/>
      <c r="D78" s="164"/>
      <c r="E78" s="164"/>
      <c r="F78" s="163"/>
      <c r="G78" s="48"/>
      <c r="H78" s="48"/>
      <c r="I78" s="48"/>
      <c r="J78" s="48"/>
      <c r="K78" s="27"/>
      <c r="L78" s="59"/>
    </row>
    <row r="79" spans="1:12" x14ac:dyDescent="0.25">
      <c r="A79" s="164"/>
      <c r="B79" s="164"/>
      <c r="C79" s="164"/>
      <c r="D79" s="164"/>
      <c r="E79" s="164"/>
      <c r="F79" s="163"/>
      <c r="G79" s="48"/>
      <c r="H79" s="48"/>
      <c r="I79" s="48"/>
      <c r="J79" s="48"/>
      <c r="K79" s="27"/>
      <c r="L79" s="59"/>
    </row>
    <row r="80" spans="1:12" x14ac:dyDescent="0.25">
      <c r="A80" s="164"/>
      <c r="B80" s="164"/>
      <c r="C80" s="164"/>
      <c r="D80" s="164"/>
      <c r="E80" s="164"/>
      <c r="F80" s="163"/>
      <c r="G80" s="48"/>
      <c r="H80" s="48"/>
      <c r="I80" s="48"/>
      <c r="J80" s="48"/>
      <c r="K80" s="27"/>
      <c r="L80" s="59"/>
    </row>
    <row r="81" spans="1:12" x14ac:dyDescent="0.25">
      <c r="A81" s="164"/>
      <c r="B81" s="164"/>
      <c r="C81" s="164"/>
      <c r="D81" s="164"/>
      <c r="E81" s="164"/>
      <c r="F81" s="163"/>
      <c r="G81" s="48"/>
      <c r="H81" s="48"/>
      <c r="I81" s="48"/>
      <c r="J81" s="48"/>
      <c r="K81" s="27"/>
      <c r="L81" s="59"/>
    </row>
    <row r="82" spans="1:12" x14ac:dyDescent="0.25">
      <c r="A82" s="164"/>
      <c r="B82" s="164"/>
      <c r="C82" s="164"/>
      <c r="D82" s="164"/>
      <c r="E82" s="164"/>
      <c r="F82" s="163"/>
      <c r="G82" s="48"/>
      <c r="H82" s="48"/>
      <c r="I82" s="48"/>
      <c r="J82" s="48"/>
      <c r="K82" s="27"/>
      <c r="L82" s="59"/>
    </row>
    <row r="83" spans="1:12" x14ac:dyDescent="0.25">
      <c r="A83" s="164"/>
      <c r="B83" s="164"/>
      <c r="C83" s="164"/>
      <c r="D83" s="164"/>
      <c r="E83" s="164"/>
      <c r="F83" s="163"/>
      <c r="G83" s="48"/>
      <c r="H83" s="48"/>
      <c r="I83" s="48"/>
      <c r="J83" s="48"/>
      <c r="K83" s="27"/>
      <c r="L83" s="59"/>
    </row>
    <row r="84" spans="1:12" x14ac:dyDescent="0.25">
      <c r="A84" s="164"/>
      <c r="B84" s="164"/>
      <c r="C84" s="164"/>
      <c r="D84" s="164"/>
      <c r="E84" s="164"/>
      <c r="F84" s="163"/>
      <c r="G84" s="48"/>
      <c r="H84" s="48"/>
      <c r="I84" s="48"/>
      <c r="J84" s="48"/>
      <c r="K84" s="27"/>
      <c r="L84" s="59"/>
    </row>
  </sheetData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89" firstPageNumber="19" fitToHeight="0" orientation="portrait" r:id="rId1"/>
  <headerFooter alignWithMargins="0">
    <oddHeader>&amp;CC2.&amp;P</oddHeader>
  </headerFooter>
  <rowBreaks count="1" manualBreakCount="1">
    <brk id="260" max="6553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1E61E-FCF7-4BD8-99A3-261A87A83F1E}">
  <dimension ref="A1:K65"/>
  <sheetViews>
    <sheetView view="pageBreakPreview" zoomScale="115" zoomScaleNormal="100" zoomScaleSheetLayoutView="115" workbookViewId="0">
      <selection activeCell="E1" sqref="E1"/>
    </sheetView>
  </sheetViews>
  <sheetFormatPr defaultRowHeight="13.2" x14ac:dyDescent="0.25"/>
  <cols>
    <col min="1" max="1" width="10.109375" customWidth="1"/>
    <col min="2" max="2" width="7.109375" customWidth="1"/>
    <col min="3" max="3" width="3.88671875" customWidth="1"/>
    <col min="4" max="4" width="3.33203125" customWidth="1"/>
    <col min="5" max="5" width="39.33203125" customWidth="1"/>
    <col min="6" max="6" width="8.33203125" customWidth="1"/>
    <col min="7" max="7" width="8.6640625" bestFit="1" customWidth="1"/>
    <col min="8" max="8" width="10.33203125" bestFit="1" customWidth="1"/>
    <col min="9" max="9" width="13.33203125" customWidth="1"/>
  </cols>
  <sheetData>
    <row r="1" spans="1:11" x14ac:dyDescent="0.25">
      <c r="A1" s="122"/>
      <c r="B1" s="164"/>
      <c r="C1" s="164"/>
      <c r="D1" s="164"/>
      <c r="E1" s="164"/>
      <c r="F1" s="163"/>
      <c r="G1" s="28"/>
      <c r="H1" s="27"/>
      <c r="I1" s="58" t="s">
        <v>93</v>
      </c>
    </row>
    <row r="2" spans="1:11" x14ac:dyDescent="0.25">
      <c r="A2" s="122"/>
      <c r="B2" s="164"/>
      <c r="C2" s="164"/>
      <c r="D2" s="164"/>
      <c r="E2" s="164"/>
      <c r="F2" s="163"/>
      <c r="G2" s="27"/>
      <c r="H2" s="27"/>
      <c r="I2" s="59"/>
    </row>
    <row r="3" spans="1:11" x14ac:dyDescent="0.25">
      <c r="A3" s="266" t="s">
        <v>12</v>
      </c>
      <c r="B3" s="175"/>
      <c r="C3" s="174"/>
      <c r="D3" s="174"/>
      <c r="E3" s="174"/>
      <c r="F3" s="173"/>
      <c r="G3" s="6"/>
      <c r="H3" s="148"/>
      <c r="I3" s="147"/>
    </row>
    <row r="4" spans="1:11" x14ac:dyDescent="0.25">
      <c r="A4" s="185" t="s">
        <v>13</v>
      </c>
      <c r="B4" s="172" t="s">
        <v>14</v>
      </c>
      <c r="C4" s="165"/>
      <c r="D4" s="165"/>
      <c r="E4" s="165" t="s">
        <v>15</v>
      </c>
      <c r="F4" s="172" t="s">
        <v>16</v>
      </c>
      <c r="G4" s="11" t="s">
        <v>92</v>
      </c>
      <c r="H4" s="11" t="s">
        <v>91</v>
      </c>
      <c r="I4" s="41" t="s">
        <v>19</v>
      </c>
    </row>
    <row r="5" spans="1:11" x14ac:dyDescent="0.25">
      <c r="A5" s="267" t="s">
        <v>20</v>
      </c>
      <c r="B5" s="169" t="s">
        <v>21</v>
      </c>
      <c r="C5" s="170"/>
      <c r="D5" s="170"/>
      <c r="E5" s="170"/>
      <c r="F5" s="169"/>
      <c r="G5" s="136" t="s">
        <v>90</v>
      </c>
      <c r="H5" s="16"/>
      <c r="I5" s="42"/>
    </row>
    <row r="6" spans="1:11" x14ac:dyDescent="0.25">
      <c r="A6" s="289"/>
      <c r="B6" s="180"/>
      <c r="C6" s="164"/>
      <c r="D6" s="164"/>
      <c r="E6" s="164"/>
      <c r="F6" s="183"/>
      <c r="G6" s="268"/>
      <c r="H6" s="269"/>
      <c r="I6" s="270" t="str">
        <f>IF(OR(AND(G6="Prov",H6="Sum"),(H6="PC Sum")),". . . . . . . . .00",IF(ISERR(G6*H6),"",IF(G6*H6=0,"",ROUND(G6*H6,2))))</f>
        <v/>
      </c>
    </row>
    <row r="7" spans="1:11" x14ac:dyDescent="0.25">
      <c r="A7" s="186" t="s">
        <v>89</v>
      </c>
      <c r="B7" s="166"/>
      <c r="C7" s="21" t="s">
        <v>135</v>
      </c>
      <c r="D7" s="21"/>
      <c r="E7" s="164"/>
      <c r="F7" s="167"/>
      <c r="G7" s="182"/>
      <c r="H7" s="30"/>
      <c r="I7" s="57" t="str">
        <f>IF(OR(AND(G7="Prov",H7="Sum"),(H7="PC Sum")),". . . . . . . . .00",IF(ISERR(G7*H7),"",IF(G7*H7=0,"",ROUND(G7*H7,2))))</f>
        <v/>
      </c>
    </row>
    <row r="8" spans="1:11" x14ac:dyDescent="0.25">
      <c r="A8" s="186"/>
      <c r="B8" s="166"/>
      <c r="C8" s="250" t="s">
        <v>136</v>
      </c>
      <c r="D8" s="164"/>
      <c r="E8" s="164"/>
      <c r="F8" s="167"/>
      <c r="G8" s="182"/>
      <c r="H8" s="30"/>
      <c r="I8" s="57"/>
    </row>
    <row r="9" spans="1:11" x14ac:dyDescent="0.25">
      <c r="A9" s="186"/>
      <c r="B9" s="166"/>
      <c r="C9" s="250"/>
      <c r="D9" s="164"/>
      <c r="E9" s="164"/>
      <c r="F9" s="167"/>
      <c r="G9" s="182"/>
      <c r="H9" s="30"/>
      <c r="I9" s="57"/>
    </row>
    <row r="10" spans="1:11" x14ac:dyDescent="0.25">
      <c r="A10" s="186"/>
      <c r="B10" s="168" t="s">
        <v>122</v>
      </c>
      <c r="C10" s="250" t="s">
        <v>197</v>
      </c>
      <c r="D10" s="164"/>
      <c r="E10" s="164"/>
      <c r="F10" s="167"/>
      <c r="G10" s="182"/>
      <c r="H10" s="30"/>
      <c r="I10" s="57"/>
    </row>
    <row r="11" spans="1:11" x14ac:dyDescent="0.25">
      <c r="A11" s="186"/>
      <c r="B11" s="168"/>
      <c r="C11" s="165"/>
      <c r="D11" s="164"/>
      <c r="E11" s="164"/>
      <c r="F11" s="167"/>
      <c r="G11" s="182"/>
      <c r="H11" s="30"/>
      <c r="I11" s="327"/>
    </row>
    <row r="12" spans="1:11" x14ac:dyDescent="0.25">
      <c r="A12" s="186"/>
      <c r="B12" s="168"/>
      <c r="C12" s="345" t="s">
        <v>66</v>
      </c>
      <c r="D12" s="153" t="s">
        <v>162</v>
      </c>
      <c r="E12" s="153"/>
      <c r="F12" s="186"/>
      <c r="G12" s="186"/>
      <c r="H12" s="186"/>
      <c r="I12" s="273"/>
    </row>
    <row r="13" spans="1:11" x14ac:dyDescent="0.25">
      <c r="A13" s="186"/>
      <c r="B13" s="168"/>
      <c r="C13" s="151"/>
      <c r="D13" s="164" t="s">
        <v>163</v>
      </c>
      <c r="E13" s="164"/>
      <c r="F13" s="133" t="s">
        <v>31</v>
      </c>
      <c r="G13" s="248">
        <v>120</v>
      </c>
      <c r="H13" s="334"/>
      <c r="I13" s="265"/>
      <c r="K13" s="450"/>
    </row>
    <row r="14" spans="1:11" x14ac:dyDescent="0.25">
      <c r="A14" s="186"/>
      <c r="B14" s="168"/>
      <c r="C14" s="122"/>
      <c r="D14" s="122"/>
      <c r="E14" s="122"/>
      <c r="F14" s="186"/>
      <c r="G14" s="134"/>
      <c r="H14" s="273"/>
      <c r="I14" s="265"/>
      <c r="K14" s="187"/>
    </row>
    <row r="15" spans="1:11" x14ac:dyDescent="0.25">
      <c r="A15" s="186"/>
      <c r="B15" s="168"/>
      <c r="C15" s="122" t="s">
        <v>68</v>
      </c>
      <c r="D15" s="122" t="s">
        <v>192</v>
      </c>
      <c r="E15" s="164"/>
      <c r="F15" s="167" t="s">
        <v>31</v>
      </c>
      <c r="G15" s="248">
        <v>100</v>
      </c>
      <c r="H15" s="334"/>
      <c r="I15" s="265"/>
      <c r="K15" s="450"/>
    </row>
    <row r="16" spans="1:11" x14ac:dyDescent="0.25">
      <c r="A16" s="186"/>
      <c r="B16" s="168"/>
      <c r="C16" s="122"/>
      <c r="D16" s="122"/>
      <c r="E16" s="164"/>
      <c r="F16" s="167"/>
      <c r="G16" s="248"/>
      <c r="H16" s="334"/>
      <c r="I16" s="265"/>
      <c r="K16" s="450"/>
    </row>
    <row r="17" spans="1:11" x14ac:dyDescent="0.25">
      <c r="A17" s="186"/>
      <c r="B17" s="168"/>
      <c r="C17" s="254" t="s">
        <v>165</v>
      </c>
      <c r="D17" s="153" t="s">
        <v>184</v>
      </c>
      <c r="E17" s="164"/>
      <c r="F17" s="167" t="s">
        <v>31</v>
      </c>
      <c r="G17" s="248">
        <v>795</v>
      </c>
      <c r="H17" s="334"/>
      <c r="I17" s="265"/>
      <c r="K17" s="450"/>
    </row>
    <row r="18" spans="1:11" x14ac:dyDescent="0.25">
      <c r="A18" s="186"/>
      <c r="B18" s="166"/>
      <c r="C18" s="124"/>
      <c r="D18" s="164"/>
      <c r="E18" s="164"/>
      <c r="F18" s="167"/>
      <c r="G18" s="248"/>
      <c r="H18" s="335"/>
      <c r="I18" s="265"/>
      <c r="K18" s="450"/>
    </row>
    <row r="19" spans="1:11" x14ac:dyDescent="0.25">
      <c r="A19" s="186"/>
      <c r="B19" s="166"/>
      <c r="C19" s="151" t="s">
        <v>30</v>
      </c>
      <c r="D19" s="122" t="s">
        <v>164</v>
      </c>
      <c r="E19" s="164"/>
      <c r="F19" s="167" t="s">
        <v>31</v>
      </c>
      <c r="G19" s="248">
        <v>20</v>
      </c>
      <c r="H19" s="334"/>
      <c r="I19" s="265"/>
      <c r="K19" s="450"/>
    </row>
    <row r="20" spans="1:11" x14ac:dyDescent="0.25">
      <c r="A20" s="186"/>
      <c r="B20" s="168"/>
      <c r="C20" s="122"/>
      <c r="D20" s="122"/>
      <c r="E20" s="122"/>
      <c r="F20" s="186"/>
      <c r="G20" s="248"/>
      <c r="H20" s="273"/>
      <c r="I20" s="265"/>
      <c r="K20" s="450"/>
    </row>
    <row r="21" spans="1:11" x14ac:dyDescent="0.25">
      <c r="A21" s="186"/>
      <c r="B21" s="168"/>
      <c r="C21" s="276" t="s">
        <v>44</v>
      </c>
      <c r="D21" s="277" t="s">
        <v>137</v>
      </c>
      <c r="E21" s="278"/>
      <c r="F21" s="279"/>
      <c r="G21" s="248"/>
      <c r="H21" s="346"/>
      <c r="I21" s="265"/>
      <c r="K21" s="450"/>
    </row>
    <row r="22" spans="1:11" x14ac:dyDescent="0.25">
      <c r="A22" s="186"/>
      <c r="B22" s="166"/>
      <c r="C22" s="122"/>
      <c r="D22" s="122" t="s">
        <v>138</v>
      </c>
      <c r="E22" s="122"/>
      <c r="F22" s="279" t="s">
        <v>41</v>
      </c>
      <c r="G22" s="248">
        <v>120</v>
      </c>
      <c r="H22" s="346"/>
      <c r="I22" s="265"/>
      <c r="K22" s="450"/>
    </row>
    <row r="23" spans="1:11" x14ac:dyDescent="0.25">
      <c r="A23" s="186"/>
      <c r="B23" s="186"/>
      <c r="C23" s="264"/>
      <c r="D23" s="122"/>
      <c r="E23" s="164"/>
      <c r="F23" s="167"/>
      <c r="G23" s="248"/>
      <c r="H23" s="334"/>
      <c r="I23" s="265"/>
      <c r="K23" s="450"/>
    </row>
    <row r="24" spans="1:11" x14ac:dyDescent="0.25">
      <c r="A24" s="186"/>
      <c r="B24" s="186"/>
      <c r="C24" s="281" t="s">
        <v>95</v>
      </c>
      <c r="D24" s="282" t="s">
        <v>139</v>
      </c>
      <c r="E24" s="272"/>
      <c r="F24" s="274"/>
      <c r="G24" s="248"/>
      <c r="H24" s="335"/>
      <c r="I24" s="265"/>
      <c r="K24" s="450"/>
    </row>
    <row r="25" spans="1:11" x14ac:dyDescent="0.25">
      <c r="A25" s="186"/>
      <c r="B25" s="186"/>
      <c r="C25" s="122"/>
      <c r="D25" s="122" t="s">
        <v>140</v>
      </c>
      <c r="E25" s="122"/>
      <c r="F25" s="274" t="s">
        <v>87</v>
      </c>
      <c r="G25" s="248">
        <v>1</v>
      </c>
      <c r="H25" s="335"/>
      <c r="I25" s="265"/>
      <c r="K25" s="450"/>
    </row>
    <row r="26" spans="1:11" x14ac:dyDescent="0.25">
      <c r="A26" s="186"/>
      <c r="B26" s="186"/>
      <c r="F26" s="18"/>
      <c r="G26" s="248"/>
      <c r="H26" s="287"/>
      <c r="I26" s="265"/>
      <c r="K26" s="450"/>
    </row>
    <row r="27" spans="1:11" ht="14.4" customHeight="1" x14ac:dyDescent="0.25">
      <c r="A27" s="186"/>
      <c r="B27" s="186"/>
      <c r="C27" s="281" t="s">
        <v>96</v>
      </c>
      <c r="D27" s="283" t="s">
        <v>141</v>
      </c>
      <c r="E27" s="122"/>
      <c r="F27" s="284"/>
      <c r="G27" s="248"/>
      <c r="H27" s="347"/>
      <c r="I27" s="265"/>
      <c r="K27" s="450"/>
    </row>
    <row r="28" spans="1:11" x14ac:dyDescent="0.25">
      <c r="A28" s="186"/>
      <c r="B28" s="186"/>
      <c r="C28" s="165"/>
      <c r="D28" s="122"/>
      <c r="E28" s="122"/>
      <c r="F28" s="186"/>
      <c r="G28" s="248"/>
      <c r="H28" s="273"/>
      <c r="I28" s="265"/>
      <c r="K28" s="450"/>
    </row>
    <row r="29" spans="1:11" x14ac:dyDescent="0.25">
      <c r="A29" s="186"/>
      <c r="B29" s="186"/>
      <c r="C29" s="165"/>
      <c r="D29" s="271" t="s">
        <v>66</v>
      </c>
      <c r="E29" s="122" t="s">
        <v>142</v>
      </c>
      <c r="F29" s="167" t="s">
        <v>40</v>
      </c>
      <c r="G29" s="248">
        <v>120</v>
      </c>
      <c r="H29" s="334"/>
      <c r="I29" s="265"/>
      <c r="K29" s="450"/>
    </row>
    <row r="30" spans="1:11" x14ac:dyDescent="0.25">
      <c r="A30" s="186"/>
      <c r="B30" s="186"/>
      <c r="C30" s="122"/>
      <c r="D30" s="122"/>
      <c r="E30" s="122"/>
      <c r="F30" s="186"/>
      <c r="G30" s="248"/>
      <c r="H30" s="273"/>
      <c r="I30" s="265"/>
      <c r="K30" s="450"/>
    </row>
    <row r="31" spans="1:11" x14ac:dyDescent="0.25">
      <c r="A31" s="186"/>
      <c r="B31" s="186"/>
      <c r="C31" s="122"/>
      <c r="D31" s="286" t="s">
        <v>68</v>
      </c>
      <c r="E31" s="122" t="s">
        <v>143</v>
      </c>
      <c r="F31" s="167" t="s">
        <v>41</v>
      </c>
      <c r="G31" s="248">
        <v>100</v>
      </c>
      <c r="H31" s="334"/>
      <c r="I31" s="265"/>
      <c r="K31" s="450"/>
    </row>
    <row r="32" spans="1:11" x14ac:dyDescent="0.25">
      <c r="A32" s="186"/>
      <c r="B32" s="186"/>
      <c r="C32" s="122"/>
      <c r="D32" s="122"/>
      <c r="E32" s="122"/>
      <c r="F32" s="186"/>
      <c r="G32" s="248"/>
      <c r="H32" s="273"/>
      <c r="I32" s="265"/>
      <c r="K32" s="450"/>
    </row>
    <row r="33" spans="1:11" x14ac:dyDescent="0.25">
      <c r="A33" s="186"/>
      <c r="B33" s="186"/>
      <c r="C33" s="122"/>
      <c r="D33" s="286" t="s">
        <v>74</v>
      </c>
      <c r="E33" s="122" t="s">
        <v>144</v>
      </c>
      <c r="F33" s="167" t="s">
        <v>41</v>
      </c>
      <c r="G33" s="248">
        <v>100</v>
      </c>
      <c r="H33" s="334"/>
      <c r="I33" s="265"/>
      <c r="K33" s="450"/>
    </row>
    <row r="34" spans="1:11" x14ac:dyDescent="0.25">
      <c r="A34" s="186"/>
      <c r="B34" s="186"/>
      <c r="F34" s="18"/>
      <c r="G34" s="35"/>
      <c r="H34" s="287"/>
      <c r="I34" s="265"/>
    </row>
    <row r="35" spans="1:11" x14ac:dyDescent="0.25">
      <c r="A35" s="186"/>
      <c r="B35" s="168"/>
      <c r="C35" s="264" t="s">
        <v>202</v>
      </c>
      <c r="D35" s="122" t="s">
        <v>190</v>
      </c>
      <c r="E35" s="122"/>
      <c r="F35" s="186"/>
      <c r="G35" s="263"/>
      <c r="H35" s="273"/>
      <c r="I35" s="265"/>
    </row>
    <row r="36" spans="1:11" x14ac:dyDescent="0.25">
      <c r="A36" s="186"/>
      <c r="B36" s="168"/>
      <c r="C36" s="165"/>
      <c r="D36" s="164" t="s">
        <v>191</v>
      </c>
      <c r="E36" s="164"/>
      <c r="F36" s="167" t="s">
        <v>87</v>
      </c>
      <c r="G36" s="455" t="s">
        <v>219</v>
      </c>
      <c r="H36" s="335"/>
      <c r="I36" s="265"/>
    </row>
    <row r="37" spans="1:11" x14ac:dyDescent="0.25">
      <c r="A37" s="186"/>
      <c r="B37" s="168"/>
      <c r="C37" s="345"/>
      <c r="D37" s="153"/>
      <c r="E37" s="153"/>
      <c r="F37" s="186"/>
      <c r="G37" s="186"/>
      <c r="H37" s="186"/>
      <c r="I37" s="273"/>
    </row>
    <row r="38" spans="1:11" x14ac:dyDescent="0.25">
      <c r="A38" s="186"/>
      <c r="B38" s="168"/>
      <c r="C38" s="151" t="s">
        <v>217</v>
      </c>
      <c r="D38" s="164" t="s">
        <v>218</v>
      </c>
      <c r="E38" s="164"/>
      <c r="F38" s="133" t="s">
        <v>87</v>
      </c>
      <c r="G38" s="248" t="s">
        <v>219</v>
      </c>
      <c r="H38" s="334"/>
      <c r="I38" s="265"/>
    </row>
    <row r="39" spans="1:11" x14ac:dyDescent="0.25">
      <c r="A39" s="186"/>
      <c r="B39" s="168"/>
      <c r="C39" s="122"/>
      <c r="D39" s="122"/>
      <c r="E39" s="122"/>
      <c r="F39" s="186"/>
      <c r="G39" s="134"/>
      <c r="H39" s="273"/>
      <c r="I39" s="273"/>
    </row>
    <row r="40" spans="1:11" x14ac:dyDescent="0.25">
      <c r="A40" s="18"/>
      <c r="B40" s="168"/>
      <c r="C40" s="122"/>
      <c r="D40" s="122"/>
      <c r="E40" s="164"/>
      <c r="F40" s="167"/>
      <c r="G40" s="248"/>
      <c r="H40" s="334"/>
      <c r="I40" s="265"/>
    </row>
    <row r="41" spans="1:11" x14ac:dyDescent="0.25">
      <c r="A41" s="18"/>
      <c r="B41" s="168"/>
      <c r="C41" s="122"/>
      <c r="D41" s="122"/>
      <c r="E41" s="164"/>
      <c r="F41" s="167"/>
      <c r="G41" s="248"/>
      <c r="H41" s="334"/>
      <c r="I41" s="265"/>
    </row>
    <row r="42" spans="1:11" x14ac:dyDescent="0.25">
      <c r="A42" s="18"/>
      <c r="B42" s="168"/>
      <c r="C42" s="254"/>
      <c r="D42" s="153"/>
      <c r="E42" s="164"/>
      <c r="F42" s="167"/>
      <c r="G42" s="248"/>
      <c r="H42" s="334"/>
      <c r="I42" s="265"/>
    </row>
    <row r="43" spans="1:11" x14ac:dyDescent="0.25">
      <c r="A43" s="18"/>
      <c r="B43" s="166"/>
      <c r="C43" s="124"/>
      <c r="D43" s="164"/>
      <c r="E43" s="164"/>
      <c r="F43" s="167"/>
      <c r="G43" s="248"/>
      <c r="H43" s="335"/>
      <c r="I43" s="327"/>
    </row>
    <row r="44" spans="1:11" x14ac:dyDescent="0.25">
      <c r="A44" s="18"/>
      <c r="B44" s="166"/>
      <c r="C44" s="151"/>
      <c r="D44" s="122"/>
      <c r="E44" s="164"/>
      <c r="F44" s="167"/>
      <c r="G44" s="248"/>
      <c r="H44" s="334"/>
      <c r="I44" s="265"/>
    </row>
    <row r="45" spans="1:11" x14ac:dyDescent="0.25">
      <c r="A45" s="18"/>
      <c r="B45" s="168"/>
      <c r="C45" s="122"/>
      <c r="D45" s="122"/>
      <c r="E45" s="122"/>
      <c r="F45" s="186"/>
      <c r="G45" s="248"/>
      <c r="H45" s="273"/>
      <c r="I45" s="273"/>
    </row>
    <row r="46" spans="1:11" x14ac:dyDescent="0.25">
      <c r="A46" s="18"/>
      <c r="B46" s="168"/>
      <c r="C46" s="276"/>
      <c r="D46" s="277"/>
      <c r="E46" s="278"/>
      <c r="F46" s="279"/>
      <c r="G46" s="248"/>
      <c r="H46" s="346"/>
      <c r="I46" s="280"/>
    </row>
    <row r="47" spans="1:11" x14ac:dyDescent="0.25">
      <c r="A47" s="18"/>
      <c r="B47" s="166"/>
      <c r="C47" s="122"/>
      <c r="D47" s="122"/>
      <c r="E47" s="122"/>
      <c r="F47" s="279"/>
      <c r="G47" s="248"/>
      <c r="H47" s="346"/>
      <c r="I47" s="280"/>
    </row>
    <row r="48" spans="1:11" x14ac:dyDescent="0.25">
      <c r="A48" s="18"/>
      <c r="B48" s="186"/>
      <c r="C48" s="264"/>
      <c r="D48" s="122"/>
      <c r="E48" s="164"/>
      <c r="F48" s="167"/>
      <c r="G48" s="248"/>
      <c r="H48" s="334"/>
      <c r="I48" s="265"/>
    </row>
    <row r="49" spans="1:9" x14ac:dyDescent="0.25">
      <c r="A49" s="18"/>
      <c r="B49" s="186"/>
      <c r="C49" s="281"/>
      <c r="D49" s="282"/>
      <c r="E49" s="272"/>
      <c r="F49" s="274"/>
      <c r="G49" s="248"/>
      <c r="H49" s="335"/>
      <c r="I49" s="262"/>
    </row>
    <row r="50" spans="1:9" x14ac:dyDescent="0.25">
      <c r="A50" s="18"/>
      <c r="B50" s="186"/>
      <c r="C50" s="122"/>
      <c r="D50" s="122"/>
      <c r="E50" s="122"/>
      <c r="F50" s="274"/>
      <c r="G50" s="248"/>
      <c r="H50" s="335"/>
      <c r="I50" s="262"/>
    </row>
    <row r="51" spans="1:9" x14ac:dyDescent="0.25">
      <c r="A51" s="18"/>
      <c r="B51" s="186"/>
      <c r="F51" s="18"/>
      <c r="G51" s="248"/>
      <c r="H51" s="287"/>
      <c r="I51" s="287"/>
    </row>
    <row r="52" spans="1:9" ht="12.6" customHeight="1" x14ac:dyDescent="0.25">
      <c r="A52" s="18"/>
      <c r="B52" s="186"/>
      <c r="C52" s="281"/>
      <c r="D52" s="283"/>
      <c r="E52" s="122"/>
      <c r="F52" s="284"/>
      <c r="G52" s="248"/>
      <c r="H52" s="347"/>
      <c r="I52" s="285"/>
    </row>
    <row r="53" spans="1:9" x14ac:dyDescent="0.25">
      <c r="A53" s="186"/>
      <c r="B53" s="186"/>
      <c r="C53" s="165"/>
      <c r="D53" s="122"/>
      <c r="E53" s="122"/>
      <c r="F53" s="186"/>
      <c r="G53" s="248"/>
      <c r="H53" s="273"/>
      <c r="I53" s="273"/>
    </row>
    <row r="54" spans="1:9" x14ac:dyDescent="0.25">
      <c r="A54" s="186"/>
      <c r="B54" s="186"/>
      <c r="C54" s="165"/>
      <c r="D54" s="271"/>
      <c r="E54" s="122"/>
      <c r="F54" s="167"/>
      <c r="G54" s="248"/>
      <c r="H54" s="334"/>
      <c r="I54" s="265"/>
    </row>
    <row r="55" spans="1:9" x14ac:dyDescent="0.25">
      <c r="A55" s="186"/>
      <c r="B55" s="186"/>
      <c r="C55" s="122"/>
      <c r="D55" s="122"/>
      <c r="E55" s="122"/>
      <c r="F55" s="186"/>
      <c r="G55" s="248"/>
      <c r="H55" s="273"/>
      <c r="I55" s="273"/>
    </row>
    <row r="56" spans="1:9" x14ac:dyDescent="0.25">
      <c r="A56" s="186"/>
      <c r="B56" s="186"/>
      <c r="C56" s="122"/>
      <c r="D56" s="286"/>
      <c r="E56" s="122"/>
      <c r="F56" s="167"/>
      <c r="G56" s="248"/>
      <c r="H56" s="334"/>
      <c r="I56" s="265"/>
    </row>
    <row r="57" spans="1:9" x14ac:dyDescent="0.25">
      <c r="A57" s="186"/>
      <c r="B57" s="186"/>
      <c r="C57" s="122"/>
      <c r="D57" s="122"/>
      <c r="E57" s="122"/>
      <c r="F57" s="186"/>
      <c r="G57" s="248"/>
      <c r="H57" s="273"/>
      <c r="I57" s="273"/>
    </row>
    <row r="58" spans="1:9" x14ac:dyDescent="0.25">
      <c r="A58" s="186"/>
      <c r="B58" s="186"/>
      <c r="C58" s="122"/>
      <c r="D58" s="286"/>
      <c r="E58" s="122"/>
      <c r="F58" s="167"/>
      <c r="G58" s="248"/>
      <c r="H58" s="334"/>
      <c r="I58" s="265"/>
    </row>
    <row r="59" spans="1:9" x14ac:dyDescent="0.25">
      <c r="A59" s="186"/>
      <c r="B59" s="168"/>
      <c r="C59" s="122"/>
      <c r="D59" s="122"/>
      <c r="E59" s="122"/>
      <c r="F59" s="274"/>
      <c r="G59" s="248"/>
      <c r="H59" s="334"/>
      <c r="I59" s="265"/>
    </row>
    <row r="60" spans="1:9" x14ac:dyDescent="0.25">
      <c r="A60" s="186"/>
      <c r="B60" s="168"/>
      <c r="C60" s="250"/>
      <c r="D60" s="122"/>
      <c r="E60" s="122"/>
      <c r="F60" s="186"/>
      <c r="G60" s="248"/>
      <c r="H60" s="273"/>
      <c r="I60" s="273"/>
    </row>
    <row r="61" spans="1:9" x14ac:dyDescent="0.25">
      <c r="A61" s="186"/>
      <c r="B61" s="168"/>
      <c r="C61" s="122"/>
      <c r="D61" s="122"/>
      <c r="E61" s="122"/>
      <c r="F61" s="186"/>
      <c r="G61" s="248"/>
      <c r="H61" s="273"/>
      <c r="I61" s="273"/>
    </row>
    <row r="62" spans="1:9" x14ac:dyDescent="0.25">
      <c r="A62" s="291"/>
      <c r="B62" s="171"/>
      <c r="F62" s="343"/>
      <c r="G62" s="343"/>
      <c r="H62" s="343"/>
      <c r="I62" s="343"/>
    </row>
    <row r="63" spans="1:9" x14ac:dyDescent="0.25">
      <c r="A63" s="289"/>
      <c r="B63" s="176"/>
      <c r="C63" s="176"/>
      <c r="D63" s="176"/>
      <c r="E63" s="176"/>
      <c r="F63" s="176"/>
      <c r="G63" s="177"/>
      <c r="H63" s="32"/>
      <c r="I63" s="146"/>
    </row>
    <row r="64" spans="1:9" x14ac:dyDescent="0.25">
      <c r="A64" s="186"/>
      <c r="B64" s="165" t="s">
        <v>88</v>
      </c>
      <c r="C64" s="164"/>
      <c r="D64" s="164"/>
      <c r="E64" s="164"/>
      <c r="F64" s="164"/>
      <c r="G64" s="163"/>
      <c r="H64" s="33"/>
      <c r="I64" s="290"/>
    </row>
    <row r="65" spans="1:9" x14ac:dyDescent="0.25">
      <c r="A65" s="291"/>
      <c r="B65" s="178"/>
      <c r="C65" s="178"/>
      <c r="D65" s="178"/>
      <c r="E65" s="178"/>
      <c r="F65" s="178"/>
      <c r="G65" s="179"/>
      <c r="H65" s="34"/>
      <c r="I65" s="145"/>
    </row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&amp;CC2.&amp;P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2:G50"/>
  <sheetViews>
    <sheetView showZeros="0" view="pageBreakPreview" zoomScale="75" zoomScaleNormal="75" zoomScaleSheetLayoutView="75" workbookViewId="0"/>
  </sheetViews>
  <sheetFormatPr defaultRowHeight="13.2" x14ac:dyDescent="0.25"/>
  <cols>
    <col min="1" max="1" width="35.33203125" style="113" customWidth="1"/>
    <col min="2" max="2" width="18.44140625" style="113" customWidth="1"/>
    <col min="3" max="3" width="28.88671875" style="113" customWidth="1"/>
    <col min="4" max="4" width="4" style="113" customWidth="1"/>
    <col min="5" max="5" width="30.5546875" style="114" customWidth="1"/>
    <col min="6" max="6" width="12.6640625" style="113" bestFit="1" customWidth="1"/>
    <col min="7" max="7" width="13.5546875" style="113" bestFit="1" customWidth="1"/>
    <col min="8" max="253" width="9.33203125" style="113"/>
    <col min="254" max="254" width="24.6640625" style="113" customWidth="1"/>
    <col min="255" max="257" width="9.33203125" style="113"/>
    <col min="258" max="258" width="17.5546875" style="113" customWidth="1"/>
    <col min="259" max="259" width="4.33203125" style="113" customWidth="1"/>
    <col min="260" max="260" width="16.6640625" style="113" customWidth="1"/>
    <col min="261" max="261" width="12" style="113" bestFit="1" customWidth="1"/>
    <col min="262" max="509" width="9.33203125" style="113"/>
    <col min="510" max="510" width="24.6640625" style="113" customWidth="1"/>
    <col min="511" max="513" width="9.33203125" style="113"/>
    <col min="514" max="514" width="17.5546875" style="113" customWidth="1"/>
    <col min="515" max="515" width="4.33203125" style="113" customWidth="1"/>
    <col min="516" max="516" width="16.6640625" style="113" customWidth="1"/>
    <col min="517" max="517" width="12" style="113" bestFit="1" customWidth="1"/>
    <col min="518" max="765" width="9.33203125" style="113"/>
    <col min="766" max="766" width="24.6640625" style="113" customWidth="1"/>
    <col min="767" max="769" width="9.33203125" style="113"/>
    <col min="770" max="770" width="17.5546875" style="113" customWidth="1"/>
    <col min="771" max="771" width="4.33203125" style="113" customWidth="1"/>
    <col min="772" max="772" width="16.6640625" style="113" customWidth="1"/>
    <col min="773" max="773" width="12" style="113" bestFit="1" customWidth="1"/>
    <col min="774" max="1021" width="9.33203125" style="113"/>
    <col min="1022" max="1022" width="24.6640625" style="113" customWidth="1"/>
    <col min="1023" max="1025" width="9.33203125" style="113"/>
    <col min="1026" max="1026" width="17.5546875" style="113" customWidth="1"/>
    <col min="1027" max="1027" width="4.33203125" style="113" customWidth="1"/>
    <col min="1028" max="1028" width="16.6640625" style="113" customWidth="1"/>
    <col min="1029" max="1029" width="12" style="113" bestFit="1" customWidth="1"/>
    <col min="1030" max="1277" width="9.33203125" style="113"/>
    <col min="1278" max="1278" width="24.6640625" style="113" customWidth="1"/>
    <col min="1279" max="1281" width="9.33203125" style="113"/>
    <col min="1282" max="1282" width="17.5546875" style="113" customWidth="1"/>
    <col min="1283" max="1283" width="4.33203125" style="113" customWidth="1"/>
    <col min="1284" max="1284" width="16.6640625" style="113" customWidth="1"/>
    <col min="1285" max="1285" width="12" style="113" bestFit="1" customWidth="1"/>
    <col min="1286" max="1533" width="9.33203125" style="113"/>
    <col min="1534" max="1534" width="24.6640625" style="113" customWidth="1"/>
    <col min="1535" max="1537" width="9.33203125" style="113"/>
    <col min="1538" max="1538" width="17.5546875" style="113" customWidth="1"/>
    <col min="1539" max="1539" width="4.33203125" style="113" customWidth="1"/>
    <col min="1540" max="1540" width="16.6640625" style="113" customWidth="1"/>
    <col min="1541" max="1541" width="12" style="113" bestFit="1" customWidth="1"/>
    <col min="1542" max="1789" width="9.33203125" style="113"/>
    <col min="1790" max="1790" width="24.6640625" style="113" customWidth="1"/>
    <col min="1791" max="1793" width="9.33203125" style="113"/>
    <col min="1794" max="1794" width="17.5546875" style="113" customWidth="1"/>
    <col min="1795" max="1795" width="4.33203125" style="113" customWidth="1"/>
    <col min="1796" max="1796" width="16.6640625" style="113" customWidth="1"/>
    <col min="1797" max="1797" width="12" style="113" bestFit="1" customWidth="1"/>
    <col min="1798" max="2045" width="9.33203125" style="113"/>
    <col min="2046" max="2046" width="24.6640625" style="113" customWidth="1"/>
    <col min="2047" max="2049" width="9.33203125" style="113"/>
    <col min="2050" max="2050" width="17.5546875" style="113" customWidth="1"/>
    <col min="2051" max="2051" width="4.33203125" style="113" customWidth="1"/>
    <col min="2052" max="2052" width="16.6640625" style="113" customWidth="1"/>
    <col min="2053" max="2053" width="12" style="113" bestFit="1" customWidth="1"/>
    <col min="2054" max="2301" width="9.33203125" style="113"/>
    <col min="2302" max="2302" width="24.6640625" style="113" customWidth="1"/>
    <col min="2303" max="2305" width="9.33203125" style="113"/>
    <col min="2306" max="2306" width="17.5546875" style="113" customWidth="1"/>
    <col min="2307" max="2307" width="4.33203125" style="113" customWidth="1"/>
    <col min="2308" max="2308" width="16.6640625" style="113" customWidth="1"/>
    <col min="2309" max="2309" width="12" style="113" bestFit="1" customWidth="1"/>
    <col min="2310" max="2557" width="9.33203125" style="113"/>
    <col min="2558" max="2558" width="24.6640625" style="113" customWidth="1"/>
    <col min="2559" max="2561" width="9.33203125" style="113"/>
    <col min="2562" max="2562" width="17.5546875" style="113" customWidth="1"/>
    <col min="2563" max="2563" width="4.33203125" style="113" customWidth="1"/>
    <col min="2564" max="2564" width="16.6640625" style="113" customWidth="1"/>
    <col min="2565" max="2565" width="12" style="113" bestFit="1" customWidth="1"/>
    <col min="2566" max="2813" width="9.33203125" style="113"/>
    <col min="2814" max="2814" width="24.6640625" style="113" customWidth="1"/>
    <col min="2815" max="2817" width="9.33203125" style="113"/>
    <col min="2818" max="2818" width="17.5546875" style="113" customWidth="1"/>
    <col min="2819" max="2819" width="4.33203125" style="113" customWidth="1"/>
    <col min="2820" max="2820" width="16.6640625" style="113" customWidth="1"/>
    <col min="2821" max="2821" width="12" style="113" bestFit="1" customWidth="1"/>
    <col min="2822" max="3069" width="9.33203125" style="113"/>
    <col min="3070" max="3070" width="24.6640625" style="113" customWidth="1"/>
    <col min="3071" max="3073" width="9.33203125" style="113"/>
    <col min="3074" max="3074" width="17.5546875" style="113" customWidth="1"/>
    <col min="3075" max="3075" width="4.33203125" style="113" customWidth="1"/>
    <col min="3076" max="3076" width="16.6640625" style="113" customWidth="1"/>
    <col min="3077" max="3077" width="12" style="113" bestFit="1" customWidth="1"/>
    <col min="3078" max="3325" width="9.33203125" style="113"/>
    <col min="3326" max="3326" width="24.6640625" style="113" customWidth="1"/>
    <col min="3327" max="3329" width="9.33203125" style="113"/>
    <col min="3330" max="3330" width="17.5546875" style="113" customWidth="1"/>
    <col min="3331" max="3331" width="4.33203125" style="113" customWidth="1"/>
    <col min="3332" max="3332" width="16.6640625" style="113" customWidth="1"/>
    <col min="3333" max="3333" width="12" style="113" bestFit="1" customWidth="1"/>
    <col min="3334" max="3581" width="9.33203125" style="113"/>
    <col min="3582" max="3582" width="24.6640625" style="113" customWidth="1"/>
    <col min="3583" max="3585" width="9.33203125" style="113"/>
    <col min="3586" max="3586" width="17.5546875" style="113" customWidth="1"/>
    <col min="3587" max="3587" width="4.33203125" style="113" customWidth="1"/>
    <col min="3588" max="3588" width="16.6640625" style="113" customWidth="1"/>
    <col min="3589" max="3589" width="12" style="113" bestFit="1" customWidth="1"/>
    <col min="3590" max="3837" width="9.33203125" style="113"/>
    <col min="3838" max="3838" width="24.6640625" style="113" customWidth="1"/>
    <col min="3839" max="3841" width="9.33203125" style="113"/>
    <col min="3842" max="3842" width="17.5546875" style="113" customWidth="1"/>
    <col min="3843" max="3843" width="4.33203125" style="113" customWidth="1"/>
    <col min="3844" max="3844" width="16.6640625" style="113" customWidth="1"/>
    <col min="3845" max="3845" width="12" style="113" bestFit="1" customWidth="1"/>
    <col min="3846" max="4093" width="9.33203125" style="113"/>
    <col min="4094" max="4094" width="24.6640625" style="113" customWidth="1"/>
    <col min="4095" max="4097" width="9.33203125" style="113"/>
    <col min="4098" max="4098" width="17.5546875" style="113" customWidth="1"/>
    <col min="4099" max="4099" width="4.33203125" style="113" customWidth="1"/>
    <col min="4100" max="4100" width="16.6640625" style="113" customWidth="1"/>
    <col min="4101" max="4101" width="12" style="113" bestFit="1" customWidth="1"/>
    <col min="4102" max="4349" width="9.33203125" style="113"/>
    <col min="4350" max="4350" width="24.6640625" style="113" customWidth="1"/>
    <col min="4351" max="4353" width="9.33203125" style="113"/>
    <col min="4354" max="4354" width="17.5546875" style="113" customWidth="1"/>
    <col min="4355" max="4355" width="4.33203125" style="113" customWidth="1"/>
    <col min="4356" max="4356" width="16.6640625" style="113" customWidth="1"/>
    <col min="4357" max="4357" width="12" style="113" bestFit="1" customWidth="1"/>
    <col min="4358" max="4605" width="9.33203125" style="113"/>
    <col min="4606" max="4606" width="24.6640625" style="113" customWidth="1"/>
    <col min="4607" max="4609" width="9.33203125" style="113"/>
    <col min="4610" max="4610" width="17.5546875" style="113" customWidth="1"/>
    <col min="4611" max="4611" width="4.33203125" style="113" customWidth="1"/>
    <col min="4612" max="4612" width="16.6640625" style="113" customWidth="1"/>
    <col min="4613" max="4613" width="12" style="113" bestFit="1" customWidth="1"/>
    <col min="4614" max="4861" width="9.33203125" style="113"/>
    <col min="4862" max="4862" width="24.6640625" style="113" customWidth="1"/>
    <col min="4863" max="4865" width="9.33203125" style="113"/>
    <col min="4866" max="4866" width="17.5546875" style="113" customWidth="1"/>
    <col min="4867" max="4867" width="4.33203125" style="113" customWidth="1"/>
    <col min="4868" max="4868" width="16.6640625" style="113" customWidth="1"/>
    <col min="4869" max="4869" width="12" style="113" bestFit="1" customWidth="1"/>
    <col min="4870" max="5117" width="9.33203125" style="113"/>
    <col min="5118" max="5118" width="24.6640625" style="113" customWidth="1"/>
    <col min="5119" max="5121" width="9.33203125" style="113"/>
    <col min="5122" max="5122" width="17.5546875" style="113" customWidth="1"/>
    <col min="5123" max="5123" width="4.33203125" style="113" customWidth="1"/>
    <col min="5124" max="5124" width="16.6640625" style="113" customWidth="1"/>
    <col min="5125" max="5125" width="12" style="113" bestFit="1" customWidth="1"/>
    <col min="5126" max="5373" width="9.33203125" style="113"/>
    <col min="5374" max="5374" width="24.6640625" style="113" customWidth="1"/>
    <col min="5375" max="5377" width="9.33203125" style="113"/>
    <col min="5378" max="5378" width="17.5546875" style="113" customWidth="1"/>
    <col min="5379" max="5379" width="4.33203125" style="113" customWidth="1"/>
    <col min="5380" max="5380" width="16.6640625" style="113" customWidth="1"/>
    <col min="5381" max="5381" width="12" style="113" bestFit="1" customWidth="1"/>
    <col min="5382" max="5629" width="9.33203125" style="113"/>
    <col min="5630" max="5630" width="24.6640625" style="113" customWidth="1"/>
    <col min="5631" max="5633" width="9.33203125" style="113"/>
    <col min="5634" max="5634" width="17.5546875" style="113" customWidth="1"/>
    <col min="5635" max="5635" width="4.33203125" style="113" customWidth="1"/>
    <col min="5636" max="5636" width="16.6640625" style="113" customWidth="1"/>
    <col min="5637" max="5637" width="12" style="113" bestFit="1" customWidth="1"/>
    <col min="5638" max="5885" width="9.33203125" style="113"/>
    <col min="5886" max="5886" width="24.6640625" style="113" customWidth="1"/>
    <col min="5887" max="5889" width="9.33203125" style="113"/>
    <col min="5890" max="5890" width="17.5546875" style="113" customWidth="1"/>
    <col min="5891" max="5891" width="4.33203125" style="113" customWidth="1"/>
    <col min="5892" max="5892" width="16.6640625" style="113" customWidth="1"/>
    <col min="5893" max="5893" width="12" style="113" bestFit="1" customWidth="1"/>
    <col min="5894" max="6141" width="9.33203125" style="113"/>
    <col min="6142" max="6142" width="24.6640625" style="113" customWidth="1"/>
    <col min="6143" max="6145" width="9.33203125" style="113"/>
    <col min="6146" max="6146" width="17.5546875" style="113" customWidth="1"/>
    <col min="6147" max="6147" width="4.33203125" style="113" customWidth="1"/>
    <col min="6148" max="6148" width="16.6640625" style="113" customWidth="1"/>
    <col min="6149" max="6149" width="12" style="113" bestFit="1" customWidth="1"/>
    <col min="6150" max="6397" width="9.33203125" style="113"/>
    <col min="6398" max="6398" width="24.6640625" style="113" customWidth="1"/>
    <col min="6399" max="6401" width="9.33203125" style="113"/>
    <col min="6402" max="6402" width="17.5546875" style="113" customWidth="1"/>
    <col min="6403" max="6403" width="4.33203125" style="113" customWidth="1"/>
    <col min="6404" max="6404" width="16.6640625" style="113" customWidth="1"/>
    <col min="6405" max="6405" width="12" style="113" bestFit="1" customWidth="1"/>
    <col min="6406" max="6653" width="9.33203125" style="113"/>
    <col min="6654" max="6654" width="24.6640625" style="113" customWidth="1"/>
    <col min="6655" max="6657" width="9.33203125" style="113"/>
    <col min="6658" max="6658" width="17.5546875" style="113" customWidth="1"/>
    <col min="6659" max="6659" width="4.33203125" style="113" customWidth="1"/>
    <col min="6660" max="6660" width="16.6640625" style="113" customWidth="1"/>
    <col min="6661" max="6661" width="12" style="113" bestFit="1" customWidth="1"/>
    <col min="6662" max="6909" width="9.33203125" style="113"/>
    <col min="6910" max="6910" width="24.6640625" style="113" customWidth="1"/>
    <col min="6911" max="6913" width="9.33203125" style="113"/>
    <col min="6914" max="6914" width="17.5546875" style="113" customWidth="1"/>
    <col min="6915" max="6915" width="4.33203125" style="113" customWidth="1"/>
    <col min="6916" max="6916" width="16.6640625" style="113" customWidth="1"/>
    <col min="6917" max="6917" width="12" style="113" bestFit="1" customWidth="1"/>
    <col min="6918" max="7165" width="9.33203125" style="113"/>
    <col min="7166" max="7166" width="24.6640625" style="113" customWidth="1"/>
    <col min="7167" max="7169" width="9.33203125" style="113"/>
    <col min="7170" max="7170" width="17.5546875" style="113" customWidth="1"/>
    <col min="7171" max="7171" width="4.33203125" style="113" customWidth="1"/>
    <col min="7172" max="7172" width="16.6640625" style="113" customWidth="1"/>
    <col min="7173" max="7173" width="12" style="113" bestFit="1" customWidth="1"/>
    <col min="7174" max="7421" width="9.33203125" style="113"/>
    <col min="7422" max="7422" width="24.6640625" style="113" customWidth="1"/>
    <col min="7423" max="7425" width="9.33203125" style="113"/>
    <col min="7426" max="7426" width="17.5546875" style="113" customWidth="1"/>
    <col min="7427" max="7427" width="4.33203125" style="113" customWidth="1"/>
    <col min="7428" max="7428" width="16.6640625" style="113" customWidth="1"/>
    <col min="7429" max="7429" width="12" style="113" bestFit="1" customWidth="1"/>
    <col min="7430" max="7677" width="9.33203125" style="113"/>
    <col min="7678" max="7678" width="24.6640625" style="113" customWidth="1"/>
    <col min="7679" max="7681" width="9.33203125" style="113"/>
    <col min="7682" max="7682" width="17.5546875" style="113" customWidth="1"/>
    <col min="7683" max="7683" width="4.33203125" style="113" customWidth="1"/>
    <col min="7684" max="7684" width="16.6640625" style="113" customWidth="1"/>
    <col min="7685" max="7685" width="12" style="113" bestFit="1" customWidth="1"/>
    <col min="7686" max="7933" width="9.33203125" style="113"/>
    <col min="7934" max="7934" width="24.6640625" style="113" customWidth="1"/>
    <col min="7935" max="7937" width="9.33203125" style="113"/>
    <col min="7938" max="7938" width="17.5546875" style="113" customWidth="1"/>
    <col min="7939" max="7939" width="4.33203125" style="113" customWidth="1"/>
    <col min="7940" max="7940" width="16.6640625" style="113" customWidth="1"/>
    <col min="7941" max="7941" width="12" style="113" bestFit="1" customWidth="1"/>
    <col min="7942" max="8189" width="9.33203125" style="113"/>
    <col min="8190" max="8190" width="24.6640625" style="113" customWidth="1"/>
    <col min="8191" max="8193" width="9.33203125" style="113"/>
    <col min="8194" max="8194" width="17.5546875" style="113" customWidth="1"/>
    <col min="8195" max="8195" width="4.33203125" style="113" customWidth="1"/>
    <col min="8196" max="8196" width="16.6640625" style="113" customWidth="1"/>
    <col min="8197" max="8197" width="12" style="113" bestFit="1" customWidth="1"/>
    <col min="8198" max="8445" width="9.33203125" style="113"/>
    <col min="8446" max="8446" width="24.6640625" style="113" customWidth="1"/>
    <col min="8447" max="8449" width="9.33203125" style="113"/>
    <col min="8450" max="8450" width="17.5546875" style="113" customWidth="1"/>
    <col min="8451" max="8451" width="4.33203125" style="113" customWidth="1"/>
    <col min="8452" max="8452" width="16.6640625" style="113" customWidth="1"/>
    <col min="8453" max="8453" width="12" style="113" bestFit="1" customWidth="1"/>
    <col min="8454" max="8701" width="9.33203125" style="113"/>
    <col min="8702" max="8702" width="24.6640625" style="113" customWidth="1"/>
    <col min="8703" max="8705" width="9.33203125" style="113"/>
    <col min="8706" max="8706" width="17.5546875" style="113" customWidth="1"/>
    <col min="8707" max="8707" width="4.33203125" style="113" customWidth="1"/>
    <col min="8708" max="8708" width="16.6640625" style="113" customWidth="1"/>
    <col min="8709" max="8709" width="12" style="113" bestFit="1" customWidth="1"/>
    <col min="8710" max="8957" width="9.33203125" style="113"/>
    <col min="8958" max="8958" width="24.6640625" style="113" customWidth="1"/>
    <col min="8959" max="8961" width="9.33203125" style="113"/>
    <col min="8962" max="8962" width="17.5546875" style="113" customWidth="1"/>
    <col min="8963" max="8963" width="4.33203125" style="113" customWidth="1"/>
    <col min="8964" max="8964" width="16.6640625" style="113" customWidth="1"/>
    <col min="8965" max="8965" width="12" style="113" bestFit="1" customWidth="1"/>
    <col min="8966" max="9213" width="9.33203125" style="113"/>
    <col min="9214" max="9214" width="24.6640625" style="113" customWidth="1"/>
    <col min="9215" max="9217" width="9.33203125" style="113"/>
    <col min="9218" max="9218" width="17.5546875" style="113" customWidth="1"/>
    <col min="9219" max="9219" width="4.33203125" style="113" customWidth="1"/>
    <col min="9220" max="9220" width="16.6640625" style="113" customWidth="1"/>
    <col min="9221" max="9221" width="12" style="113" bestFit="1" customWidth="1"/>
    <col min="9222" max="9469" width="9.33203125" style="113"/>
    <col min="9470" max="9470" width="24.6640625" style="113" customWidth="1"/>
    <col min="9471" max="9473" width="9.33203125" style="113"/>
    <col min="9474" max="9474" width="17.5546875" style="113" customWidth="1"/>
    <col min="9475" max="9475" width="4.33203125" style="113" customWidth="1"/>
    <col min="9476" max="9476" width="16.6640625" style="113" customWidth="1"/>
    <col min="9477" max="9477" width="12" style="113" bestFit="1" customWidth="1"/>
    <col min="9478" max="9725" width="9.33203125" style="113"/>
    <col min="9726" max="9726" width="24.6640625" style="113" customWidth="1"/>
    <col min="9727" max="9729" width="9.33203125" style="113"/>
    <col min="9730" max="9730" width="17.5546875" style="113" customWidth="1"/>
    <col min="9731" max="9731" width="4.33203125" style="113" customWidth="1"/>
    <col min="9732" max="9732" width="16.6640625" style="113" customWidth="1"/>
    <col min="9733" max="9733" width="12" style="113" bestFit="1" customWidth="1"/>
    <col min="9734" max="9981" width="9.33203125" style="113"/>
    <col min="9982" max="9982" width="24.6640625" style="113" customWidth="1"/>
    <col min="9983" max="9985" width="9.33203125" style="113"/>
    <col min="9986" max="9986" width="17.5546875" style="113" customWidth="1"/>
    <col min="9987" max="9987" width="4.33203125" style="113" customWidth="1"/>
    <col min="9988" max="9988" width="16.6640625" style="113" customWidth="1"/>
    <col min="9989" max="9989" width="12" style="113" bestFit="1" customWidth="1"/>
    <col min="9990" max="10237" width="9.33203125" style="113"/>
    <col min="10238" max="10238" width="24.6640625" style="113" customWidth="1"/>
    <col min="10239" max="10241" width="9.33203125" style="113"/>
    <col min="10242" max="10242" width="17.5546875" style="113" customWidth="1"/>
    <col min="10243" max="10243" width="4.33203125" style="113" customWidth="1"/>
    <col min="10244" max="10244" width="16.6640625" style="113" customWidth="1"/>
    <col min="10245" max="10245" width="12" style="113" bestFit="1" customWidth="1"/>
    <col min="10246" max="10493" width="9.33203125" style="113"/>
    <col min="10494" max="10494" width="24.6640625" style="113" customWidth="1"/>
    <col min="10495" max="10497" width="9.33203125" style="113"/>
    <col min="10498" max="10498" width="17.5546875" style="113" customWidth="1"/>
    <col min="10499" max="10499" width="4.33203125" style="113" customWidth="1"/>
    <col min="10500" max="10500" width="16.6640625" style="113" customWidth="1"/>
    <col min="10501" max="10501" width="12" style="113" bestFit="1" customWidth="1"/>
    <col min="10502" max="10749" width="9.33203125" style="113"/>
    <col min="10750" max="10750" width="24.6640625" style="113" customWidth="1"/>
    <col min="10751" max="10753" width="9.33203125" style="113"/>
    <col min="10754" max="10754" width="17.5546875" style="113" customWidth="1"/>
    <col min="10755" max="10755" width="4.33203125" style="113" customWidth="1"/>
    <col min="10756" max="10756" width="16.6640625" style="113" customWidth="1"/>
    <col min="10757" max="10757" width="12" style="113" bestFit="1" customWidth="1"/>
    <col min="10758" max="11005" width="9.33203125" style="113"/>
    <col min="11006" max="11006" width="24.6640625" style="113" customWidth="1"/>
    <col min="11007" max="11009" width="9.33203125" style="113"/>
    <col min="11010" max="11010" width="17.5546875" style="113" customWidth="1"/>
    <col min="11011" max="11011" width="4.33203125" style="113" customWidth="1"/>
    <col min="11012" max="11012" width="16.6640625" style="113" customWidth="1"/>
    <col min="11013" max="11013" width="12" style="113" bestFit="1" customWidth="1"/>
    <col min="11014" max="11261" width="9.33203125" style="113"/>
    <col min="11262" max="11262" width="24.6640625" style="113" customWidth="1"/>
    <col min="11263" max="11265" width="9.33203125" style="113"/>
    <col min="11266" max="11266" width="17.5546875" style="113" customWidth="1"/>
    <col min="11267" max="11267" width="4.33203125" style="113" customWidth="1"/>
    <col min="11268" max="11268" width="16.6640625" style="113" customWidth="1"/>
    <col min="11269" max="11269" width="12" style="113" bestFit="1" customWidth="1"/>
    <col min="11270" max="11517" width="9.33203125" style="113"/>
    <col min="11518" max="11518" width="24.6640625" style="113" customWidth="1"/>
    <col min="11519" max="11521" width="9.33203125" style="113"/>
    <col min="11522" max="11522" width="17.5546875" style="113" customWidth="1"/>
    <col min="11523" max="11523" width="4.33203125" style="113" customWidth="1"/>
    <col min="11524" max="11524" width="16.6640625" style="113" customWidth="1"/>
    <col min="11525" max="11525" width="12" style="113" bestFit="1" customWidth="1"/>
    <col min="11526" max="11773" width="9.33203125" style="113"/>
    <col min="11774" max="11774" width="24.6640625" style="113" customWidth="1"/>
    <col min="11775" max="11777" width="9.33203125" style="113"/>
    <col min="11778" max="11778" width="17.5546875" style="113" customWidth="1"/>
    <col min="11779" max="11779" width="4.33203125" style="113" customWidth="1"/>
    <col min="11780" max="11780" width="16.6640625" style="113" customWidth="1"/>
    <col min="11781" max="11781" width="12" style="113" bestFit="1" customWidth="1"/>
    <col min="11782" max="12029" width="9.33203125" style="113"/>
    <col min="12030" max="12030" width="24.6640625" style="113" customWidth="1"/>
    <col min="12031" max="12033" width="9.33203125" style="113"/>
    <col min="12034" max="12034" width="17.5546875" style="113" customWidth="1"/>
    <col min="12035" max="12035" width="4.33203125" style="113" customWidth="1"/>
    <col min="12036" max="12036" width="16.6640625" style="113" customWidth="1"/>
    <col min="12037" max="12037" width="12" style="113" bestFit="1" customWidth="1"/>
    <col min="12038" max="12285" width="9.33203125" style="113"/>
    <col min="12286" max="12286" width="24.6640625" style="113" customWidth="1"/>
    <col min="12287" max="12289" width="9.33203125" style="113"/>
    <col min="12290" max="12290" width="17.5546875" style="113" customWidth="1"/>
    <col min="12291" max="12291" width="4.33203125" style="113" customWidth="1"/>
    <col min="12292" max="12292" width="16.6640625" style="113" customWidth="1"/>
    <col min="12293" max="12293" width="12" style="113" bestFit="1" customWidth="1"/>
    <col min="12294" max="12541" width="9.33203125" style="113"/>
    <col min="12542" max="12542" width="24.6640625" style="113" customWidth="1"/>
    <col min="12543" max="12545" width="9.33203125" style="113"/>
    <col min="12546" max="12546" width="17.5546875" style="113" customWidth="1"/>
    <col min="12547" max="12547" width="4.33203125" style="113" customWidth="1"/>
    <col min="12548" max="12548" width="16.6640625" style="113" customWidth="1"/>
    <col min="12549" max="12549" width="12" style="113" bestFit="1" customWidth="1"/>
    <col min="12550" max="12797" width="9.33203125" style="113"/>
    <col min="12798" max="12798" width="24.6640625" style="113" customWidth="1"/>
    <col min="12799" max="12801" width="9.33203125" style="113"/>
    <col min="12802" max="12802" width="17.5546875" style="113" customWidth="1"/>
    <col min="12803" max="12803" width="4.33203125" style="113" customWidth="1"/>
    <col min="12804" max="12804" width="16.6640625" style="113" customWidth="1"/>
    <col min="12805" max="12805" width="12" style="113" bestFit="1" customWidth="1"/>
    <col min="12806" max="13053" width="9.33203125" style="113"/>
    <col min="13054" max="13054" width="24.6640625" style="113" customWidth="1"/>
    <col min="13055" max="13057" width="9.33203125" style="113"/>
    <col min="13058" max="13058" width="17.5546875" style="113" customWidth="1"/>
    <col min="13059" max="13059" width="4.33203125" style="113" customWidth="1"/>
    <col min="13060" max="13060" width="16.6640625" style="113" customWidth="1"/>
    <col min="13061" max="13061" width="12" style="113" bestFit="1" customWidth="1"/>
    <col min="13062" max="13309" width="9.33203125" style="113"/>
    <col min="13310" max="13310" width="24.6640625" style="113" customWidth="1"/>
    <col min="13311" max="13313" width="9.33203125" style="113"/>
    <col min="13314" max="13314" width="17.5546875" style="113" customWidth="1"/>
    <col min="13315" max="13315" width="4.33203125" style="113" customWidth="1"/>
    <col min="13316" max="13316" width="16.6640625" style="113" customWidth="1"/>
    <col min="13317" max="13317" width="12" style="113" bestFit="1" customWidth="1"/>
    <col min="13318" max="13565" width="9.33203125" style="113"/>
    <col min="13566" max="13566" width="24.6640625" style="113" customWidth="1"/>
    <col min="13567" max="13569" width="9.33203125" style="113"/>
    <col min="13570" max="13570" width="17.5546875" style="113" customWidth="1"/>
    <col min="13571" max="13571" width="4.33203125" style="113" customWidth="1"/>
    <col min="13572" max="13572" width="16.6640625" style="113" customWidth="1"/>
    <col min="13573" max="13573" width="12" style="113" bestFit="1" customWidth="1"/>
    <col min="13574" max="13821" width="9.33203125" style="113"/>
    <col min="13822" max="13822" width="24.6640625" style="113" customWidth="1"/>
    <col min="13823" max="13825" width="9.33203125" style="113"/>
    <col min="13826" max="13826" width="17.5546875" style="113" customWidth="1"/>
    <col min="13827" max="13827" width="4.33203125" style="113" customWidth="1"/>
    <col min="13828" max="13828" width="16.6640625" style="113" customWidth="1"/>
    <col min="13829" max="13829" width="12" style="113" bestFit="1" customWidth="1"/>
    <col min="13830" max="14077" width="9.33203125" style="113"/>
    <col min="14078" max="14078" width="24.6640625" style="113" customWidth="1"/>
    <col min="14079" max="14081" width="9.33203125" style="113"/>
    <col min="14082" max="14082" width="17.5546875" style="113" customWidth="1"/>
    <col min="14083" max="14083" width="4.33203125" style="113" customWidth="1"/>
    <col min="14084" max="14084" width="16.6640625" style="113" customWidth="1"/>
    <col min="14085" max="14085" width="12" style="113" bestFit="1" customWidth="1"/>
    <col min="14086" max="14333" width="9.33203125" style="113"/>
    <col min="14334" max="14334" width="24.6640625" style="113" customWidth="1"/>
    <col min="14335" max="14337" width="9.33203125" style="113"/>
    <col min="14338" max="14338" width="17.5546875" style="113" customWidth="1"/>
    <col min="14339" max="14339" width="4.33203125" style="113" customWidth="1"/>
    <col min="14340" max="14340" width="16.6640625" style="113" customWidth="1"/>
    <col min="14341" max="14341" width="12" style="113" bestFit="1" customWidth="1"/>
    <col min="14342" max="14589" width="9.33203125" style="113"/>
    <col min="14590" max="14590" width="24.6640625" style="113" customWidth="1"/>
    <col min="14591" max="14593" width="9.33203125" style="113"/>
    <col min="14594" max="14594" width="17.5546875" style="113" customWidth="1"/>
    <col min="14595" max="14595" width="4.33203125" style="113" customWidth="1"/>
    <col min="14596" max="14596" width="16.6640625" style="113" customWidth="1"/>
    <col min="14597" max="14597" width="12" style="113" bestFit="1" customWidth="1"/>
    <col min="14598" max="14845" width="9.33203125" style="113"/>
    <col min="14846" max="14846" width="24.6640625" style="113" customWidth="1"/>
    <col min="14847" max="14849" width="9.33203125" style="113"/>
    <col min="14850" max="14850" width="17.5546875" style="113" customWidth="1"/>
    <col min="14851" max="14851" width="4.33203125" style="113" customWidth="1"/>
    <col min="14852" max="14852" width="16.6640625" style="113" customWidth="1"/>
    <col min="14853" max="14853" width="12" style="113" bestFit="1" customWidth="1"/>
    <col min="14854" max="15101" width="9.33203125" style="113"/>
    <col min="15102" max="15102" width="24.6640625" style="113" customWidth="1"/>
    <col min="15103" max="15105" width="9.33203125" style="113"/>
    <col min="15106" max="15106" width="17.5546875" style="113" customWidth="1"/>
    <col min="15107" max="15107" width="4.33203125" style="113" customWidth="1"/>
    <col min="15108" max="15108" width="16.6640625" style="113" customWidth="1"/>
    <col min="15109" max="15109" width="12" style="113" bestFit="1" customWidth="1"/>
    <col min="15110" max="15357" width="9.33203125" style="113"/>
    <col min="15358" max="15358" width="24.6640625" style="113" customWidth="1"/>
    <col min="15359" max="15361" width="9.33203125" style="113"/>
    <col min="15362" max="15362" width="17.5546875" style="113" customWidth="1"/>
    <col min="15363" max="15363" width="4.33203125" style="113" customWidth="1"/>
    <col min="15364" max="15364" width="16.6640625" style="113" customWidth="1"/>
    <col min="15365" max="15365" width="12" style="113" bestFit="1" customWidth="1"/>
    <col min="15366" max="15613" width="9.33203125" style="113"/>
    <col min="15614" max="15614" width="24.6640625" style="113" customWidth="1"/>
    <col min="15615" max="15617" width="9.33203125" style="113"/>
    <col min="15618" max="15618" width="17.5546875" style="113" customWidth="1"/>
    <col min="15619" max="15619" width="4.33203125" style="113" customWidth="1"/>
    <col min="15620" max="15620" width="16.6640625" style="113" customWidth="1"/>
    <col min="15621" max="15621" width="12" style="113" bestFit="1" customWidth="1"/>
    <col min="15622" max="15869" width="9.33203125" style="113"/>
    <col min="15870" max="15870" width="24.6640625" style="113" customWidth="1"/>
    <col min="15871" max="15873" width="9.33203125" style="113"/>
    <col min="15874" max="15874" width="17.5546875" style="113" customWidth="1"/>
    <col min="15875" max="15875" width="4.33203125" style="113" customWidth="1"/>
    <col min="15876" max="15876" width="16.6640625" style="113" customWidth="1"/>
    <col min="15877" max="15877" width="12" style="113" bestFit="1" customWidth="1"/>
    <col min="15878" max="16125" width="9.33203125" style="113"/>
    <col min="16126" max="16126" width="24.6640625" style="113" customWidth="1"/>
    <col min="16127" max="16129" width="9.33203125" style="113"/>
    <col min="16130" max="16130" width="17.5546875" style="113" customWidth="1"/>
    <col min="16131" max="16131" width="4.33203125" style="113" customWidth="1"/>
    <col min="16132" max="16132" width="16.6640625" style="113" customWidth="1"/>
    <col min="16133" max="16133" width="12" style="113" bestFit="1" customWidth="1"/>
    <col min="16134" max="16383" width="9.33203125" style="113"/>
    <col min="16384" max="16384" width="9.33203125" style="113" customWidth="1"/>
  </cols>
  <sheetData>
    <row r="2" spans="1:6" x14ac:dyDescent="0.25">
      <c r="A2" s="144" t="s">
        <v>199</v>
      </c>
      <c r="B2" s="144" t="str">
        <f>'1200A'!C3</f>
        <v>MASILONYANA LOCAL MUNCIPALITY</v>
      </c>
    </row>
    <row r="3" spans="1:6" x14ac:dyDescent="0.25">
      <c r="A3" s="144"/>
    </row>
    <row r="4" spans="1:6" x14ac:dyDescent="0.25">
      <c r="A4" s="144" t="s">
        <v>200</v>
      </c>
      <c r="B4" s="113" t="str">
        <f>'1200A'!C5</f>
        <v>2026/06/004</v>
      </c>
    </row>
    <row r="5" spans="1:6" x14ac:dyDescent="0.25">
      <c r="A5" s="144"/>
    </row>
    <row r="6" spans="1:6" x14ac:dyDescent="0.25">
      <c r="A6" s="144" t="s">
        <v>201</v>
      </c>
      <c r="B6" s="113" t="s">
        <v>215</v>
      </c>
    </row>
    <row r="7" spans="1:6" x14ac:dyDescent="0.25">
      <c r="B7" s="113">
        <f>'1200A'!C8</f>
        <v>0</v>
      </c>
    </row>
    <row r="9" spans="1:6" ht="15.6" x14ac:dyDescent="0.3">
      <c r="A9" s="197" t="s">
        <v>103</v>
      </c>
      <c r="B9" s="115"/>
      <c r="C9" s="116"/>
      <c r="D9" s="117"/>
    </row>
    <row r="10" spans="1:6" x14ac:dyDescent="0.25">
      <c r="A10" s="118"/>
      <c r="B10" s="115"/>
      <c r="C10" s="116"/>
      <c r="D10" s="117"/>
      <c r="E10" s="241"/>
    </row>
    <row r="11" spans="1:6" ht="16.2" customHeight="1" x14ac:dyDescent="0.25">
      <c r="A11" s="118"/>
      <c r="B11" s="115"/>
      <c r="C11" s="116"/>
      <c r="D11" s="117"/>
      <c r="E11" s="119" t="s">
        <v>82</v>
      </c>
    </row>
    <row r="12" spans="1:6" ht="13.2" customHeight="1" x14ac:dyDescent="0.25">
      <c r="A12" s="118"/>
      <c r="B12" s="115"/>
      <c r="C12" s="116"/>
      <c r="D12" s="117"/>
      <c r="E12" s="120"/>
    </row>
    <row r="13" spans="1:6" x14ac:dyDescent="0.25">
      <c r="A13" s="125" t="str">
        <f>'1200A'!I15</f>
        <v>SECTION 1200 A</v>
      </c>
      <c r="B13" s="126"/>
      <c r="C13" s="127"/>
      <c r="D13" s="128" t="s">
        <v>83</v>
      </c>
      <c r="E13" s="392">
        <f>'1200A'!I137</f>
        <v>0</v>
      </c>
    </row>
    <row r="14" spans="1:6" x14ac:dyDescent="0.25">
      <c r="B14" s="115"/>
      <c r="C14" s="116"/>
      <c r="E14" s="393"/>
    </row>
    <row r="15" spans="1:6" x14ac:dyDescent="0.25">
      <c r="A15" s="129" t="str">
        <f>'1200C'!I1</f>
        <v>SECTION 1200 C</v>
      </c>
      <c r="B15" s="126"/>
      <c r="C15" s="127"/>
      <c r="D15" s="128" t="s">
        <v>83</v>
      </c>
      <c r="E15" s="392">
        <f>'1200C'!I62</f>
        <v>0</v>
      </c>
      <c r="F15" s="243"/>
    </row>
    <row r="16" spans="1:6" x14ac:dyDescent="0.25">
      <c r="A16" s="244"/>
      <c r="B16" s="115"/>
      <c r="C16" s="116"/>
      <c r="E16" s="393"/>
      <c r="F16" s="243"/>
    </row>
    <row r="17" spans="1:7" x14ac:dyDescent="0.25">
      <c r="A17" s="129" t="str">
        <f>'1200D'!I1</f>
        <v>SECTION 1200 D</v>
      </c>
      <c r="B17" s="126"/>
      <c r="C17" s="127"/>
      <c r="D17" s="128" t="s">
        <v>83</v>
      </c>
      <c r="E17" s="392">
        <f>'1200D'!I63</f>
        <v>0</v>
      </c>
      <c r="F17" s="243"/>
    </row>
    <row r="18" spans="1:7" x14ac:dyDescent="0.25">
      <c r="A18" s="121"/>
      <c r="B18" s="115"/>
      <c r="C18" s="116"/>
      <c r="E18" s="393"/>
    </row>
    <row r="19" spans="1:7" x14ac:dyDescent="0.25">
      <c r="A19" s="162" t="str">
        <f>'1200MF_'!I1</f>
        <v xml:space="preserve">                 SECTION 1200 MF</v>
      </c>
      <c r="B19" s="126"/>
      <c r="C19" s="127"/>
      <c r="D19" s="128" t="s">
        <v>83</v>
      </c>
      <c r="E19" s="392">
        <f>'1200MF_'!I61</f>
        <v>0</v>
      </c>
    </row>
    <row r="20" spans="1:7" x14ac:dyDescent="0.25">
      <c r="A20" s="121"/>
      <c r="B20" s="115"/>
      <c r="C20" s="116"/>
      <c r="E20" s="393"/>
    </row>
    <row r="21" spans="1:7" x14ac:dyDescent="0.25">
      <c r="A21" s="162" t="str">
        <f>'1200MJ'!L1</f>
        <v xml:space="preserve">                SECTION 1200 MJ</v>
      </c>
      <c r="B21" s="126"/>
      <c r="C21" s="127"/>
      <c r="D21" s="128" t="s">
        <v>83</v>
      </c>
      <c r="E21" s="392">
        <f>'1200MJ'!L63</f>
        <v>0</v>
      </c>
    </row>
    <row r="22" spans="1:7" x14ac:dyDescent="0.25">
      <c r="A22" s="121"/>
      <c r="B22" s="115"/>
      <c r="C22" s="116"/>
      <c r="E22" s="393"/>
    </row>
    <row r="23" spans="1:7" x14ac:dyDescent="0.25">
      <c r="A23" s="162" t="str">
        <f>'PART PV'!I1</f>
        <v xml:space="preserve">             PARTICULAR SPECIFICATION PV</v>
      </c>
      <c r="B23" s="130"/>
      <c r="C23" s="130"/>
      <c r="D23" s="128" t="s">
        <v>83</v>
      </c>
      <c r="E23" s="392">
        <f>'PART PV'!I64</f>
        <v>0</v>
      </c>
    </row>
    <row r="24" spans="1:7" x14ac:dyDescent="0.25">
      <c r="A24" s="184"/>
      <c r="E24" s="394"/>
      <c r="G24" s="449">
        <f>SUM(E15:E23)</f>
        <v>0</v>
      </c>
    </row>
    <row r="25" spans="1:7" x14ac:dyDescent="0.25">
      <c r="A25" s="124" t="s">
        <v>185</v>
      </c>
      <c r="B25" s="122"/>
      <c r="C25" s="122"/>
      <c r="D25" s="122" t="s">
        <v>83</v>
      </c>
      <c r="E25" s="390">
        <f>SUM(E13:E23)</f>
        <v>0</v>
      </c>
    </row>
    <row r="26" spans="1:7" x14ac:dyDescent="0.25">
      <c r="A26" s="122"/>
      <c r="B26" s="122"/>
      <c r="C26" s="122"/>
      <c r="D26" s="122"/>
      <c r="E26" s="388"/>
    </row>
    <row r="27" spans="1:7" x14ac:dyDescent="0.25">
      <c r="A27" s="144" t="s">
        <v>220</v>
      </c>
      <c r="B27" s="122"/>
      <c r="C27" s="122"/>
      <c r="D27" s="122"/>
      <c r="E27" s="386"/>
    </row>
    <row r="28" spans="1:7" x14ac:dyDescent="0.25">
      <c r="A28" s="144" t="s">
        <v>118</v>
      </c>
      <c r="B28" s="122"/>
      <c r="C28" s="122"/>
      <c r="D28" s="122"/>
      <c r="E28" s="386"/>
    </row>
    <row r="29" spans="1:7" x14ac:dyDescent="0.25">
      <c r="A29" s="144" t="s">
        <v>119</v>
      </c>
      <c r="B29" s="122"/>
      <c r="C29" s="122"/>
      <c r="D29" s="122" t="s">
        <v>83</v>
      </c>
      <c r="E29" s="387">
        <f>E25*5%</f>
        <v>0</v>
      </c>
    </row>
    <row r="30" spans="1:7" x14ac:dyDescent="0.25">
      <c r="A30" s="122"/>
      <c r="B30" s="122"/>
      <c r="C30" s="122"/>
      <c r="D30" s="122"/>
      <c r="E30" s="388"/>
    </row>
    <row r="31" spans="1:7" x14ac:dyDescent="0.25">
      <c r="A31" s="122"/>
      <c r="B31" s="122"/>
      <c r="C31" s="122"/>
      <c r="D31" s="122"/>
      <c r="E31" s="395"/>
    </row>
    <row r="32" spans="1:7" x14ac:dyDescent="0.25">
      <c r="A32" s="124" t="s">
        <v>86</v>
      </c>
      <c r="B32" s="122"/>
      <c r="C32" s="122"/>
      <c r="D32" s="122" t="s">
        <v>83</v>
      </c>
      <c r="E32" s="390">
        <f>SUM(E25:E29)</f>
        <v>0</v>
      </c>
    </row>
    <row r="33" spans="1:5" x14ac:dyDescent="0.25">
      <c r="A33" s="122"/>
      <c r="B33" s="122"/>
      <c r="C33" s="122"/>
      <c r="D33" s="122"/>
      <c r="E33" s="386"/>
    </row>
    <row r="34" spans="1:5" x14ac:dyDescent="0.25">
      <c r="A34" s="122" t="s">
        <v>84</v>
      </c>
      <c r="B34" s="122"/>
      <c r="C34" s="122"/>
      <c r="D34" s="122"/>
      <c r="E34" s="386"/>
    </row>
    <row r="35" spans="1:5" x14ac:dyDescent="0.25">
      <c r="A35" s="122" t="s">
        <v>121</v>
      </c>
      <c r="B35" s="122"/>
      <c r="C35" s="122"/>
      <c r="D35" s="122" t="s">
        <v>83</v>
      </c>
      <c r="E35" s="387">
        <f>E32*15%</f>
        <v>0</v>
      </c>
    </row>
    <row r="36" spans="1:5" x14ac:dyDescent="0.25">
      <c r="A36" s="122"/>
      <c r="B36" s="122"/>
      <c r="C36" s="122"/>
      <c r="D36" s="122"/>
      <c r="E36" s="388"/>
    </row>
    <row r="37" spans="1:5" x14ac:dyDescent="0.25">
      <c r="A37" s="122"/>
      <c r="B37" s="122"/>
      <c r="C37" s="122"/>
      <c r="D37" s="122"/>
      <c r="E37" s="389"/>
    </row>
    <row r="38" spans="1:5" x14ac:dyDescent="0.25">
      <c r="A38" s="124" t="s">
        <v>85</v>
      </c>
      <c r="B38" s="122"/>
      <c r="C38" s="122"/>
      <c r="D38" s="122" t="s">
        <v>83</v>
      </c>
      <c r="E38" s="390">
        <f>SUM(E32:E35)</f>
        <v>0</v>
      </c>
    </row>
    <row r="39" spans="1:5" x14ac:dyDescent="0.25">
      <c r="A39" s="122"/>
      <c r="B39" s="122"/>
      <c r="C39" s="122"/>
      <c r="D39" s="122"/>
      <c r="E39" s="391"/>
    </row>
    <row r="40" spans="1:5" x14ac:dyDescent="0.25">
      <c r="A40" s="122"/>
      <c r="B40" s="122"/>
      <c r="C40" s="122"/>
      <c r="D40" s="122"/>
      <c r="E40" s="349"/>
    </row>
    <row r="41" spans="1:5" x14ac:dyDescent="0.25">
      <c r="A41" s="122"/>
      <c r="B41" s="122"/>
      <c r="C41" s="122"/>
      <c r="D41" s="122"/>
      <c r="E41" s="349"/>
    </row>
    <row r="42" spans="1:5" x14ac:dyDescent="0.25">
      <c r="A42" s="122"/>
      <c r="B42" s="122"/>
      <c r="C42" s="122"/>
      <c r="D42" s="122"/>
      <c r="E42" s="123"/>
    </row>
    <row r="43" spans="1:5" x14ac:dyDescent="0.25">
      <c r="B43" s="122"/>
      <c r="C43" s="122"/>
      <c r="D43" s="122"/>
      <c r="E43" s="123"/>
    </row>
    <row r="44" spans="1:5" x14ac:dyDescent="0.25">
      <c r="A44" s="240"/>
      <c r="D44" s="116"/>
    </row>
    <row r="45" spans="1:5" x14ac:dyDescent="0.25">
      <c r="A45" s="122" t="s">
        <v>187</v>
      </c>
      <c r="D45" s="116"/>
    </row>
    <row r="46" spans="1:5" x14ac:dyDescent="0.25">
      <c r="D46" s="116"/>
    </row>
    <row r="47" spans="1:5" x14ac:dyDescent="0.25">
      <c r="D47" s="116"/>
    </row>
    <row r="48" spans="1:5" x14ac:dyDescent="0.25">
      <c r="D48" s="116"/>
    </row>
    <row r="49" spans="4:4" x14ac:dyDescent="0.25">
      <c r="D49" s="116"/>
    </row>
    <row r="50" spans="4:4" x14ac:dyDescent="0.25">
      <c r="D50" s="116"/>
    </row>
  </sheetData>
  <printOptions horizontalCentered="1" verticalCentered="1"/>
  <pageMargins left="0.59055118110236227" right="0.59055118110236227" top="0.74803149606299213" bottom="0.74803149606299213" header="0.31496062992125984" footer="0.31496062992125984"/>
  <pageSetup paperSize="256" scale="78" firstPageNumber="54" orientation="portrait" r:id="rId1"/>
  <headerFooter alignWithMargins="0">
    <oddHeader>&amp;C2.&amp;P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1200A</vt:lpstr>
      <vt:lpstr>1200C</vt:lpstr>
      <vt:lpstr>1200D</vt:lpstr>
      <vt:lpstr>1200ME </vt:lpstr>
      <vt:lpstr>1200MF</vt:lpstr>
      <vt:lpstr>1200MF_</vt:lpstr>
      <vt:lpstr>1200MJ</vt:lpstr>
      <vt:lpstr>PART PV</vt:lpstr>
      <vt:lpstr> SUMMARY</vt:lpstr>
      <vt:lpstr>' SUMMARY'!Print_Area</vt:lpstr>
      <vt:lpstr>'1200A'!Print_Area</vt:lpstr>
      <vt:lpstr>'1200C'!Print_Area</vt:lpstr>
      <vt:lpstr>'1200D'!Print_Area</vt:lpstr>
      <vt:lpstr>'1200ME '!Print_Area</vt:lpstr>
      <vt:lpstr>'1200MF'!Print_Area</vt:lpstr>
      <vt:lpstr>'1200MF_'!Print_Area</vt:lpstr>
      <vt:lpstr>'1200MJ'!Print_Area</vt:lpstr>
      <vt:lpstr>'PART PV'!Print_Area</vt:lpstr>
    </vt:vector>
  </TitlesOfParts>
  <Company>AFRICON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 Theron</dc:creator>
  <cp:lastModifiedBy>Dirontsho Molibeli</cp:lastModifiedBy>
  <cp:lastPrinted>2023-03-09T15:29:35Z</cp:lastPrinted>
  <dcterms:created xsi:type="dcterms:W3CDTF">1997-05-28T09:48:15Z</dcterms:created>
  <dcterms:modified xsi:type="dcterms:W3CDTF">2026-06-22T08:21:36Z</dcterms:modified>
</cp:coreProperties>
</file>