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hidePivotFieldList="1" defaultThemeVersion="124226"/>
  <mc:AlternateContent xmlns:mc="http://schemas.openxmlformats.org/markup-compatibility/2006">
    <mc:Choice Requires="x15">
      <x15ac:absPath xmlns:x15ac="http://schemas.microsoft.com/office/spreadsheetml/2010/11/ac" url="C:\Users\nkosicmh\Documents\intelligence contract new\"/>
    </mc:Choice>
  </mc:AlternateContent>
  <xr:revisionPtr revIDLastSave="0" documentId="8_{4D3F39BC-90BC-4DD3-95B0-635F6B838456}" xr6:coauthVersionLast="47" xr6:coauthVersionMax="47" xr10:uidLastSave="{00000000-0000-0000-0000-000000000000}"/>
  <bookViews>
    <workbookView xWindow="-110" yWindow="-110" windowWidth="19420" windowHeight="10300" tabRatio="1000" firstSheet="1" activeTab="4" xr2:uid="{00000000-000D-0000-FFFF-FFFF00000000}"/>
  </bookViews>
  <sheets>
    <sheet name="Read Me FIRST" sheetId="1" r:id="rId1"/>
    <sheet name="1.1Tender Cover Sheet" sheetId="2" r:id="rId2"/>
    <sheet name="1.1.1 Preamble" sheetId="3" r:id="rId3"/>
    <sheet name="1.1.2 Summary" sheetId="13" r:id="rId4"/>
    <sheet name="1.1.3_Bill No 1" sheetId="18" r:id="rId5"/>
    <sheet name="1.1.3_Bill No 2" sheetId="19" r:id="rId6"/>
    <sheet name="1.1.4_Bill No 3" sheetId="17" r:id="rId7"/>
    <sheet name="1.1.5_Bill No 4" sheetId="20" r:id="rId8"/>
  </sheets>
  <externalReferences>
    <externalReference r:id="rId9"/>
    <externalReference r:id="rId10"/>
    <externalReference r:id="rId11"/>
    <externalReference r:id="rId12"/>
    <externalReference r:id="rId13"/>
  </externalReferences>
  <definedNames>
    <definedName name="_Order1" hidden="1">255</definedName>
    <definedName name="_SEC1200">#REF!</definedName>
    <definedName name="At_Risk_Behaviour">[1]Definitions!$I$25:$I$63</definedName>
    <definedName name="At_Risk_Conditions">[1]Definitions!$J$25:$J$64</definedName>
    <definedName name="Body_Part">[2]Definitions!$A$40:$A$59</definedName>
    <definedName name="Clear_CAST_Price_Summary">[3]!Clear_CAST_Price_Summary</definedName>
    <definedName name="Consequences_of_Injury">[2]Definitions!$A$16:$A$33</definedName>
    <definedName name="CR">#REF!</definedName>
    <definedName name="Crime_Indicator">[2]Definitions!$G$7:$G$10</definedName>
    <definedName name="Data">#REF!</definedName>
    <definedName name="Data_Opt_Bill5">#REF!</definedName>
    <definedName name="Days_Off">[1]Definitions!$F$36:$F$60</definedName>
    <definedName name="DI_Severity_Indicator">[2]Definitions!$H$16:$H$23</definedName>
    <definedName name="Dpt_Description">[2]Definitions!$B$66:$B$109</definedName>
    <definedName name="Employee_Accident_Type">[2]Definitions!$C$3:$C$34</definedName>
    <definedName name="ER">#REF!</definedName>
    <definedName name="EUR">'[4]Cover SHT'!$B$2</definedName>
    <definedName name="Fees">SUM(#REF!)</definedName>
    <definedName name="GBP">'[4]Cover SHT'!$B$1</definedName>
    <definedName name="General_Agencies">[1]Definitions!$H$66:$H$103</definedName>
    <definedName name="Group">[2]Definitions!$E$51:$E$60</definedName>
    <definedName name="Impact_Codes">#REF!</definedName>
    <definedName name="Injury_type">[2]Definitions!$A$2:$A$14</definedName>
    <definedName name="Items_01">#REF!</definedName>
    <definedName name="Module1.CF_Data">[3]!Module1.CF_Data</definedName>
    <definedName name="Module1.Collect_Data">[3]!Module1.Collect_Data</definedName>
    <definedName name="Occupational_Hygiene_Agencies">[1]Definitions!$I$66:$I$103</definedName>
    <definedName name="PR">#REF!</definedName>
    <definedName name="Principle_Contractor_List">[1]Definitions!$F$66:$F$110</definedName>
    <definedName name="_xlnm.Print_Area" localSheetId="2">'1.1.1 Preamble'!$A$1:$C$11</definedName>
    <definedName name="_xlnm.Print_Area" localSheetId="3">'1.1.2 Summary'!$B$1:$E$19</definedName>
    <definedName name="_xlnm.Print_Area" localSheetId="4">'1.1.3_Bill No 1'!$C$1:$J$26</definedName>
    <definedName name="_xlnm.Print_Area" localSheetId="6">'1.1.4_Bill No 3'!$B$1:$J$18</definedName>
    <definedName name="_xlnm.Print_Area" localSheetId="7">'1.1.5_Bill No 4'!$B$1:$J$26</definedName>
    <definedName name="prot4">[3]!prot4</definedName>
    <definedName name="prot5">[3]!prot5</definedName>
    <definedName name="Section">[2]Definitions!$C$66:$C$109</definedName>
    <definedName name="Siemens">#REF!</definedName>
    <definedName name="SR">#REF!</definedName>
    <definedName name="Summary">#REF!</definedName>
    <definedName name="TrunkCable">#REF!</definedName>
    <definedName name="Unit">[2]Definitions!$D$66:$D$109</definedName>
    <definedName name="unprot4">[3]!unprot4</definedName>
    <definedName name="update2">[3]!update2</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I35" i="19" l="1"/>
  <c r="I31" i="19"/>
  <c r="I27" i="19"/>
  <c r="I23" i="19"/>
  <c r="C9" i="13" l="1"/>
  <c r="J20" i="20"/>
  <c r="J25" i="20" l="1"/>
  <c r="H23" i="20"/>
  <c r="H24" i="20"/>
  <c r="F16" i="17"/>
  <c r="F15" i="17"/>
  <c r="J15" i="17" s="1"/>
  <c r="J12" i="17"/>
  <c r="I18" i="19"/>
  <c r="I12" i="19"/>
  <c r="J24" i="18"/>
  <c r="J20" i="18"/>
  <c r="J18" i="18"/>
  <c r="J16" i="18"/>
  <c r="J14" i="18"/>
  <c r="J12" i="18"/>
  <c r="J14" i="20" l="1"/>
  <c r="J13" i="20"/>
  <c r="J15" i="20"/>
  <c r="J24" i="20"/>
  <c r="J18" i="20"/>
  <c r="J19" i="20"/>
  <c r="J14" i="17"/>
  <c r="J16" i="17"/>
  <c r="I17" i="19"/>
  <c r="I14" i="19"/>
  <c r="I19" i="19"/>
  <c r="J26" i="18"/>
  <c r="E11" i="13" s="1"/>
  <c r="C1" i="3" a="1"/>
  <c r="C1" i="3" s="1"/>
  <c r="C1" i="13" s="1"/>
  <c r="J23" i="20" l="1"/>
  <c r="J26" i="20" s="1"/>
  <c r="E17" i="13" s="1"/>
  <c r="J18" i="17"/>
  <c r="E15" i="13" s="1"/>
  <c r="I39" i="19"/>
  <c r="E13" i="13" s="1"/>
  <c r="C3" i="13" l="1"/>
  <c r="E9" i="13" l="1"/>
  <c r="E19" i="13" s="1"/>
  <c r="C21" i="2"/>
  <c r="C3" i="3" l="1"/>
  <c r="C4" i="13" l="1"/>
  <c r="C2" i="13"/>
  <c r="C2" i="3"/>
  <c r="C29" i="2" l="1"/>
  <c r="C4" i="1" l="1"/>
  <c r="C2" i="1"/>
  <c r="C4"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<sst xmlns="http://schemas.openxmlformats.org/spreadsheetml/2006/main" count="263" uniqueCount="162">
  <si>
    <t>Project:</t>
  </si>
  <si>
    <t>Enquiry No.</t>
  </si>
  <si>
    <t>Tenderer's Name:</t>
  </si>
  <si>
    <t>READ ME</t>
  </si>
  <si>
    <t>This workbook contains the following sheets:</t>
  </si>
  <si>
    <t>Read Me</t>
  </si>
  <si>
    <t>This sheet provides an overview to the Tenderer of the content and role of the sheets making up the Price Schedules.  It will not form part of the tender or contract.</t>
  </si>
  <si>
    <t>This sheet provides general guidelines for this section.</t>
  </si>
  <si>
    <t>Conventions used in this workbook</t>
  </si>
  <si>
    <t>The following conventions have been used in this workbook to facilitate its accurate use:</t>
  </si>
  <si>
    <t>Red</t>
  </si>
  <si>
    <t>PLEASE REFRAIN from tampering with ANY other cells contained in this workbook as it may affect Eskom's standard formulae and lead to data integrity issues.</t>
  </si>
  <si>
    <t>PRICING INFORMATION</t>
  </si>
  <si>
    <t>ENQUIRY No.</t>
  </si>
  <si>
    <t xml:space="preserve">TENDERER’S NAME:  </t>
  </si>
  <si>
    <t>THE PRICE:  IN ZAR</t>
  </si>
  <si>
    <t>(excluding VAT)</t>
  </si>
  <si>
    <t>RAND VALUE IN WORDS</t>
  </si>
  <si>
    <t>DATE :</t>
  </si>
  <si>
    <t>FULL NAMES OF SIGNATORY:</t>
  </si>
  <si>
    <t>DESIGNATION OF SIGNATORY:</t>
  </si>
  <si>
    <t>SIGNATURE :</t>
  </si>
  <si>
    <t xml:space="preserve"> </t>
  </si>
  <si>
    <t xml:space="preserve">The Provisional Price Schedule provides the basis of valuation of all the work activities and inputs and information for general contract progress monitoring. </t>
  </si>
  <si>
    <t>The total of the prices must include for all direct and indirect costs, overheads, profits, on costs, risks, liabilities, obligations, etc. relative to the contract.</t>
  </si>
  <si>
    <t>TENDER INFORMATION</t>
  </si>
  <si>
    <t>Sum</t>
  </si>
  <si>
    <t>SECTION</t>
  </si>
  <si>
    <t>AMOUNT</t>
  </si>
  <si>
    <t>UNIT</t>
  </si>
  <si>
    <t>TOTAL AMOUNT</t>
  </si>
  <si>
    <t>This is where the total amounts of all the trades are shown</t>
  </si>
  <si>
    <t>This GREEN shading is used for cells where DATA ENTRY is required from the Tenderer.  The Tenderer must complete the information in these GREEN shaded cells.</t>
  </si>
  <si>
    <t>Read these notes BEFORE you commence input or make any changes to this workbook</t>
  </si>
  <si>
    <t xml:space="preserve">RATE </t>
  </si>
  <si>
    <t>1.1.1</t>
  </si>
  <si>
    <t>The Tenderer must provide a clear indication on the Cover Sheet as to whether the offer is "main" or "alternative" (and if there are several alternatives, to number them). There must be a separate Excel file for each offer if applicable</t>
  </si>
  <si>
    <t>NOTE:  ALL CALCULATIONS ARE THE RESPONSIBILITY OF THE TENDERER, AND MUST BE CHECKED THOROUGHLY.  ANY DISCREPANCY FOUND IN THE CALCULATIONS IN THIS WORKBOOK MUST BE BROUGHT TO THE ATTENTION OF ESKOM, THROUGH THE DESIGNATED BUYER!</t>
  </si>
  <si>
    <t>ITEM / BILL NO.</t>
  </si>
  <si>
    <t>1.1 Tender Cover Sheet</t>
  </si>
  <si>
    <t>1.1.1 Preamble</t>
  </si>
  <si>
    <t>1.1.2 Summary</t>
  </si>
  <si>
    <t xml:space="preserve">1.1.1 PREAMBLE TO PRICE SCHEDULE </t>
  </si>
  <si>
    <t xml:space="preserve">1.1 Price Schedules </t>
  </si>
  <si>
    <t>Project Name:</t>
  </si>
  <si>
    <t>NAME OF PROJECT:</t>
  </si>
  <si>
    <t>Project  Name:</t>
  </si>
  <si>
    <t>NATIONAL TRANSMISSION COMPANY OF SOUTH AFRICA</t>
  </si>
  <si>
    <t>a)</t>
  </si>
  <si>
    <t>b)</t>
  </si>
  <si>
    <t>c)</t>
  </si>
  <si>
    <t xml:space="preserve">Sub-Total </t>
  </si>
  <si>
    <t>1.1.2</t>
  </si>
  <si>
    <t>1.1.3</t>
  </si>
  <si>
    <t>1.1.4</t>
  </si>
  <si>
    <t>d)</t>
  </si>
  <si>
    <t>Bill No 1 : Preliminaries and Generals</t>
  </si>
  <si>
    <t>Bill No 3 : Business Itteligence to prevent petty and Organised Crime</t>
  </si>
  <si>
    <t>SCOPE OF WORK - SPECIALISED TACTICAL RESPONSE   SERVICES, SBI AND INVESTIGATION CONTRACT FOR NTCSA  AS AN WHEN REQUIRED</t>
  </si>
  <si>
    <t>SCOPE OF WORK - SPECIALISED TACTICAL RESPONSE   SERVICES, SBI AND INVESTIGATION CONTRACT FOR NTCSA  As and When Required</t>
  </si>
  <si>
    <t>ITEM</t>
  </si>
  <si>
    <t>Scope Reference</t>
  </si>
  <si>
    <t>BILL DESCRIPTION</t>
  </si>
  <si>
    <t>COMMENTS/DETAILS</t>
  </si>
  <si>
    <t>UNITS</t>
  </si>
  <si>
    <t>QUANTITY</t>
  </si>
  <si>
    <t xml:space="preserve">Note that this BOQ should be used in conjusction with the provided scope of work and if there is a discrapancy between BOQ and Scope, scope should take presended and all cost associated with the scope to be included </t>
  </si>
  <si>
    <t>BILL NO 1 : PRELIMINARIES AND GENERALS</t>
  </si>
  <si>
    <t>Contrctor or Supplier to cover this once off for all cost associted with Safety, Evironmental, Quality etc as per Annexture A requirements to cover the period of this contracts</t>
  </si>
  <si>
    <t xml:space="preserve">b) </t>
  </si>
  <si>
    <t xml:space="preserve">Comply with all Security Requirements such as Police clearance etc. </t>
  </si>
  <si>
    <t>The service provider will supply a dual server that can be housed in a safe location decided by NTCSA to enable NTCSA to access the data without delays. Access levels to the electronic database will be decide on and managed by NTCSA Grid Security Manager.</t>
  </si>
  <si>
    <t>e)</t>
  </si>
  <si>
    <t>Polygraphy Test as an when Required</t>
  </si>
  <si>
    <t>Per Employee</t>
  </si>
  <si>
    <t>Other (Contractor to specify)</t>
  </si>
  <si>
    <t>Contractor/Supplier  to provide details</t>
  </si>
  <si>
    <t>SCOPE OF WORK - SPECIALISED TACTICAL RESPONSE   SERVICES, SBI AND INVESTIGATION CONTRACT FOR NTCSA AS AN WHEN REQUIRED BASIS - BOQ -RATE ONLY</t>
  </si>
  <si>
    <t>COMMENTS</t>
  </si>
  <si>
    <t>(Rates to include all cost  associed with Anexture D Requirements)</t>
  </si>
  <si>
    <t>This will be as an when required item</t>
  </si>
  <si>
    <t>Hour</t>
  </si>
  <si>
    <t>i) Drone Rental</t>
  </si>
  <si>
    <t>hour</t>
  </si>
  <si>
    <t>ii) Training, Lincencing etc. (Remote Pilot certificate, Beyond visual line of sight)</t>
  </si>
  <si>
    <t>No/Per Employee</t>
  </si>
  <si>
    <t>iii) Pilots</t>
  </si>
  <si>
    <t>Tools and Equipment require to excecute the works such as Laptop etc (Contractor to provide breakdown with rates for each item to make up for the total price)</t>
  </si>
  <si>
    <t>All - Inclusive Helicopter Services Day Operations (All inclusive helicopter services cost must include the cost of a suitable qualified pilot etc.</t>
  </si>
  <si>
    <t>All - Inclusive Helicopter Services Day Operations (All inclusive helicopter services cost must include the cost of a suitable qualified pilot etc.)</t>
  </si>
  <si>
    <t>No OFF</t>
  </si>
  <si>
    <t>As an when required basis</t>
  </si>
  <si>
    <t>Monthly</t>
  </si>
  <si>
    <t>Investigators</t>
  </si>
  <si>
    <t>Senior Data/Analyst</t>
  </si>
  <si>
    <t>Senior Legal Practiction (Adv.) (Case Tracting)</t>
  </si>
  <si>
    <t xml:space="preserve">Note: that this BOQ should be used in conjusction with the provided scope of work and if there is a discrapancy between BOQ and Scope, scope should take presended and all cost associated with the scope to be included  </t>
  </si>
  <si>
    <t>(Rates of Guards to included all required Uniforms, Bullet Proof - per employee, Pepper Spars, Torches, crowd control equipmet etc as per Scope of Work)</t>
  </si>
  <si>
    <t>Claim  to be based on actual kilometers - Log book or tracking details to be used as back-up as an when required</t>
  </si>
  <si>
    <t>Km</t>
  </si>
  <si>
    <t>Dog &amp; Dog Handler</t>
  </si>
  <si>
    <t>SCOPE OF WORK - SPECIALISED TACTICAL RESPONSE   SERVICES, SBI AND INVESTIGATION CONTRACT FOR NTCSA AS AN WHEN REQUIRED BASIS - BOQ - RATE ONLY Contracts</t>
  </si>
  <si>
    <t>Bill No 4 : Tectical Response  requirements</t>
  </si>
  <si>
    <t>f)</t>
  </si>
  <si>
    <t>g)</t>
  </si>
  <si>
    <t>h)</t>
  </si>
  <si>
    <t>i)</t>
  </si>
  <si>
    <t>Labour (Supplier should be able to provide total of 29 Guards for this scope at given time - 12 hour notice)</t>
  </si>
  <si>
    <t>1.1.3 Bill No 1</t>
  </si>
  <si>
    <t>1.1.3 Bill No 2</t>
  </si>
  <si>
    <t>1.1.3 Bill No 3</t>
  </si>
  <si>
    <t>Preliminaries and Generals</t>
  </si>
  <si>
    <t>This is the cover sheet for the Tender and provides the total tender price.  It is also the source of the package name, tenderer name etc for the other sheets.</t>
  </si>
  <si>
    <t>1.1.3 Bill No 4</t>
  </si>
  <si>
    <t>Business Itteligence to prevent petty and Organised Crime</t>
  </si>
  <si>
    <t>Tectical Response  requirements</t>
  </si>
  <si>
    <t>The amount due at each application for payment date is based on activities and/or milestones completed as indicated on the Price Schedule/Bills of Quantities. The Tenderer must provide all necessary information which is required to determine amounts due in respect of each application for payment relative to the activities. Back-up Time sheet signed/Approved by Eskom NTCSA etc.</t>
  </si>
  <si>
    <t>CPA or Price Adjustment will be applicable 16 Months from the Base date of the Tender and to be based on Agreed Indices as per NEC</t>
  </si>
  <si>
    <t xml:space="preserve">4 x 4 Double Cab Bakie (Wet rate) - Kilometers to be caped at 1500km per month </t>
  </si>
  <si>
    <t xml:space="preserve">4 x 2 Double Cab Bakie (Wet rate) - Kilometers to be caped at 1500km per month </t>
  </si>
  <si>
    <t>Once OFF</t>
  </si>
  <si>
    <t>Once Off</t>
  </si>
  <si>
    <t>Rates to include all activity neccesary and required as per scope of work to execute the work and cost asociated will all investigation, reports, Social media cost etc.(Contractor must be able to provide Service of 14 ( Investigator &amp; Junior Investigators ) and 1 x Senior Anaysit or Senior Lega within 24 Hour Notice)</t>
  </si>
  <si>
    <t>Tactical - Armed Security Guard</t>
  </si>
  <si>
    <t>Tactica - Armed Security Supervisor</t>
  </si>
  <si>
    <t>Body Cams for security Personel - Offce Off</t>
  </si>
  <si>
    <t>Quantum Mini Bus - Kilometers to be caped at 1500km per month</t>
  </si>
  <si>
    <t>Amerd Security Guard - Grade B</t>
  </si>
  <si>
    <t>Comply with SHEQ such as Medicals (Entry, Periodic and Exit) PPE etc (Contractor to Provide Breakdown of Cost)</t>
  </si>
  <si>
    <t>Bill No 3 : Business Inteligence to prevent petty and Organised Crime</t>
  </si>
  <si>
    <t>Bill No 4 : Tactical Response  requirements)</t>
  </si>
  <si>
    <t>Safety Officer</t>
  </si>
  <si>
    <t xml:space="preserve">Bill No 2 : Air Surviliance, Physical Intergarted Security System  and Other </t>
  </si>
  <si>
    <t>Physical Intergarted Security Systems/technology</t>
  </si>
  <si>
    <t>Transportation (Supplier should be able to provide 10 vihicles for tis scope at a Given Time - 12 Hour Notice) - This include Vehicles Invetigators etc.)</t>
  </si>
  <si>
    <t>Security Requirements</t>
  </si>
  <si>
    <t>Refers to the Scope</t>
  </si>
  <si>
    <t>Refers to Scope of Work</t>
  </si>
  <si>
    <t>Foresic Investigators</t>
  </si>
  <si>
    <t>Tactical Inteligecy Officers</t>
  </si>
  <si>
    <t>SHEQ Requiremets (Refers to Scope of Work)</t>
  </si>
  <si>
    <t xml:space="preserve">Air Surviliance, Physical Intergarted Security System  and Other </t>
  </si>
  <si>
    <t>Contractor/Supplier to specify any other fixed item deemed necessary which may have been ommited by the scope or BOQ</t>
  </si>
  <si>
    <t xml:space="preserve">Note that this BOQ should be used in conjusction with the provided scope of work and if there is a discrapancy between BOQ and Scope, The scope should take presended and all cost associated with the scope to be included </t>
  </si>
  <si>
    <r>
      <t xml:space="preserve">Contractor or Supplier to include all cost assiciated with security requirements as per scope - </t>
    </r>
    <r>
      <rPr>
        <sz val="10"/>
        <color rgb="FFFF0000"/>
        <rFont val="Arial Nova Cond"/>
        <family val="2"/>
      </rPr>
      <t>Once Off</t>
    </r>
  </si>
  <si>
    <t>Air surveillance capability fitted with night vision – preferably doing so by using drones, mainly for overhead lines and in mountainous areas (Rates to include all training, lincencing, Servicing of equipment, Data Storage ect)</t>
  </si>
  <si>
    <t>Per Annum/Per Employee</t>
  </si>
  <si>
    <t>CCTV Cameras and all associated cost  (Refers to scope of work for details)</t>
  </si>
  <si>
    <t>High defination cameras with night vision and motion detection</t>
  </si>
  <si>
    <t>AI-Powered video analytics for threat detection and incident review</t>
  </si>
  <si>
    <t>Access Control Systems (ACS):</t>
  </si>
  <si>
    <t>Biometric authentication, RFID cards, and smart locks.</t>
  </si>
  <si>
    <t>Centralized management of personnel access rights.</t>
  </si>
  <si>
    <t>Perimeter Intrusion Detection Systems (PIDS):</t>
  </si>
  <si>
    <t>Sensors, fiber optics, and radar to detect unauthorized access.</t>
  </si>
  <si>
    <t>Real-time alerts and automated response protocols.</t>
  </si>
  <si>
    <t>j)</t>
  </si>
  <si>
    <t>Alarm &amp; Panic Systems:</t>
  </si>
  <si>
    <t>Emergency buttons and automated alerts to security teams.</t>
  </si>
  <si>
    <t>Integration with public address systems for evacuation protocols.</t>
  </si>
  <si>
    <t>ESKOM NATIONAL TRANSMISION COMPANY SOUTH AFRICA - SPECIAL PROJECTS</t>
  </si>
  <si>
    <t>Vehicle, Dog, Dog handler Body Cam (K9)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</si>
</sst>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4" formatCode="_-&quot;R&quot;* #,##0.00_-;\-&quot;R&quot;* #,##0.00_-;_-&quot;R&quot;* &quot;-&quot;??_-;_-@_-"/>
    <numFmt numFmtId="164" formatCode="_ &quot;R&quot;\ * #,##0.00_ ;_ &quot;R&quot;\ * \-#,##0.00_ ;_ &quot;R&quot;\ * &quot;-&quot;??_ ;_ @_ "/>
    <numFmt numFmtId="165" formatCode="_ * #,##0.00_ ;_ * \-#,##0.00_ ;_ * &quot;-&quot;??_ ;_ @_ "/>
    <numFmt numFmtId="166" formatCode="_(* #,##0.00_);_(* \(#,##0.00\);_(* &quot;-&quot;??_);_(@_)"/>
    <numFmt numFmtId="167" formatCode="&quot;R&quot;\ #,##0.000000"/>
    <numFmt numFmtId="168" formatCode="_(* #,##0.0000_);_(* \(#,##0.0000\);_(* &quot;-&quot;??_);_(@_)"/>
    <numFmt numFmtId="169" formatCode="###\ ###\ ##0\ \ &quot;RAND&quot;;\-###\ ###\ ##0\ &quot;RAND&quot;"/>
    <numFmt numFmtId="170" formatCode="0.0"/>
    <numFmt numFmtId="171" formatCode="0.000"/>
    <numFmt numFmtId="172" formatCode="&quot;R&quot;#,##0.00"/>
  </numFmts>
  <fonts count="82"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sz val="12"/>
      <name val="Arial"/>
      <family val="2"/>
    </font>
    <font>
      <b/>
      <sz val="12"/>
      <name val="Arial"/>
      <family val="2"/>
    </font>
    <font>
      <sz val="12"/>
      <color rgb="FF0000FF"/>
      <name val="Arial"/>
      <family val="2"/>
    </font>
    <font>
      <sz val="12"/>
      <color rgb="FF008000"/>
      <name val="Arial"/>
      <family val="2"/>
    </font>
    <font>
      <sz val="12"/>
      <color rgb="FFFF0000"/>
      <name val="Arial"/>
      <family val="2"/>
    </font>
    <font>
      <b/>
      <sz val="14"/>
      <name val="Arial"/>
      <family val="2"/>
    </font>
    <font>
      <b/>
      <sz val="10"/>
      <color rgb="FFFF0000"/>
      <name val="Arial"/>
      <family val="2"/>
    </font>
    <font>
      <sz val="10"/>
      <name val="Arial"/>
      <family val="2"/>
    </font>
    <font>
      <b/>
      <sz val="20"/>
      <name val="Arial"/>
      <family val="2"/>
    </font>
    <font>
      <sz val="26"/>
      <name val="Arial"/>
      <family val="2"/>
    </font>
    <font>
      <b/>
      <sz val="14"/>
      <color rgb="FFFF0000"/>
      <name val="Arial"/>
      <family val="2"/>
    </font>
    <font>
      <b/>
      <sz val="10"/>
      <name val="Arial"/>
      <family val="2"/>
    </font>
    <font>
      <b/>
      <u/>
      <sz val="16"/>
      <name val="Arial"/>
      <family val="2"/>
    </font>
    <font>
      <b/>
      <sz val="16"/>
      <name val="Arial"/>
      <family val="2"/>
    </font>
    <font>
      <b/>
      <u/>
      <sz val="14"/>
      <color rgb="FFFF0000"/>
      <name val="Arial"/>
      <family val="2"/>
    </font>
    <font>
      <b/>
      <sz val="11"/>
      <name val="Arial"/>
      <family val="2"/>
    </font>
    <font>
      <sz val="11"/>
      <name val="Arial"/>
      <family val="2"/>
    </font>
    <font>
      <sz val="11"/>
      <name val="Calibri"/>
      <family val="2"/>
      <scheme val="minor"/>
    </font>
    <font>
      <u/>
      <sz val="11"/>
      <color theme="10"/>
      <name val="Calibri"/>
      <family val="2"/>
      <scheme val="minor"/>
    </font>
    <font>
      <u/>
      <sz val="10"/>
      <color indexed="12"/>
      <name val="Arial"/>
      <family val="2"/>
    </font>
    <font>
      <sz val="8"/>
      <name val="Arial"/>
      <family val="2"/>
    </font>
    <font>
      <b/>
      <sz val="12"/>
      <color theme="1"/>
      <name val="Arial"/>
      <family val="2"/>
    </font>
    <font>
      <sz val="10"/>
      <color theme="1"/>
      <name val="Amasis MT Pro"/>
      <family val="1"/>
    </font>
    <font>
      <b/>
      <sz val="10"/>
      <color theme="1"/>
      <name val="Amasis MT Pro"/>
      <family val="1"/>
    </font>
    <font>
      <b/>
      <sz val="12"/>
      <color theme="1"/>
      <name val="Amasis MT Pro"/>
      <family val="1"/>
    </font>
    <font>
      <b/>
      <sz val="10"/>
      <color rgb="FFFF0000"/>
      <name val="Amasis MT Pro"/>
      <family val="1"/>
    </font>
    <font>
      <sz val="10"/>
      <color theme="1"/>
      <name val="Arial Nova Cond"/>
      <family val="2"/>
    </font>
    <font>
      <b/>
      <sz val="14"/>
      <color theme="1"/>
      <name val="Arial Nova Cond"/>
      <family val="2"/>
    </font>
    <font>
      <sz val="12"/>
      <color theme="1"/>
      <name val="Arial Nova Cond"/>
      <family val="2"/>
    </font>
    <font>
      <b/>
      <sz val="12"/>
      <color theme="1"/>
      <name val="Arial Nova Cond"/>
      <family val="2"/>
    </font>
    <font>
      <b/>
      <sz val="10"/>
      <color rgb="FFFF0000"/>
      <name val="Arial Nova Cond"/>
      <family val="2"/>
    </font>
    <font>
      <b/>
      <sz val="10"/>
      <color theme="1"/>
      <name val="Arial Nova Cond"/>
      <family val="2"/>
    </font>
    <font>
      <sz val="11"/>
      <color theme="1"/>
      <name val="Arial Nova Cond"/>
      <family val="2"/>
    </font>
    <font>
      <sz val="12"/>
      <name val="Arial Nova Cond"/>
      <family val="2"/>
    </font>
    <font>
      <b/>
      <sz val="12"/>
      <name val="Arial Nova Cond"/>
      <family val="2"/>
    </font>
    <font>
      <b/>
      <sz val="11"/>
      <name val="Arial Nova Cond"/>
      <family val="2"/>
    </font>
    <font>
      <b/>
      <sz val="11"/>
      <color theme="1"/>
      <name val="Arial Nova Cond"/>
      <family val="2"/>
    </font>
    <font>
      <b/>
      <sz val="18"/>
      <name val="Arial Nova Cond"/>
      <family val="2"/>
    </font>
    <font>
      <b/>
      <sz val="16"/>
      <name val="Arial Nova Cond"/>
      <family val="2"/>
    </font>
    <font>
      <b/>
      <sz val="16"/>
      <color theme="1"/>
      <name val="Arial Nova Cond"/>
      <family val="2"/>
    </font>
    <font>
      <b/>
      <sz val="18"/>
      <color theme="1"/>
      <name val="Arial Nova Cond"/>
      <family val="2"/>
    </font>
    <font>
      <sz val="11"/>
      <name val="Arial Nova Cond"/>
      <family val="2"/>
    </font>
    <font>
      <b/>
      <sz val="10"/>
      <name val="Amasis MT Pro"/>
      <family val="1"/>
    </font>
    <font>
      <sz val="10"/>
      <name val="Arial Nova Cond"/>
      <family val="2"/>
    </font>
    <font>
      <b/>
      <sz val="10"/>
      <name val="Arial Nova Cond"/>
      <family val="2"/>
    </font>
    <font>
      <i/>
      <sz val="10"/>
      <color theme="1"/>
      <name val="Arial Nova Cond"/>
      <family val="2"/>
    </font>
    <font>
      <b/>
      <sz val="10"/>
      <color theme="3" tint="0.499984740745262"/>
      <name val="Arial Nova Cond"/>
      <family val="2"/>
    </font>
    <font>
      <sz val="12"/>
      <color rgb="FF0000FF"/>
      <name val="Arial Nova Cond"/>
      <family val="2"/>
    </font>
    <font>
      <sz val="12"/>
      <color rgb="FF008000"/>
      <name val="Arial Nova Cond"/>
      <family val="2"/>
    </font>
    <font>
      <sz val="12"/>
      <color rgb="FFFF0000"/>
      <name val="Arial Nova Cond"/>
      <family val="2"/>
    </font>
    <font>
      <b/>
      <sz val="14"/>
      <name val="Arial Nova Cond"/>
      <family val="2"/>
    </font>
    <font>
      <sz val="10"/>
      <color rgb="FF008000"/>
      <name val="Arial Nova Cond"/>
      <family val="2"/>
    </font>
    <font>
      <sz val="10"/>
      <color rgb="FFFF0000"/>
      <name val="Arial Nova Cond"/>
      <family val="2"/>
    </font>
    <font>
      <sz val="10"/>
      <name val="Amasis MT Pro"/>
      <family val="1"/>
    </font>
    <font>
      <sz val="12"/>
      <name val="Amasis MT Pro"/>
      <family val="1"/>
    </font>
    <font>
      <sz val="11"/>
      <color rgb="FFFF0000"/>
      <name val="Arial"/>
      <family val="2"/>
    </font>
  </fonts>
  <fills count="40">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CCFFCC"/>
        <bgColor rgb="FF000000"/>
      </patternFill>
    </fill>
    <fill>
      <patternFill patternType="solid">
        <fgColor theme="3" tint="0.79998168889431442"/>
        <bgColor indexed="64"/>
      </patternFill>
    </fill>
    <fill>
      <patternFill patternType="solid">
        <fgColor theme="5" tint="0.79998168889431442"/>
        <bgColor indexed="64"/>
      </patternFill>
    </fill>
    <fill>
      <patternFill patternType="solid">
        <fgColor theme="2" tint="-0.249977111117893"/>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theme="2" tint="-9.9978637043366805E-2"/>
        <bgColor rgb="FF000000"/>
      </patternFill>
    </fill>
  </fills>
  <borders count="5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medium">
        <color indexed="64"/>
      </left>
      <right style="thin">
        <color auto="1"/>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auto="1"/>
      </left>
      <right style="thin">
        <color auto="1"/>
      </right>
      <top/>
      <bottom style="medium">
        <color indexed="64"/>
      </bottom>
      <diagonal/>
    </border>
    <border>
      <left style="thin">
        <color indexed="64"/>
      </left>
      <right style="medium">
        <color indexed="64"/>
      </right>
      <top/>
      <bottom style="medium">
        <color indexed="64"/>
      </bottom>
      <diagonal/>
    </border>
    <border>
      <left/>
      <right style="thin">
        <color indexed="64"/>
      </right>
      <top/>
      <bottom/>
      <diagonal/>
    </border>
    <border>
      <left style="thin">
        <color indexed="64"/>
      </left>
      <right style="medium">
        <color indexed="64"/>
      </right>
      <top/>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top/>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style="hair">
        <color indexed="64"/>
      </bottom>
      <diagonal/>
    </border>
    <border>
      <left/>
      <right/>
      <top style="hair">
        <color auto="1"/>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right style="thin">
        <color indexed="64"/>
      </right>
      <top style="medium">
        <color indexed="64"/>
      </top>
      <bottom/>
      <diagonal/>
    </border>
    <border>
      <left style="thin">
        <color indexed="64"/>
      </left>
      <right style="thin">
        <color auto="1"/>
      </right>
      <top style="thin">
        <color indexed="64"/>
      </top>
      <bottom/>
      <diagonal/>
    </border>
    <border>
      <left/>
      <right/>
      <top style="thin">
        <color indexed="64"/>
      </top>
      <bottom/>
      <diagonal/>
    </border>
    <border>
      <left style="thin">
        <color indexed="64"/>
      </left>
      <right style="thin">
        <color indexed="64"/>
      </right>
      <top/>
      <bottom style="thin">
        <color indexed="64"/>
      </bottom>
      <diagonal/>
    </border>
  </borders>
  <cellStyleXfs count="76">
    <xf numFmtId="0" fontId="0" fillId="0" borderId="0"/>
    <xf numFmtId="166" fontId="25" fillId="0" borderId="0" applyFont="0" applyFill="0" applyBorder="0" applyAlignment="0" applyProtection="0"/>
    <xf numFmtId="9" fontId="25" fillId="0" borderId="0" applyFont="0" applyFill="0" applyBorder="0" applyAlignment="0" applyProtection="0"/>
    <xf numFmtId="0" fontId="9" fillId="0" borderId="0" applyNumberFormat="0" applyFill="0" applyBorder="0" applyAlignment="0" applyProtection="0"/>
    <xf numFmtId="0" fontId="10" fillId="0" borderId="1" applyNumberFormat="0" applyFill="0" applyAlignment="0" applyProtection="0"/>
    <xf numFmtId="0" fontId="11" fillId="0" borderId="2" applyNumberFormat="0" applyFill="0" applyAlignment="0" applyProtection="0"/>
    <xf numFmtId="0" fontId="12" fillId="0" borderId="3" applyNumberFormat="0" applyFill="0" applyAlignment="0" applyProtection="0"/>
    <xf numFmtId="0" fontId="12" fillId="0" borderId="0" applyNumberFormat="0" applyFill="0" applyBorder="0" applyAlignment="0" applyProtection="0"/>
    <xf numFmtId="0" fontId="13" fillId="2" borderId="0" applyNumberFormat="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4" applyNumberFormat="0" applyAlignment="0" applyProtection="0"/>
    <xf numFmtId="0" fontId="17" fillId="6" borderId="5" applyNumberFormat="0" applyAlignment="0" applyProtection="0"/>
    <xf numFmtId="0" fontId="18" fillId="6" borderId="4" applyNumberFormat="0" applyAlignment="0" applyProtection="0"/>
    <xf numFmtId="0" fontId="19" fillId="0" borderId="6" applyNumberFormat="0" applyFill="0" applyAlignment="0" applyProtection="0"/>
    <xf numFmtId="0" fontId="20" fillId="7" borderId="7" applyNumberFormat="0" applyAlignment="0" applyProtection="0"/>
    <xf numFmtId="0" fontId="21" fillId="0" borderId="0" applyNumberFormat="0" applyFill="0" applyBorder="0" applyAlignment="0" applyProtection="0"/>
    <xf numFmtId="0" fontId="8" fillId="8" borderId="8" applyNumberFormat="0" applyFont="0" applyAlignment="0" applyProtection="0"/>
    <xf numFmtId="0" fontId="22" fillId="0" borderId="0" applyNumberFormat="0" applyFill="0" applyBorder="0" applyAlignment="0" applyProtection="0"/>
    <xf numFmtId="0" fontId="23" fillId="0" borderId="9" applyNumberFormat="0" applyFill="0" applyAlignment="0" applyProtection="0"/>
    <xf numFmtId="0" fontId="24"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24" fillId="12" borderId="0" applyNumberFormat="0" applyBorder="0" applyAlignment="0" applyProtection="0"/>
    <xf numFmtId="0" fontId="24" fillId="13"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24" fillId="32" borderId="0" applyNumberFormat="0" applyBorder="0" applyAlignment="0" applyProtection="0"/>
    <xf numFmtId="0" fontId="33" fillId="0" borderId="0"/>
    <xf numFmtId="166" fontId="33" fillId="0" borderId="0" applyFont="0" applyFill="0" applyBorder="0" applyAlignment="0" applyProtection="0"/>
    <xf numFmtId="0" fontId="7" fillId="0" borderId="0"/>
    <xf numFmtId="165" fontId="7" fillId="0" borderId="0" applyFont="0" applyFill="0" applyBorder="0" applyAlignment="0" applyProtection="0"/>
    <xf numFmtId="0" fontId="6" fillId="0" borderId="0"/>
    <xf numFmtId="165" fontId="6" fillId="0" borderId="0" applyFont="0" applyFill="0" applyBorder="0" applyAlignment="0" applyProtection="0"/>
    <xf numFmtId="0" fontId="26" fillId="0" borderId="0"/>
    <xf numFmtId="0" fontId="25" fillId="0" borderId="0"/>
    <xf numFmtId="0" fontId="25" fillId="0" borderId="0"/>
    <xf numFmtId="164" fontId="25" fillId="0" borderId="0" applyFont="0" applyFill="0" applyBorder="0" applyAlignment="0" applyProtection="0"/>
    <xf numFmtId="0" fontId="6" fillId="0" borderId="0"/>
    <xf numFmtId="0" fontId="6" fillId="0" borderId="0"/>
    <xf numFmtId="0" fontId="6" fillId="0" borderId="0"/>
    <xf numFmtId="0" fontId="25" fillId="0" borderId="0"/>
    <xf numFmtId="9" fontId="6" fillId="0" borderId="0" applyFont="0" applyFill="0" applyBorder="0" applyAlignment="0" applyProtection="0"/>
    <xf numFmtId="0" fontId="5" fillId="0" borderId="0"/>
    <xf numFmtId="9" fontId="5" fillId="0" borderId="0" applyFont="0" applyFill="0" applyBorder="0" applyAlignment="0" applyProtection="0"/>
    <xf numFmtId="165" fontId="5" fillId="0" borderId="0" applyFont="0" applyFill="0" applyBorder="0" applyAlignment="0" applyProtection="0"/>
    <xf numFmtId="0" fontId="25" fillId="0" borderId="0"/>
    <xf numFmtId="0" fontId="44" fillId="0" borderId="0" applyNumberFormat="0" applyFill="0" applyBorder="0" applyAlignment="0" applyProtection="0"/>
    <xf numFmtId="0" fontId="45" fillId="0" borderId="0" applyNumberFormat="0" applyFill="0" applyBorder="0" applyAlignment="0" applyProtection="0">
      <alignment vertical="top"/>
      <protection locked="0"/>
    </xf>
    <xf numFmtId="165" fontId="5" fillId="0" borderId="0" applyFont="0" applyFill="0" applyBorder="0" applyAlignment="0" applyProtection="0"/>
    <xf numFmtId="0" fontId="5" fillId="0" borderId="0"/>
    <xf numFmtId="0" fontId="43" fillId="0" borderId="0"/>
    <xf numFmtId="0" fontId="4" fillId="0" borderId="0"/>
    <xf numFmtId="164" fontId="4" fillId="0" borderId="0" applyFont="0" applyFill="0" applyBorder="0" applyAlignment="0" applyProtection="0"/>
    <xf numFmtId="0" fontId="3" fillId="0" borderId="0"/>
    <xf numFmtId="165" fontId="3" fillId="0" borderId="0" applyFont="0" applyFill="0" applyBorder="0" applyAlignment="0" applyProtection="0"/>
    <xf numFmtId="0" fontId="25" fillId="0" borderId="0"/>
    <xf numFmtId="0" fontId="2" fillId="0" borderId="0"/>
    <xf numFmtId="166" fontId="1" fillId="0" borderId="0" applyFont="0" applyFill="0" applyBorder="0" applyAlignment="0" applyProtection="0"/>
    <xf numFmtId="0" fontId="25" fillId="0" borderId="0"/>
  </cellStyleXfs>
  <cellXfs count="380">
    <xf numFmtId="0" fontId="25" fillId="0" borderId="0" xfId="0" applyFont="1"/>
    <xf numFmtId="0" fontId="25" fillId="0" borderId="0" xfId="0" applyFont="1" applyAlignment="1">
      <alignment vertical="center"/>
    </xf>
    <xf numFmtId="0" fontId="26" fillId="0" borderId="0" xfId="0" applyFont="1" applyAlignment="1">
      <alignment vertical="center"/>
    </xf>
    <xf numFmtId="0" fontId="27" fillId="0" borderId="0" xfId="0" applyFont="1" applyAlignment="1">
      <alignment vertical="center"/>
    </xf>
    <xf numFmtId="0" fontId="27" fillId="0" borderId="0" xfId="0" applyFont="1" applyAlignment="1">
      <alignment horizontal="left" vertical="center"/>
    </xf>
    <xf numFmtId="0" fontId="26" fillId="0" borderId="0" xfId="0" applyFont="1" applyAlignment="1">
      <alignment vertical="center" wrapText="1"/>
    </xf>
    <xf numFmtId="0" fontId="28" fillId="0" borderId="0" xfId="0" applyFont="1" applyAlignment="1">
      <alignment vertical="center"/>
    </xf>
    <xf numFmtId="0" fontId="29" fillId="0" borderId="0" xfId="0" applyFont="1" applyAlignment="1">
      <alignment vertical="center"/>
    </xf>
    <xf numFmtId="0" fontId="28" fillId="0" borderId="0" xfId="0" applyFont="1" applyAlignment="1">
      <alignment horizontal="center" vertical="center"/>
    </xf>
    <xf numFmtId="0" fontId="30" fillId="0" borderId="0" xfId="0" applyFont="1" applyAlignment="1">
      <alignment vertical="center"/>
    </xf>
    <xf numFmtId="39" fontId="30" fillId="0" borderId="0" xfId="0" applyNumberFormat="1" applyFont="1" applyAlignment="1">
      <alignment vertical="center"/>
    </xf>
    <xf numFmtId="167" fontId="29" fillId="0" borderId="0" xfId="0" applyNumberFormat="1" applyFont="1" applyAlignment="1">
      <alignment vertical="center" wrapText="1"/>
    </xf>
    <xf numFmtId="10" fontId="26" fillId="0" borderId="0" xfId="0" applyNumberFormat="1" applyFont="1" applyAlignment="1">
      <alignment vertical="center"/>
    </xf>
    <xf numFmtId="10" fontId="28" fillId="0" borderId="0" xfId="0" applyNumberFormat="1" applyFont="1" applyAlignment="1">
      <alignment vertical="center"/>
    </xf>
    <xf numFmtId="168" fontId="29" fillId="0" borderId="0" xfId="1" applyNumberFormat="1" applyFont="1" applyAlignment="1">
      <alignment vertical="center"/>
    </xf>
    <xf numFmtId="0" fontId="31" fillId="0" borderId="0" xfId="0" applyFont="1" applyAlignment="1">
      <alignment vertical="center"/>
    </xf>
    <xf numFmtId="0" fontId="0" fillId="0" borderId="0" xfId="0" applyAlignment="1">
      <alignment vertical="center"/>
    </xf>
    <xf numFmtId="0" fontId="0" fillId="0" borderId="0" xfId="0" applyAlignment="1">
      <alignment horizontal="left" vertical="center"/>
    </xf>
    <xf numFmtId="0" fontId="33" fillId="0" borderId="0" xfId="0" applyFont="1" applyAlignment="1">
      <alignment horizontal="left" vertical="center"/>
    </xf>
    <xf numFmtId="0" fontId="0" fillId="0" borderId="10" xfId="0" applyBorder="1" applyAlignment="1">
      <alignment vertical="center"/>
    </xf>
    <xf numFmtId="0" fontId="0" fillId="0" borderId="11" xfId="0" applyBorder="1" applyAlignment="1">
      <alignment vertical="center"/>
    </xf>
    <xf numFmtId="0" fontId="0" fillId="0" borderId="12" xfId="0" applyBorder="1" applyAlignment="1">
      <alignment vertical="center"/>
    </xf>
    <xf numFmtId="0" fontId="0" fillId="0" borderId="13" xfId="0" applyBorder="1" applyAlignment="1">
      <alignment vertical="center"/>
    </xf>
    <xf numFmtId="0" fontId="34" fillId="0" borderId="14" xfId="0" applyFont="1" applyBorder="1" applyAlignment="1">
      <alignment vertical="center"/>
    </xf>
    <xf numFmtId="0" fontId="0" fillId="0" borderId="14" xfId="0" applyBorder="1" applyAlignment="1">
      <alignment vertical="center"/>
    </xf>
    <xf numFmtId="0" fontId="33" fillId="0" borderId="0" xfId="0" applyFont="1" applyAlignment="1">
      <alignment horizontal="center" vertical="center"/>
    </xf>
    <xf numFmtId="0" fontId="35" fillId="0" borderId="0" xfId="0" applyFont="1" applyAlignment="1">
      <alignment horizontal="centerContinuous" vertical="center"/>
    </xf>
    <xf numFmtId="0" fontId="34" fillId="0" borderId="0" xfId="0" applyFont="1" applyAlignment="1">
      <alignment horizontal="centerContinuous" vertical="center"/>
    </xf>
    <xf numFmtId="0" fontId="31" fillId="0" borderId="0" xfId="0" applyFont="1" applyAlignment="1">
      <alignment horizontal="left" vertical="center"/>
    </xf>
    <xf numFmtId="0" fontId="36" fillId="33" borderId="0" xfId="0" applyFont="1" applyFill="1" applyAlignment="1">
      <alignment horizontal="left" vertical="center"/>
    </xf>
    <xf numFmtId="0" fontId="37" fillId="0" borderId="0" xfId="0" applyFont="1" applyAlignment="1">
      <alignment vertical="center"/>
    </xf>
    <xf numFmtId="0" fontId="38" fillId="0" borderId="0" xfId="0" applyFont="1" applyAlignment="1">
      <alignment horizontal="centerContinuous" vertical="center"/>
    </xf>
    <xf numFmtId="0" fontId="39" fillId="0" borderId="0" xfId="0" applyFont="1" applyAlignment="1">
      <alignment vertical="center"/>
    </xf>
    <xf numFmtId="0" fontId="39" fillId="0" borderId="0" xfId="0" applyFont="1" applyAlignment="1">
      <alignment horizontal="center" vertical="center"/>
    </xf>
    <xf numFmtId="0" fontId="31" fillId="0" borderId="0" xfId="0" applyFont="1" applyAlignment="1">
      <alignment horizontal="center" vertical="center"/>
    </xf>
    <xf numFmtId="169" fontId="40" fillId="33" borderId="0" xfId="0" applyNumberFormat="1" applyFont="1" applyFill="1" applyAlignment="1">
      <alignment horizontal="justify" vertical="center"/>
    </xf>
    <xf numFmtId="0" fontId="27" fillId="0" borderId="0" xfId="0" applyFont="1" applyAlignment="1">
      <alignment vertical="top"/>
    </xf>
    <xf numFmtId="0" fontId="32" fillId="0" borderId="0" xfId="0" applyFont="1" applyAlignment="1">
      <alignment horizontal="justify" vertical="center"/>
    </xf>
    <xf numFmtId="0" fontId="37" fillId="0" borderId="0" xfId="0" applyFont="1" applyAlignment="1">
      <alignment horizontal="left" vertical="center"/>
    </xf>
    <xf numFmtId="0" fontId="32" fillId="33" borderId="0" xfId="0" applyFont="1" applyFill="1" applyAlignment="1">
      <alignment horizontal="justify" vertical="center"/>
    </xf>
    <xf numFmtId="14" fontId="36" fillId="33" borderId="0" xfId="0" applyNumberFormat="1" applyFont="1" applyFill="1" applyAlignment="1">
      <alignment horizontal="left" vertical="center"/>
    </xf>
    <xf numFmtId="0" fontId="36" fillId="0" borderId="0" xfId="0" applyFont="1" applyAlignment="1">
      <alignment horizontal="left" vertical="center"/>
    </xf>
    <xf numFmtId="0" fontId="0" fillId="0" borderId="15" xfId="0" applyBorder="1" applyAlignment="1">
      <alignment vertical="center"/>
    </xf>
    <xf numFmtId="0" fontId="0" fillId="0" borderId="16" xfId="0" applyBorder="1" applyAlignment="1">
      <alignment vertical="center"/>
    </xf>
    <xf numFmtId="0" fontId="36" fillId="0" borderId="16" xfId="0" applyFont="1" applyBorder="1" applyAlignment="1">
      <alignment horizontal="left" vertical="center"/>
    </xf>
    <xf numFmtId="0" fontId="0" fillId="0" borderId="17" xfId="0" applyBorder="1" applyAlignment="1">
      <alignment vertical="center"/>
    </xf>
    <xf numFmtId="0" fontId="41" fillId="0" borderId="0" xfId="0" applyFont="1" applyAlignment="1">
      <alignment vertical="center"/>
    </xf>
    <xf numFmtId="0" fontId="41" fillId="0" borderId="0" xfId="0" applyFont="1" applyAlignment="1">
      <alignment horizontal="right" vertical="center"/>
    </xf>
    <xf numFmtId="0" fontId="27" fillId="0" borderId="0" xfId="0" applyFont="1" applyAlignment="1">
      <alignment horizontal="justify" vertical="center"/>
    </xf>
    <xf numFmtId="0" fontId="36" fillId="33" borderId="0" xfId="0" applyFont="1" applyFill="1" applyAlignment="1">
      <alignment horizontal="left" vertical="center" wrapText="1"/>
    </xf>
    <xf numFmtId="0" fontId="48" fillId="0" borderId="0" xfId="0" applyFont="1"/>
    <xf numFmtId="0" fontId="48" fillId="0" borderId="0" xfId="0" applyFont="1" applyAlignment="1">
      <alignment horizontal="center"/>
    </xf>
    <xf numFmtId="0" fontId="48" fillId="0" borderId="37" xfId="0" applyFont="1" applyBorder="1"/>
    <xf numFmtId="2" fontId="48" fillId="0" borderId="0" xfId="0" applyNumberFormat="1" applyFont="1" applyAlignment="1">
      <alignment horizontal="center" vertical="center"/>
    </xf>
    <xf numFmtId="44" fontId="48" fillId="0" borderId="32" xfId="0" applyNumberFormat="1" applyFont="1" applyBorder="1" applyAlignment="1">
      <alignment horizontal="center" vertical="center"/>
    </xf>
    <xf numFmtId="0" fontId="52" fillId="0" borderId="0" xfId="0" applyFont="1"/>
    <xf numFmtId="0" fontId="54" fillId="0" borderId="0" xfId="0" applyFont="1"/>
    <xf numFmtId="0" fontId="52" fillId="0" borderId="0" xfId="0" applyFont="1" applyAlignment="1">
      <alignment horizontal="center"/>
    </xf>
    <xf numFmtId="0" fontId="52" fillId="0" borderId="0" xfId="0" applyFont="1" applyAlignment="1">
      <alignment vertical="center"/>
    </xf>
    <xf numFmtId="0" fontId="52" fillId="0" borderId="37" xfId="0" applyFont="1" applyBorder="1"/>
    <xf numFmtId="2" fontId="52" fillId="0" borderId="0" xfId="0" applyNumberFormat="1" applyFont="1" applyAlignment="1">
      <alignment horizontal="center" vertical="center"/>
    </xf>
    <xf numFmtId="44" fontId="52" fillId="0" borderId="0" xfId="0" applyNumberFormat="1" applyFont="1" applyAlignment="1">
      <alignment vertical="center"/>
    </xf>
    <xf numFmtId="44" fontId="52" fillId="0" borderId="32" xfId="0" applyNumberFormat="1" applyFont="1" applyBorder="1" applyAlignment="1">
      <alignment horizontal="center" vertical="center"/>
    </xf>
    <xf numFmtId="0" fontId="58" fillId="0" borderId="0" xfId="57" applyFont="1" applyAlignment="1">
      <alignment horizontal="left"/>
    </xf>
    <xf numFmtId="0" fontId="59" fillId="0" borderId="0" xfId="0" applyFont="1" applyAlignment="1">
      <alignment vertical="center"/>
    </xf>
    <xf numFmtId="0" fontId="60" fillId="0" borderId="0" xfId="0" applyFont="1" applyAlignment="1">
      <alignment horizontal="left"/>
    </xf>
    <xf numFmtId="0" fontId="60" fillId="0" borderId="0" xfId="0" applyFont="1" applyAlignment="1">
      <alignment horizontal="left" vertical="center"/>
    </xf>
    <xf numFmtId="0" fontId="58" fillId="0" borderId="0" xfId="57" applyFont="1"/>
    <xf numFmtId="0" fontId="55" fillId="0" borderId="0" xfId="0" applyFont="1" applyAlignment="1">
      <alignment horizontal="left" vertical="center" wrapText="1"/>
    </xf>
    <xf numFmtId="0" fontId="60" fillId="0" borderId="0" xfId="0" applyFont="1" applyAlignment="1">
      <alignment horizontal="center"/>
    </xf>
    <xf numFmtId="170" fontId="61" fillId="0" borderId="0" xfId="62" applyNumberFormat="1" applyFont="1" applyAlignment="1">
      <alignment horizontal="center" vertical="center" wrapText="1"/>
    </xf>
    <xf numFmtId="0" fontId="62" fillId="0" borderId="0" xfId="57" applyFont="1" applyAlignment="1">
      <alignment wrapText="1"/>
    </xf>
    <xf numFmtId="171" fontId="61" fillId="0" borderId="26" xfId="62" applyNumberFormat="1" applyFont="1" applyBorder="1" applyAlignment="1">
      <alignment horizontal="center" wrapText="1"/>
    </xf>
    <xf numFmtId="0" fontId="62" fillId="0" borderId="27" xfId="57" applyFont="1" applyBorder="1" applyAlignment="1">
      <alignment horizontal="left" wrapText="1"/>
    </xf>
    <xf numFmtId="0" fontId="62" fillId="0" borderId="27" xfId="57" applyFont="1" applyBorder="1" applyAlignment="1">
      <alignment horizontal="center" wrapText="1"/>
    </xf>
    <xf numFmtId="0" fontId="62" fillId="0" borderId="12" xfId="59" applyFont="1" applyBorder="1" applyAlignment="1">
      <alignment horizontal="center" wrapText="1"/>
    </xf>
    <xf numFmtId="170" fontId="63" fillId="0" borderId="0" xfId="62" applyNumberFormat="1" applyFont="1" applyAlignment="1">
      <alignment horizontal="center" vertical="center" wrapText="1"/>
    </xf>
    <xf numFmtId="0" fontId="66" fillId="0" borderId="0" xfId="57" applyFont="1" applyAlignment="1">
      <alignment wrapText="1"/>
    </xf>
    <xf numFmtId="171" fontId="61" fillId="0" borderId="13" xfId="62" applyNumberFormat="1" applyFont="1" applyBorder="1" applyAlignment="1">
      <alignment horizontal="center" wrapText="1"/>
    </xf>
    <xf numFmtId="0" fontId="62" fillId="0" borderId="29" xfId="57" applyFont="1" applyBorder="1" applyAlignment="1">
      <alignment horizontal="left" wrapText="1"/>
    </xf>
    <xf numFmtId="0" fontId="62" fillId="0" borderId="29" xfId="57" applyFont="1" applyBorder="1" applyAlignment="1">
      <alignment horizontal="center" wrapText="1"/>
    </xf>
    <xf numFmtId="44" fontId="62" fillId="0" borderId="14" xfId="59" applyNumberFormat="1" applyFont="1" applyBorder="1" applyAlignment="1">
      <alignment horizontal="center" wrapText="1"/>
    </xf>
    <xf numFmtId="170" fontId="67" fillId="0" borderId="13" xfId="62" applyNumberFormat="1" applyFont="1" applyBorder="1" applyAlignment="1">
      <alignment horizontal="right" wrapText="1"/>
    </xf>
    <xf numFmtId="0" fontId="58" fillId="0" borderId="29" xfId="57" applyFont="1" applyBorder="1" applyAlignment="1">
      <alignment horizontal="left" wrapText="1"/>
    </xf>
    <xf numFmtId="0" fontId="58" fillId="0" borderId="29" xfId="57" applyFont="1" applyBorder="1" applyAlignment="1">
      <alignment horizontal="center" wrapText="1"/>
    </xf>
    <xf numFmtId="44" fontId="58" fillId="0" borderId="14" xfId="59" applyNumberFormat="1" applyFont="1" applyBorder="1" applyAlignment="1">
      <alignment horizontal="center" wrapText="1"/>
    </xf>
    <xf numFmtId="2" fontId="58" fillId="0" borderId="29" xfId="57" applyNumberFormat="1" applyFont="1" applyBorder="1" applyAlignment="1">
      <alignment horizontal="left" wrapText="1"/>
    </xf>
    <xf numFmtId="170" fontId="62" fillId="0" borderId="0" xfId="65" applyNumberFormat="1" applyFont="1" applyAlignment="1">
      <alignment horizontal="center" vertical="center" wrapText="1"/>
    </xf>
    <xf numFmtId="170" fontId="58" fillId="0" borderId="0" xfId="65" applyNumberFormat="1" applyFont="1" applyAlignment="1">
      <alignment horizontal="center" vertical="center" wrapText="1"/>
    </xf>
    <xf numFmtId="4" fontId="58" fillId="0" borderId="0" xfId="65" applyNumberFormat="1" applyFont="1" applyAlignment="1">
      <alignment vertical="center" wrapText="1"/>
    </xf>
    <xf numFmtId="4" fontId="58" fillId="0" borderId="0" xfId="65" applyNumberFormat="1" applyFont="1" applyAlignment="1">
      <alignment horizontal="center" vertical="center" wrapText="1"/>
    </xf>
    <xf numFmtId="44" fontId="58" fillId="0" borderId="0" xfId="57" applyNumberFormat="1" applyFont="1" applyAlignment="1">
      <alignment wrapText="1"/>
    </xf>
    <xf numFmtId="0" fontId="58" fillId="0" borderId="0" xfId="57" applyFont="1" applyAlignment="1">
      <alignment wrapText="1"/>
    </xf>
    <xf numFmtId="0" fontId="58" fillId="0" borderId="0" xfId="57" applyFont="1" applyAlignment="1">
      <alignment horizontal="center"/>
    </xf>
    <xf numFmtId="0" fontId="52" fillId="0" borderId="26" xfId="0" applyFont="1" applyBorder="1"/>
    <xf numFmtId="0" fontId="52" fillId="0" borderId="27" xfId="0" applyFont="1" applyBorder="1" applyAlignment="1">
      <alignment horizontal="center"/>
    </xf>
    <xf numFmtId="0" fontId="52" fillId="0" borderId="27" xfId="0" applyFont="1" applyBorder="1"/>
    <xf numFmtId="2" fontId="52" fillId="0" borderId="27" xfId="0" applyNumberFormat="1" applyFont="1" applyBorder="1" applyAlignment="1">
      <alignment horizontal="center" vertical="center"/>
    </xf>
    <xf numFmtId="44" fontId="52" fillId="0" borderId="34" xfId="0" applyNumberFormat="1" applyFont="1" applyBorder="1" applyAlignment="1">
      <alignment horizontal="center" vertical="center"/>
    </xf>
    <xf numFmtId="0" fontId="52" fillId="0" borderId="28" xfId="0" applyFont="1" applyBorder="1"/>
    <xf numFmtId="0" fontId="52" fillId="0" borderId="29" xfId="0" applyFont="1" applyBorder="1" applyAlignment="1">
      <alignment horizontal="center"/>
    </xf>
    <xf numFmtId="0" fontId="56" fillId="0" borderId="29" xfId="0" applyFont="1" applyBorder="1" applyAlignment="1">
      <alignment wrapText="1"/>
    </xf>
    <xf numFmtId="2" fontId="52" fillId="0" borderId="29" xfId="0" applyNumberFormat="1" applyFont="1" applyBorder="1" applyAlignment="1">
      <alignment horizontal="center" vertical="center"/>
    </xf>
    <xf numFmtId="44" fontId="52" fillId="0" borderId="33" xfId="0" applyNumberFormat="1" applyFont="1" applyBorder="1" applyAlignment="1">
      <alignment horizontal="center" vertical="center"/>
    </xf>
    <xf numFmtId="0" fontId="57" fillId="35" borderId="28" xfId="0" applyFont="1" applyFill="1" applyBorder="1" applyAlignment="1">
      <alignment horizontal="center"/>
    </xf>
    <xf numFmtId="0" fontId="57" fillId="35" borderId="29" xfId="0" applyFont="1" applyFill="1" applyBorder="1" applyAlignment="1">
      <alignment horizontal="center"/>
    </xf>
    <xf numFmtId="0" fontId="57" fillId="35" borderId="29" xfId="0" applyFont="1" applyFill="1" applyBorder="1"/>
    <xf numFmtId="0" fontId="52" fillId="35" borderId="29" xfId="0" applyFont="1" applyFill="1" applyBorder="1" applyAlignment="1">
      <alignment horizontal="center"/>
    </xf>
    <xf numFmtId="2" fontId="52" fillId="35" borderId="29" xfId="0" applyNumberFormat="1" applyFont="1" applyFill="1" applyBorder="1" applyAlignment="1">
      <alignment horizontal="center" vertical="center"/>
    </xf>
    <xf numFmtId="44" fontId="52" fillId="35" borderId="33" xfId="0" applyNumberFormat="1" applyFont="1" applyFill="1" applyBorder="1" applyAlignment="1">
      <alignment horizontal="center" vertical="center"/>
    </xf>
    <xf numFmtId="0" fontId="57" fillId="0" borderId="29" xfId="0" applyFont="1" applyBorder="1" applyAlignment="1">
      <alignment wrapText="1"/>
    </xf>
    <xf numFmtId="0" fontId="57" fillId="36" borderId="28" xfId="0" applyFont="1" applyFill="1" applyBorder="1" applyAlignment="1">
      <alignment horizontal="center" vertical="center"/>
    </xf>
    <xf numFmtId="0" fontId="57" fillId="36" borderId="29" xfId="0" applyFont="1" applyFill="1" applyBorder="1" applyAlignment="1">
      <alignment horizontal="center" vertical="center"/>
    </xf>
    <xf numFmtId="0" fontId="55" fillId="36" borderId="29" xfId="0" applyFont="1" applyFill="1" applyBorder="1" applyAlignment="1">
      <alignment vertical="center" wrapText="1"/>
    </xf>
    <xf numFmtId="0" fontId="52" fillId="36" borderId="29" xfId="0" applyFont="1" applyFill="1" applyBorder="1" applyAlignment="1">
      <alignment horizontal="center" vertical="center"/>
    </xf>
    <xf numFmtId="2" fontId="52" fillId="36" borderId="29" xfId="0" applyNumberFormat="1" applyFont="1" applyFill="1" applyBorder="1" applyAlignment="1">
      <alignment horizontal="center" vertical="center"/>
    </xf>
    <xf numFmtId="44" fontId="52" fillId="36" borderId="33" xfId="0" applyNumberFormat="1" applyFont="1" applyFill="1" applyBorder="1" applyAlignment="1">
      <alignment horizontal="center" vertical="center"/>
    </xf>
    <xf numFmtId="0" fontId="52" fillId="0" borderId="28" xfId="0" applyFont="1" applyBorder="1" applyAlignment="1">
      <alignment horizontal="center" vertical="center"/>
    </xf>
    <xf numFmtId="0" fontId="52" fillId="0" borderId="29" xfId="0" applyFont="1" applyBorder="1" applyAlignment="1">
      <alignment horizontal="center" vertical="center" wrapText="1"/>
    </xf>
    <xf numFmtId="0" fontId="52" fillId="0" borderId="29" xfId="0" applyFont="1" applyBorder="1" applyAlignment="1">
      <alignment vertical="center" wrapText="1"/>
    </xf>
    <xf numFmtId="0" fontId="52" fillId="0" borderId="29" xfId="0" applyFont="1" applyBorder="1" applyAlignment="1">
      <alignment horizontal="left" vertical="center" wrapText="1"/>
    </xf>
    <xf numFmtId="0" fontId="52" fillId="0" borderId="29" xfId="0" applyFont="1" applyBorder="1" applyAlignment="1">
      <alignment horizontal="center" vertical="center"/>
    </xf>
    <xf numFmtId="0" fontId="52" fillId="0" borderId="29" xfId="0" applyFont="1" applyBorder="1" applyAlignment="1">
      <alignment wrapText="1"/>
    </xf>
    <xf numFmtId="0" fontId="52" fillId="0" borderId="29" xfId="0" applyFont="1" applyBorder="1" applyAlignment="1">
      <alignment horizontal="left" vertical="center"/>
    </xf>
    <xf numFmtId="0" fontId="57" fillId="0" borderId="28" xfId="0" applyFont="1" applyBorder="1" applyAlignment="1">
      <alignment horizontal="center"/>
    </xf>
    <xf numFmtId="0" fontId="57" fillId="0" borderId="29" xfId="0" applyFont="1" applyBorder="1" applyAlignment="1">
      <alignment horizontal="center"/>
    </xf>
    <xf numFmtId="0" fontId="52" fillId="0" borderId="24" xfId="0" applyFont="1" applyBorder="1" applyAlignment="1">
      <alignment horizontal="center"/>
    </xf>
    <xf numFmtId="0" fontId="52" fillId="0" borderId="30" xfId="0" applyFont="1" applyBorder="1" applyAlignment="1">
      <alignment horizontal="center"/>
    </xf>
    <xf numFmtId="0" fontId="52" fillId="0" borderId="30" xfId="0" applyFont="1" applyBorder="1" applyAlignment="1">
      <alignment wrapText="1"/>
    </xf>
    <xf numFmtId="0" fontId="52" fillId="0" borderId="30" xfId="0" applyFont="1" applyBorder="1" applyAlignment="1">
      <alignment horizontal="center" vertical="center"/>
    </xf>
    <xf numFmtId="2" fontId="52" fillId="0" borderId="30" xfId="0" applyNumberFormat="1" applyFont="1" applyBorder="1" applyAlignment="1">
      <alignment horizontal="center" vertical="center"/>
    </xf>
    <xf numFmtId="44" fontId="52" fillId="0" borderId="31" xfId="0" applyNumberFormat="1" applyFont="1" applyBorder="1" applyAlignment="1">
      <alignment horizontal="center" vertical="center"/>
    </xf>
    <xf numFmtId="0" fontId="48" fillId="0" borderId="26" xfId="0" applyFont="1" applyBorder="1"/>
    <xf numFmtId="0" fontId="48" fillId="0" borderId="27" xfId="0" applyFont="1" applyBorder="1"/>
    <xf numFmtId="0" fontId="48" fillId="0" borderId="27" xfId="0" applyFont="1" applyBorder="1" applyAlignment="1">
      <alignment horizontal="center"/>
    </xf>
    <xf numFmtId="2" fontId="48" fillId="0" borderId="27" xfId="0" applyNumberFormat="1" applyFont="1" applyBorder="1" applyAlignment="1">
      <alignment horizontal="center" vertical="center"/>
    </xf>
    <xf numFmtId="44" fontId="48" fillId="0" borderId="34" xfId="0" applyNumberFormat="1" applyFont="1" applyBorder="1" applyAlignment="1">
      <alignment horizontal="center" vertical="center"/>
    </xf>
    <xf numFmtId="0" fontId="48" fillId="0" borderId="28" xfId="0" applyFont="1" applyBorder="1"/>
    <xf numFmtId="0" fontId="51" fillId="0" borderId="29" xfId="0" applyFont="1" applyBorder="1" applyAlignment="1">
      <alignment wrapText="1"/>
    </xf>
    <xf numFmtId="0" fontId="48" fillId="0" borderId="29" xfId="0" applyFont="1" applyBorder="1" applyAlignment="1">
      <alignment horizontal="center"/>
    </xf>
    <xf numFmtId="2" fontId="48" fillId="0" borderId="29" xfId="0" applyNumberFormat="1" applyFont="1" applyBorder="1" applyAlignment="1">
      <alignment horizontal="center" vertical="center"/>
    </xf>
    <xf numFmtId="0" fontId="49" fillId="0" borderId="29" xfId="0" applyFont="1" applyBorder="1" applyAlignment="1">
      <alignment wrapText="1"/>
    </xf>
    <xf numFmtId="44" fontId="48" fillId="0" borderId="33" xfId="0" applyNumberFormat="1" applyFont="1" applyBorder="1" applyAlignment="1">
      <alignment horizontal="center" vertical="center"/>
    </xf>
    <xf numFmtId="0" fontId="48" fillId="0" borderId="28" xfId="0" applyFont="1" applyBorder="1" applyAlignment="1">
      <alignment horizontal="center" vertical="center"/>
    </xf>
    <xf numFmtId="0" fontId="48" fillId="0" borderId="29" xfId="0" applyFont="1" applyBorder="1" applyAlignment="1">
      <alignment horizontal="center" vertical="center"/>
    </xf>
    <xf numFmtId="0" fontId="48" fillId="0" borderId="29" xfId="0" applyFont="1" applyBorder="1" applyAlignment="1">
      <alignment horizontal="left" vertical="center"/>
    </xf>
    <xf numFmtId="0" fontId="48" fillId="0" borderId="30" xfId="0" applyFont="1" applyBorder="1" applyAlignment="1">
      <alignment horizontal="center" vertical="center"/>
    </xf>
    <xf numFmtId="0" fontId="69" fillId="0" borderId="29" xfId="0" applyFont="1" applyBorder="1" applyAlignment="1">
      <alignment vertical="center" wrapText="1"/>
    </xf>
    <xf numFmtId="0" fontId="52" fillId="0" borderId="29" xfId="0" applyFont="1" applyBorder="1"/>
    <xf numFmtId="0" fontId="57" fillId="36" borderId="29" xfId="0" applyFont="1" applyFill="1" applyBorder="1" applyAlignment="1">
      <alignment vertical="center" wrapText="1"/>
    </xf>
    <xf numFmtId="0" fontId="52" fillId="35" borderId="29" xfId="0" applyFont="1" applyFill="1" applyBorder="1" applyAlignment="1">
      <alignment vertical="center" wrapText="1"/>
    </xf>
    <xf numFmtId="0" fontId="52" fillId="0" borderId="24" xfId="0" applyFont="1" applyBorder="1" applyAlignment="1">
      <alignment horizontal="center" vertical="center"/>
    </xf>
    <xf numFmtId="0" fontId="69" fillId="0" borderId="29" xfId="0" applyFont="1" applyBorder="1" applyAlignment="1">
      <alignment horizontal="left" vertical="center" wrapText="1"/>
    </xf>
    <xf numFmtId="0" fontId="69" fillId="0" borderId="29" xfId="0" applyFont="1" applyBorder="1" applyAlignment="1">
      <alignment horizontal="left" vertical="center"/>
    </xf>
    <xf numFmtId="0" fontId="52" fillId="0" borderId="10" xfId="0" applyFont="1" applyBorder="1"/>
    <xf numFmtId="0" fontId="52" fillId="0" borderId="13" xfId="0" applyFont="1" applyBorder="1"/>
    <xf numFmtId="0" fontId="57" fillId="0" borderId="13" xfId="0" applyFont="1" applyBorder="1" applyAlignment="1">
      <alignment horizontal="center" vertical="center"/>
    </xf>
    <xf numFmtId="0" fontId="57" fillId="0" borderId="28" xfId="0" applyFont="1" applyBorder="1" applyAlignment="1">
      <alignment horizontal="center" vertical="center"/>
    </xf>
    <xf numFmtId="0" fontId="57" fillId="0" borderId="29" xfId="0" applyFont="1" applyBorder="1" applyAlignment="1">
      <alignment vertical="center" wrapText="1"/>
    </xf>
    <xf numFmtId="0" fontId="58" fillId="0" borderId="29" xfId="0" applyFont="1" applyBorder="1" applyAlignment="1">
      <alignment vertical="center" wrapText="1"/>
    </xf>
    <xf numFmtId="0" fontId="71" fillId="0" borderId="29" xfId="0" applyFont="1" applyBorder="1" applyAlignment="1">
      <alignment vertical="center" wrapText="1"/>
    </xf>
    <xf numFmtId="0" fontId="52" fillId="0" borderId="15" xfId="0" applyFont="1" applyBorder="1" applyAlignment="1">
      <alignment horizontal="center" vertical="center"/>
    </xf>
    <xf numFmtId="0" fontId="72" fillId="0" borderId="30" xfId="0" applyFont="1" applyBorder="1" applyAlignment="1">
      <alignment vertical="center" wrapText="1"/>
    </xf>
    <xf numFmtId="44" fontId="52" fillId="0" borderId="33" xfId="0" applyNumberFormat="1" applyFont="1" applyBorder="1" applyAlignment="1">
      <alignment horizontal="right" vertical="center"/>
    </xf>
    <xf numFmtId="44" fontId="48" fillId="0" borderId="0" xfId="0" applyNumberFormat="1" applyFont="1"/>
    <xf numFmtId="0" fontId="49" fillId="0" borderId="13" xfId="0" applyFont="1" applyBorder="1" applyAlignment="1">
      <alignment horizontal="center" vertical="center"/>
    </xf>
    <xf numFmtId="0" fontId="48" fillId="0" borderId="13" xfId="0" applyFont="1" applyBorder="1" applyAlignment="1">
      <alignment horizontal="center" vertical="center"/>
    </xf>
    <xf numFmtId="0" fontId="52" fillId="0" borderId="28" xfId="0" applyFont="1" applyBorder="1" applyAlignment="1">
      <alignment horizontal="right" vertical="center"/>
    </xf>
    <xf numFmtId="0" fontId="52" fillId="37" borderId="29" xfId="0" applyFont="1" applyFill="1" applyBorder="1" applyAlignment="1">
      <alignment horizontal="center" vertical="center" wrapText="1"/>
    </xf>
    <xf numFmtId="44" fontId="55" fillId="37" borderId="23" xfId="0" applyNumberFormat="1" applyFont="1" applyFill="1" applyBorder="1" applyAlignment="1">
      <alignment vertical="center"/>
    </xf>
    <xf numFmtId="44" fontId="55" fillId="37" borderId="20" xfId="0" applyNumberFormat="1" applyFont="1" applyFill="1" applyBorder="1" applyAlignment="1">
      <alignment horizontal="center" vertical="center"/>
    </xf>
    <xf numFmtId="0" fontId="48" fillId="0" borderId="13" xfId="0" applyFont="1" applyBorder="1" applyAlignment="1">
      <alignment horizontal="right" vertical="center"/>
    </xf>
    <xf numFmtId="0" fontId="52" fillId="0" borderId="13" xfId="0" applyFont="1" applyBorder="1" applyAlignment="1">
      <alignment horizontal="right" vertical="center"/>
    </xf>
    <xf numFmtId="0" fontId="49" fillId="0" borderId="29" xfId="0" applyFont="1" applyBorder="1" applyAlignment="1">
      <alignment vertical="center" wrapText="1"/>
    </xf>
    <xf numFmtId="0" fontId="48" fillId="0" borderId="29" xfId="0" applyFont="1" applyBorder="1" applyAlignment="1">
      <alignment vertical="center" wrapText="1"/>
    </xf>
    <xf numFmtId="0" fontId="48" fillId="0" borderId="30" xfId="0" applyFont="1" applyBorder="1" applyAlignment="1">
      <alignment vertical="center" wrapText="1"/>
    </xf>
    <xf numFmtId="0" fontId="68" fillId="0" borderId="29" xfId="0" applyFont="1" applyBorder="1" applyAlignment="1">
      <alignment vertical="center" wrapText="1"/>
    </xf>
    <xf numFmtId="0" fontId="48" fillId="0" borderId="16" xfId="0" applyFont="1" applyBorder="1" applyAlignment="1">
      <alignment horizontal="center"/>
    </xf>
    <xf numFmtId="0" fontId="26" fillId="0" borderId="39" xfId="0" applyFont="1" applyBorder="1" applyAlignment="1">
      <alignment vertical="center"/>
    </xf>
    <xf numFmtId="0" fontId="26" fillId="0" borderId="36" xfId="0" applyFont="1" applyBorder="1" applyAlignment="1">
      <alignment vertical="center"/>
    </xf>
    <xf numFmtId="0" fontId="26" fillId="0" borderId="40" xfId="0" applyFont="1" applyBorder="1" applyAlignment="1">
      <alignment vertical="center"/>
    </xf>
    <xf numFmtId="0" fontId="31" fillId="0" borderId="35" xfId="0" applyFont="1" applyBorder="1" applyAlignment="1">
      <alignment vertical="center"/>
    </xf>
    <xf numFmtId="0" fontId="27" fillId="0" borderId="36" xfId="0" applyFont="1" applyBorder="1" applyAlignment="1">
      <alignment horizontal="left" vertical="center"/>
    </xf>
    <xf numFmtId="0" fontId="47" fillId="0" borderId="36" xfId="0" applyFont="1" applyBorder="1" applyAlignment="1">
      <alignment horizontal="left" vertical="center" wrapText="1"/>
    </xf>
    <xf numFmtId="0" fontId="26" fillId="0" borderId="36" xfId="0" applyFont="1" applyBorder="1" applyAlignment="1">
      <alignment horizontal="center" vertical="center"/>
    </xf>
    <xf numFmtId="0" fontId="60" fillId="0" borderId="39" xfId="0" applyFont="1" applyBorder="1" applyAlignment="1">
      <alignment vertical="center"/>
    </xf>
    <xf numFmtId="0" fontId="60" fillId="0" borderId="39" xfId="0" applyFont="1" applyBorder="1" applyAlignment="1">
      <alignment horizontal="left" vertical="center"/>
    </xf>
    <xf numFmtId="0" fontId="59" fillId="0" borderId="0" xfId="0" applyFont="1" applyAlignment="1">
      <alignment vertical="center" shrinkToFit="1"/>
    </xf>
    <xf numFmtId="0" fontId="59" fillId="0" borderId="0" xfId="0" applyFont="1" applyAlignment="1">
      <alignment vertical="center" wrapText="1"/>
    </xf>
    <xf numFmtId="0" fontId="73" fillId="0" borderId="0" xfId="0" applyFont="1" applyAlignment="1">
      <alignment vertical="center"/>
    </xf>
    <xf numFmtId="0" fontId="74" fillId="0" borderId="0" xfId="0" applyFont="1" applyAlignment="1">
      <alignment vertical="center"/>
    </xf>
    <xf numFmtId="0" fontId="73" fillId="0" borderId="0" xfId="0" applyFont="1" applyAlignment="1">
      <alignment horizontal="center" vertical="center"/>
    </xf>
    <xf numFmtId="0" fontId="75" fillId="0" borderId="0" xfId="0" applyFont="1" applyAlignment="1">
      <alignment vertical="center"/>
    </xf>
    <xf numFmtId="39" fontId="75" fillId="0" borderId="0" xfId="0" applyNumberFormat="1" applyFont="1" applyAlignment="1">
      <alignment vertical="center"/>
    </xf>
    <xf numFmtId="0" fontId="60" fillId="0" borderId="36" xfId="0" applyFont="1" applyBorder="1" applyAlignment="1">
      <alignment vertical="center"/>
    </xf>
    <xf numFmtId="0" fontId="60" fillId="0" borderId="36" xfId="0" applyFont="1" applyBorder="1" applyAlignment="1">
      <alignment horizontal="left" vertical="center"/>
    </xf>
    <xf numFmtId="167" fontId="74" fillId="0" borderId="0" xfId="0" applyNumberFormat="1" applyFont="1" applyAlignment="1">
      <alignment vertical="center" wrapText="1"/>
    </xf>
    <xf numFmtId="0" fontId="55" fillId="0" borderId="36" xfId="0" applyFont="1" applyBorder="1" applyAlignment="1">
      <alignment horizontal="left" vertical="center" wrapText="1"/>
    </xf>
    <xf numFmtId="0" fontId="60" fillId="0" borderId="40" xfId="0" applyFont="1" applyBorder="1" applyAlignment="1">
      <alignment vertical="center"/>
    </xf>
    <xf numFmtId="10" fontId="59" fillId="0" borderId="0" xfId="0" applyNumberFormat="1" applyFont="1" applyAlignment="1">
      <alignment vertical="center"/>
    </xf>
    <xf numFmtId="10" fontId="73" fillId="0" borderId="0" xfId="0" applyNumberFormat="1" applyFont="1" applyAlignment="1">
      <alignment vertical="center"/>
    </xf>
    <xf numFmtId="168" fontId="74" fillId="0" borderId="0" xfId="1" applyNumberFormat="1" applyFont="1" applyAlignment="1">
      <alignment vertical="center"/>
    </xf>
    <xf numFmtId="0" fontId="60" fillId="0" borderId="42" xfId="0" applyFont="1" applyBorder="1" applyAlignment="1">
      <alignment vertical="center"/>
    </xf>
    <xf numFmtId="0" fontId="59" fillId="0" borderId="41" xfId="0" applyFont="1" applyBorder="1" applyAlignment="1">
      <alignment vertical="center"/>
    </xf>
    <xf numFmtId="0" fontId="60" fillId="0" borderId="41" xfId="0" applyFont="1" applyBorder="1" applyAlignment="1">
      <alignment horizontal="left" vertical="center"/>
    </xf>
    <xf numFmtId="0" fontId="69" fillId="0" borderId="0" xfId="0" applyFont="1" applyAlignment="1">
      <alignment vertical="center" shrinkToFit="1"/>
    </xf>
    <xf numFmtId="0" fontId="69" fillId="0" borderId="0" xfId="0" applyFont="1" applyAlignment="1">
      <alignment vertical="center"/>
    </xf>
    <xf numFmtId="0" fontId="69" fillId="0" borderId="41" xfId="0" applyFont="1" applyBorder="1" applyAlignment="1">
      <alignment vertical="center"/>
    </xf>
    <xf numFmtId="0" fontId="69" fillId="0" borderId="41" xfId="0" applyFont="1" applyBorder="1" applyAlignment="1">
      <alignment vertical="center" wrapText="1" shrinkToFit="1"/>
    </xf>
    <xf numFmtId="0" fontId="69" fillId="0" borderId="0" xfId="0" applyFont="1" applyAlignment="1">
      <alignment horizontal="left" vertical="center"/>
    </xf>
    <xf numFmtId="0" fontId="69" fillId="0" borderId="36" xfId="0" applyFont="1" applyBorder="1" applyAlignment="1">
      <alignment vertical="center"/>
    </xf>
    <xf numFmtId="0" fontId="69" fillId="0" borderId="36" xfId="0" applyFont="1" applyBorder="1" applyAlignment="1">
      <alignment vertical="center" wrapText="1" shrinkToFit="1"/>
    </xf>
    <xf numFmtId="0" fontId="60" fillId="0" borderId="0" xfId="0" applyFont="1" applyAlignment="1">
      <alignment vertical="center"/>
    </xf>
    <xf numFmtId="0" fontId="69" fillId="0" borderId="0" xfId="0" applyFont="1" applyAlignment="1">
      <alignment horizontal="center" vertical="center" wrapText="1"/>
    </xf>
    <xf numFmtId="0" fontId="60" fillId="39" borderId="0" xfId="0" applyFont="1" applyFill="1" applyAlignment="1">
      <alignment horizontal="center" vertical="center"/>
    </xf>
    <xf numFmtId="0" fontId="60" fillId="39" borderId="36" xfId="0" applyFont="1" applyFill="1" applyBorder="1" applyAlignment="1">
      <alignment horizontal="left" vertical="center" wrapText="1"/>
    </xf>
    <xf numFmtId="0" fontId="59" fillId="39" borderId="36" xfId="0" applyFont="1" applyFill="1" applyBorder="1" applyAlignment="1">
      <alignment horizontal="center" vertical="center" wrapText="1" shrinkToFit="1"/>
    </xf>
    <xf numFmtId="0" fontId="59" fillId="0" borderId="0" xfId="0" applyFont="1" applyAlignment="1">
      <alignment horizontal="center" vertical="center" wrapText="1" shrinkToFit="1"/>
    </xf>
    <xf numFmtId="0" fontId="59" fillId="0" borderId="0" xfId="0" applyFont="1" applyAlignment="1">
      <alignment horizontal="center" vertical="center"/>
    </xf>
    <xf numFmtId="0" fontId="59" fillId="0" borderId="36" xfId="0" applyFont="1" applyBorder="1" applyAlignment="1">
      <alignment vertical="center"/>
    </xf>
    <xf numFmtId="0" fontId="59" fillId="0" borderId="36" xfId="0" applyFont="1" applyBorder="1" applyAlignment="1">
      <alignment vertical="center" wrapText="1" shrinkToFit="1"/>
    </xf>
    <xf numFmtId="0" fontId="59" fillId="0" borderId="0" xfId="0" applyFont="1" applyAlignment="1">
      <alignment horizontal="left" vertical="center"/>
    </xf>
    <xf numFmtId="0" fontId="59" fillId="0" borderId="41" xfId="0" applyFont="1" applyBorder="1" applyAlignment="1">
      <alignment vertical="center" wrapText="1" shrinkToFit="1"/>
    </xf>
    <xf numFmtId="0" fontId="60" fillId="39" borderId="36" xfId="0" applyFont="1" applyFill="1" applyBorder="1" applyAlignment="1">
      <alignment vertical="center"/>
    </xf>
    <xf numFmtId="0" fontId="75" fillId="33" borderId="36" xfId="0" applyFont="1" applyFill="1" applyBorder="1" applyAlignment="1">
      <alignment horizontal="center" vertical="center"/>
    </xf>
    <xf numFmtId="0" fontId="73" fillId="0" borderId="40" xfId="0" applyFont="1" applyBorder="1" applyAlignment="1">
      <alignment horizontal="center" vertical="center"/>
    </xf>
    <xf numFmtId="0" fontId="59" fillId="0" borderId="40" xfId="0" applyFont="1" applyBorder="1" applyAlignment="1">
      <alignment vertical="center" wrapText="1" shrinkToFit="1"/>
    </xf>
    <xf numFmtId="0" fontId="77" fillId="0" borderId="0" xfId="0" applyFont="1" applyAlignment="1">
      <alignment horizontal="center" vertical="center"/>
    </xf>
    <xf numFmtId="0" fontId="69" fillId="0" borderId="0" xfId="0" applyFont="1" applyAlignment="1">
      <alignment vertical="center" wrapText="1" shrinkToFit="1"/>
    </xf>
    <xf numFmtId="0" fontId="69" fillId="0" borderId="0" xfId="0" applyFont="1" applyAlignment="1">
      <alignment horizontal="center" vertical="center"/>
    </xf>
    <xf numFmtId="0" fontId="27" fillId="0" borderId="39" xfId="0" applyFont="1" applyBorder="1" applyAlignment="1">
      <alignment horizontal="left" vertical="center" wrapText="1"/>
    </xf>
    <xf numFmtId="0" fontId="27" fillId="0" borderId="40" xfId="0" applyFont="1" applyBorder="1" applyAlignment="1">
      <alignment horizontal="left" vertical="center"/>
    </xf>
    <xf numFmtId="0" fontId="26" fillId="0" borderId="39" xfId="0" applyFont="1" applyBorder="1" applyAlignment="1">
      <alignment horizontal="center" vertical="center"/>
    </xf>
    <xf numFmtId="0" fontId="26" fillId="0" borderId="40" xfId="0" applyFont="1" applyBorder="1" applyAlignment="1">
      <alignment horizontal="center" vertical="center"/>
    </xf>
    <xf numFmtId="170" fontId="64" fillId="37" borderId="28" xfId="62" applyNumberFormat="1" applyFont="1" applyFill="1" applyBorder="1" applyAlignment="1">
      <alignment horizontal="center" vertical="center" wrapText="1"/>
    </xf>
    <xf numFmtId="0" fontId="65" fillId="37" borderId="29" xfId="57" applyFont="1" applyFill="1" applyBorder="1" applyAlignment="1">
      <alignment horizontal="left" vertical="center" wrapText="1"/>
    </xf>
    <xf numFmtId="0" fontId="65" fillId="37" borderId="29" xfId="57" applyFont="1" applyFill="1" applyBorder="1" applyAlignment="1">
      <alignment horizontal="center" vertical="center" wrapText="1"/>
    </xf>
    <xf numFmtId="44" fontId="65" fillId="37" borderId="14" xfId="59" applyNumberFormat="1" applyFont="1" applyFill="1" applyBorder="1" applyAlignment="1">
      <alignment horizontal="center" vertical="center" wrapText="1"/>
    </xf>
    <xf numFmtId="44" fontId="65" fillId="37" borderId="22" xfId="65" applyNumberFormat="1" applyFont="1" applyFill="1" applyBorder="1" applyAlignment="1">
      <alignment horizontal="center" vertical="center" wrapText="1"/>
    </xf>
    <xf numFmtId="0" fontId="61" fillId="34" borderId="22" xfId="62" applyFont="1" applyFill="1" applyBorder="1" applyAlignment="1">
      <alignment horizontal="center" vertical="center" wrapText="1"/>
    </xf>
    <xf numFmtId="0" fontId="62" fillId="34" borderId="22" xfId="57" applyFont="1" applyFill="1" applyBorder="1" applyAlignment="1">
      <alignment horizontal="center" vertical="center" wrapText="1"/>
    </xf>
    <xf numFmtId="0" fontId="62" fillId="34" borderId="22" xfId="59" applyFont="1" applyFill="1" applyBorder="1" applyAlignment="1">
      <alignment horizontal="center" vertical="center" wrapText="1"/>
    </xf>
    <xf numFmtId="0" fontId="55" fillId="34" borderId="24" xfId="0" applyFont="1" applyFill="1" applyBorder="1" applyAlignment="1">
      <alignment horizontal="center" vertical="center"/>
    </xf>
    <xf numFmtId="0" fontId="55" fillId="34" borderId="25" xfId="0" applyFont="1" applyFill="1" applyBorder="1" applyAlignment="1">
      <alignment horizontal="center" vertical="center" wrapText="1"/>
    </xf>
    <xf numFmtId="0" fontId="55" fillId="34" borderId="30" xfId="0" applyFont="1" applyFill="1" applyBorder="1" applyAlignment="1">
      <alignment horizontal="center" vertical="center"/>
    </xf>
    <xf numFmtId="2" fontId="55" fillId="34" borderId="30" xfId="0" applyNumberFormat="1" applyFont="1" applyFill="1" applyBorder="1" applyAlignment="1">
      <alignment horizontal="center" vertical="center"/>
    </xf>
    <xf numFmtId="44" fontId="55" fillId="34" borderId="30" xfId="0" applyNumberFormat="1" applyFont="1" applyFill="1" applyBorder="1" applyAlignment="1">
      <alignment horizontal="center" vertical="center"/>
    </xf>
    <xf numFmtId="44" fontId="55" fillId="34" borderId="31" xfId="0" applyNumberFormat="1" applyFont="1" applyFill="1" applyBorder="1" applyAlignment="1">
      <alignment horizontal="center" vertical="center"/>
    </xf>
    <xf numFmtId="0" fontId="57" fillId="34" borderId="23" xfId="0" applyFont="1" applyFill="1" applyBorder="1" applyAlignment="1">
      <alignment horizontal="center" vertical="center"/>
    </xf>
    <xf numFmtId="0" fontId="57" fillId="34" borderId="19" xfId="0" applyFont="1" applyFill="1" applyBorder="1" applyAlignment="1">
      <alignment horizontal="center" vertical="center" wrapText="1"/>
    </xf>
    <xf numFmtId="0" fontId="57" fillId="34" borderId="38" xfId="0" applyFont="1" applyFill="1" applyBorder="1" applyAlignment="1">
      <alignment horizontal="center" vertical="center"/>
    </xf>
    <xf numFmtId="2" fontId="57" fillId="34" borderId="38" xfId="0" applyNumberFormat="1" applyFont="1" applyFill="1" applyBorder="1" applyAlignment="1">
      <alignment horizontal="center" vertical="center"/>
    </xf>
    <xf numFmtId="44" fontId="57" fillId="34" borderId="38" xfId="0" applyNumberFormat="1" applyFont="1" applyFill="1" applyBorder="1" applyAlignment="1">
      <alignment horizontal="center" vertical="center"/>
    </xf>
    <xf numFmtId="44" fontId="57" fillId="34" borderId="20" xfId="0" applyNumberFormat="1" applyFont="1" applyFill="1" applyBorder="1" applyAlignment="1">
      <alignment horizontal="center" vertical="center"/>
    </xf>
    <xf numFmtId="0" fontId="49" fillId="34" borderId="23" xfId="0" applyFont="1" applyFill="1" applyBorder="1" applyAlignment="1">
      <alignment horizontal="center" vertical="center"/>
    </xf>
    <xf numFmtId="0" fontId="49" fillId="34" borderId="19" xfId="0" applyFont="1" applyFill="1" applyBorder="1" applyAlignment="1">
      <alignment horizontal="center" vertical="center" wrapText="1"/>
    </xf>
    <xf numFmtId="0" fontId="49" fillId="34" borderId="38" xfId="0" applyFont="1" applyFill="1" applyBorder="1" applyAlignment="1">
      <alignment horizontal="center" vertical="center"/>
    </xf>
    <xf numFmtId="2" fontId="49" fillId="34" borderId="38" xfId="0" applyNumberFormat="1" applyFont="1" applyFill="1" applyBorder="1" applyAlignment="1">
      <alignment horizontal="center" vertical="center"/>
    </xf>
    <xf numFmtId="44" fontId="49" fillId="34" borderId="20" xfId="0" applyNumberFormat="1" applyFont="1" applyFill="1" applyBorder="1" applyAlignment="1">
      <alignment horizontal="center" vertical="center"/>
    </xf>
    <xf numFmtId="0" fontId="55" fillId="0" borderId="29" xfId="0" applyFont="1" applyBorder="1" applyAlignment="1">
      <alignment vertical="center" wrapText="1"/>
    </xf>
    <xf numFmtId="0" fontId="48" fillId="0" borderId="10" xfId="0" applyFont="1" applyBorder="1"/>
    <xf numFmtId="0" fontId="48" fillId="0" borderId="13" xfId="0" applyFont="1" applyBorder="1"/>
    <xf numFmtId="0" fontId="49" fillId="0" borderId="28" xfId="0" applyFont="1" applyBorder="1" applyAlignment="1">
      <alignment horizontal="center" vertical="center"/>
    </xf>
    <xf numFmtId="44" fontId="50" fillId="37" borderId="20" xfId="0" applyNumberFormat="1" applyFont="1" applyFill="1" applyBorder="1" applyAlignment="1">
      <alignment horizontal="center" vertical="center"/>
    </xf>
    <xf numFmtId="0" fontId="78" fillId="0" borderId="29" xfId="0" applyFont="1" applyBorder="1" applyAlignment="1">
      <alignment horizontal="center" vertical="center"/>
    </xf>
    <xf numFmtId="0" fontId="78" fillId="0" borderId="0" xfId="0" applyFont="1" applyAlignment="1">
      <alignment horizontal="center" vertical="center"/>
    </xf>
    <xf numFmtId="4" fontId="68" fillId="34" borderId="38" xfId="0" applyNumberFormat="1" applyFont="1" applyFill="1" applyBorder="1" applyAlignment="1">
      <alignment horizontal="center" vertical="center"/>
    </xf>
    <xf numFmtId="4" fontId="80" fillId="37" borderId="23" xfId="0" applyNumberFormat="1" applyFont="1" applyFill="1" applyBorder="1" applyAlignment="1">
      <alignment vertical="center"/>
    </xf>
    <xf numFmtId="4" fontId="79" fillId="0" borderId="0" xfId="0" applyNumberFormat="1" applyFont="1" applyAlignment="1">
      <alignment vertical="center"/>
    </xf>
    <xf numFmtId="172" fontId="81" fillId="33" borderId="0" xfId="0" applyNumberFormat="1" applyFont="1" applyFill="1" applyAlignment="1">
      <alignment horizontal="left" vertical="center"/>
    </xf>
    <xf numFmtId="172" fontId="42" fillId="33" borderId="0" xfId="0" applyNumberFormat="1" applyFont="1" applyFill="1" applyAlignment="1">
      <alignment horizontal="left" vertical="center"/>
    </xf>
    <xf numFmtId="172" fontId="42" fillId="33" borderId="0" xfId="0" applyNumberFormat="1" applyFont="1" applyFill="1" applyAlignment="1">
      <alignment vertical="center"/>
    </xf>
    <xf numFmtId="172" fontId="42" fillId="33" borderId="11" xfId="0" applyNumberFormat="1" applyFont="1" applyFill="1" applyBorder="1" applyAlignment="1">
      <alignment vertical="center"/>
    </xf>
    <xf numFmtId="0" fontId="70" fillId="0" borderId="29" xfId="0" applyFont="1" applyBorder="1" applyAlignment="1">
      <alignment horizontal="left" vertical="center" wrapText="1"/>
    </xf>
    <xf numFmtId="0" fontId="78" fillId="0" borderId="29" xfId="0" applyFont="1" applyBorder="1" applyAlignment="1">
      <alignment horizontal="left" vertical="center" wrapText="1"/>
    </xf>
    <xf numFmtId="172" fontId="42" fillId="33" borderId="29" xfId="0" applyNumberFormat="1" applyFont="1" applyFill="1" applyBorder="1" applyAlignment="1">
      <alignment horizontal="center" vertical="center"/>
    </xf>
    <xf numFmtId="172" fontId="42" fillId="33" borderId="0" xfId="0" applyNumberFormat="1" applyFont="1" applyFill="1" applyAlignment="1">
      <alignment horizontal="center" vertical="center"/>
    </xf>
    <xf numFmtId="0" fontId="52" fillId="0" borderId="29" xfId="0" applyFont="1" applyBorder="1" applyAlignment="1">
      <alignment vertical="center"/>
    </xf>
    <xf numFmtId="2" fontId="52" fillId="0" borderId="29" xfId="0" applyNumberFormat="1" applyFont="1" applyBorder="1" applyAlignment="1">
      <alignment vertical="center"/>
    </xf>
    <xf numFmtId="172" fontId="42" fillId="33" borderId="29" xfId="0" applyNumberFormat="1" applyFont="1" applyFill="1" applyBorder="1" applyAlignment="1">
      <alignment vertical="center"/>
    </xf>
    <xf numFmtId="0" fontId="57" fillId="34" borderId="26" xfId="0" applyFont="1" applyFill="1" applyBorder="1" applyAlignment="1">
      <alignment horizontal="center" vertical="center"/>
    </xf>
    <xf numFmtId="0" fontId="57" fillId="34" borderId="46" xfId="0" applyFont="1" applyFill="1" applyBorder="1" applyAlignment="1">
      <alignment horizontal="center" vertical="center" wrapText="1"/>
    </xf>
    <xf numFmtId="0" fontId="57" fillId="34" borderId="27" xfId="0" applyFont="1" applyFill="1" applyBorder="1" applyAlignment="1">
      <alignment horizontal="center" vertical="center"/>
    </xf>
    <xf numFmtId="2" fontId="57" fillId="34" borderId="27" xfId="0" applyNumberFormat="1" applyFont="1" applyFill="1" applyBorder="1" applyAlignment="1">
      <alignment horizontal="center" vertical="center"/>
    </xf>
    <xf numFmtId="44" fontId="57" fillId="34" borderId="27" xfId="0" applyNumberFormat="1" applyFont="1" applyFill="1" applyBorder="1" applyAlignment="1">
      <alignment horizontal="center" vertical="center"/>
    </xf>
    <xf numFmtId="44" fontId="57" fillId="34" borderId="34" xfId="0" applyNumberFormat="1" applyFont="1" applyFill="1" applyBorder="1" applyAlignment="1">
      <alignment horizontal="center" vertical="center"/>
    </xf>
    <xf numFmtId="44" fontId="55" fillId="37" borderId="24" xfId="0" applyNumberFormat="1" applyFont="1" applyFill="1" applyBorder="1" applyAlignment="1">
      <alignment vertical="center"/>
    </xf>
    <xf numFmtId="44" fontId="55" fillId="37" borderId="31" xfId="0" applyNumberFormat="1" applyFont="1" applyFill="1" applyBorder="1" applyAlignment="1">
      <alignment horizontal="center" vertical="center"/>
    </xf>
    <xf numFmtId="0" fontId="52" fillId="0" borderId="47" xfId="0" applyFont="1" applyBorder="1"/>
    <xf numFmtId="0" fontId="56" fillId="0" borderId="47" xfId="0" applyFont="1" applyBorder="1" applyAlignment="1">
      <alignment wrapText="1"/>
    </xf>
    <xf numFmtId="0" fontId="52" fillId="0" borderId="47" xfId="0" applyFont="1" applyBorder="1" applyAlignment="1">
      <alignment horizontal="center"/>
    </xf>
    <xf numFmtId="2" fontId="52" fillId="0" borderId="47" xfId="0" applyNumberFormat="1" applyFont="1" applyBorder="1" applyAlignment="1">
      <alignment horizontal="center" vertical="center"/>
    </xf>
    <xf numFmtId="172" fontId="42" fillId="33" borderId="48" xfId="0" applyNumberFormat="1" applyFont="1" applyFill="1" applyBorder="1" applyAlignment="1">
      <alignment horizontal="left" vertical="center"/>
    </xf>
    <xf numFmtId="44" fontId="52" fillId="0" borderId="47" xfId="0" applyNumberFormat="1" applyFont="1" applyBorder="1" applyAlignment="1">
      <alignment horizontal="center" vertical="center"/>
    </xf>
    <xf numFmtId="44" fontId="52" fillId="0" borderId="29" xfId="0" applyNumberFormat="1" applyFont="1" applyBorder="1" applyAlignment="1">
      <alignment horizontal="center" vertical="center"/>
    </xf>
    <xf numFmtId="44" fontId="52" fillId="36" borderId="29" xfId="0" applyNumberFormat="1" applyFont="1" applyFill="1" applyBorder="1" applyAlignment="1">
      <alignment horizontal="center" vertical="center"/>
    </xf>
    <xf numFmtId="0" fontId="52" fillId="0" borderId="29" xfId="0" applyFont="1" applyBorder="1" applyAlignment="1">
      <alignment horizontal="right" vertical="center"/>
    </xf>
    <xf numFmtId="44" fontId="52" fillId="0" borderId="29" xfId="0" applyNumberFormat="1" applyFont="1" applyBorder="1" applyAlignment="1">
      <alignment vertical="center"/>
    </xf>
    <xf numFmtId="0" fontId="52" fillId="0" borderId="49" xfId="0" applyFont="1" applyBorder="1" applyAlignment="1">
      <alignment horizontal="right" vertical="center"/>
    </xf>
    <xf numFmtId="0" fontId="52" fillId="0" borderId="49" xfId="0" applyFont="1" applyBorder="1" applyAlignment="1">
      <alignment horizontal="center" vertical="center"/>
    </xf>
    <xf numFmtId="0" fontId="69" fillId="0" borderId="49" xfId="0" applyFont="1" applyBorder="1" applyAlignment="1">
      <alignment horizontal="left" vertical="center" wrapText="1"/>
    </xf>
    <xf numFmtId="0" fontId="52" fillId="0" borderId="49" xfId="0" applyFont="1" applyBorder="1" applyAlignment="1">
      <alignment horizontal="left" vertical="center"/>
    </xf>
    <xf numFmtId="0" fontId="52" fillId="0" borderId="49" xfId="0" applyFont="1" applyBorder="1" applyAlignment="1">
      <alignment vertical="center"/>
    </xf>
    <xf numFmtId="2" fontId="52" fillId="0" borderId="49" xfId="0" applyNumberFormat="1" applyFont="1" applyBorder="1" applyAlignment="1">
      <alignment vertical="center"/>
    </xf>
    <xf numFmtId="172" fontId="42" fillId="33" borderId="49" xfId="0" applyNumberFormat="1" applyFont="1" applyFill="1" applyBorder="1" applyAlignment="1">
      <alignment vertical="center"/>
    </xf>
    <xf numFmtId="44" fontId="52" fillId="0" borderId="49" xfId="0" applyNumberFormat="1" applyFont="1" applyBorder="1" applyAlignment="1">
      <alignment vertical="center"/>
    </xf>
    <xf numFmtId="0" fontId="60" fillId="0" borderId="43" xfId="0" applyFont="1" applyBorder="1" applyAlignment="1">
      <alignment horizontal="center" vertical="center"/>
    </xf>
    <xf numFmtId="0" fontId="60" fillId="0" borderId="44" xfId="0" applyFont="1" applyBorder="1" applyAlignment="1">
      <alignment horizontal="center" vertical="center"/>
    </xf>
    <xf numFmtId="0" fontId="60" fillId="0" borderId="45" xfId="0" applyFont="1" applyBorder="1" applyAlignment="1">
      <alignment horizontal="center" vertical="center"/>
    </xf>
    <xf numFmtId="0" fontId="60" fillId="0" borderId="36" xfId="0" applyFont="1" applyBorder="1" applyAlignment="1">
      <alignment vertical="center" wrapText="1"/>
    </xf>
    <xf numFmtId="0" fontId="57" fillId="0" borderId="36" xfId="0" applyFont="1" applyBorder="1" applyAlignment="1">
      <alignment horizontal="left" vertical="center" wrapText="1"/>
    </xf>
    <xf numFmtId="0" fontId="59" fillId="0" borderId="36" xfId="0" applyFont="1" applyBorder="1" applyAlignment="1">
      <alignment vertical="center" wrapText="1"/>
    </xf>
    <xf numFmtId="0" fontId="69" fillId="0" borderId="36" xfId="0" applyFont="1" applyBorder="1" applyAlignment="1">
      <alignment vertical="center" wrapText="1"/>
    </xf>
    <xf numFmtId="0" fontId="76" fillId="37" borderId="37" xfId="0" applyFont="1" applyFill="1" applyBorder="1" applyAlignment="1">
      <alignment horizontal="left" vertical="center"/>
    </xf>
    <xf numFmtId="0" fontId="76" fillId="37" borderId="0" xfId="0" applyFont="1" applyFill="1" applyAlignment="1">
      <alignment horizontal="left" vertical="center"/>
    </xf>
    <xf numFmtId="0" fontId="76" fillId="37" borderId="32" xfId="0" applyFont="1" applyFill="1" applyBorder="1" applyAlignment="1">
      <alignment horizontal="left" vertical="center"/>
    </xf>
    <xf numFmtId="0" fontId="31" fillId="0" borderId="0" xfId="0" applyFont="1" applyAlignment="1">
      <alignment horizontal="center" vertical="center"/>
    </xf>
    <xf numFmtId="0" fontId="26" fillId="0" borderId="39" xfId="0" applyFont="1" applyBorder="1" applyAlignment="1">
      <alignment horizontal="left" vertical="center" wrapText="1"/>
    </xf>
    <xf numFmtId="0" fontId="26" fillId="0" borderId="36" xfId="0" applyFont="1" applyBorder="1" applyAlignment="1">
      <alignment horizontal="left" vertical="center" wrapText="1"/>
    </xf>
    <xf numFmtId="0" fontId="26" fillId="0" borderId="40" xfId="0" applyFont="1" applyBorder="1" applyAlignment="1">
      <alignment horizontal="left" vertical="center" wrapText="1"/>
    </xf>
    <xf numFmtId="0" fontId="42" fillId="0" borderId="0" xfId="0" applyFont="1" applyAlignment="1">
      <alignment vertical="center" wrapText="1"/>
    </xf>
    <xf numFmtId="165" fontId="62" fillId="37" borderId="21" xfId="65" applyFont="1" applyFill="1" applyBorder="1" applyAlignment="1">
      <alignment horizontal="right" vertical="center"/>
    </xf>
    <xf numFmtId="165" fontId="62" fillId="37" borderId="18" xfId="65" applyFont="1" applyFill="1" applyBorder="1" applyAlignment="1">
      <alignment horizontal="right" vertical="center"/>
    </xf>
    <xf numFmtId="0" fontId="52" fillId="0" borderId="35" xfId="0" applyFont="1" applyBorder="1" applyAlignment="1">
      <alignment horizontal="center"/>
    </xf>
    <xf numFmtId="0" fontId="53" fillId="38" borderId="35" xfId="0" applyFont="1" applyFill="1" applyBorder="1" applyAlignment="1">
      <alignment horizontal="left" vertical="center" wrapText="1"/>
    </xf>
    <xf numFmtId="0" fontId="52" fillId="0" borderId="29" xfId="0" applyFont="1" applyBorder="1" applyAlignment="1">
      <alignment horizontal="center" vertical="center" wrapText="1"/>
    </xf>
    <xf numFmtId="44" fontId="52" fillId="0" borderId="29" xfId="0" applyNumberFormat="1" applyFont="1" applyBorder="1" applyAlignment="1">
      <alignment horizontal="center" vertical="center"/>
    </xf>
    <xf numFmtId="0" fontId="52" fillId="0" borderId="29" xfId="0" applyFont="1" applyBorder="1" applyAlignment="1">
      <alignment horizontal="center" vertical="center"/>
    </xf>
    <xf numFmtId="2" fontId="52" fillId="0" borderId="29" xfId="0" applyNumberFormat="1" applyFont="1" applyBorder="1" applyAlignment="1">
      <alignment horizontal="center" vertical="center"/>
    </xf>
    <xf numFmtId="172" fontId="42" fillId="33" borderId="29" xfId="0" applyNumberFormat="1" applyFont="1" applyFill="1" applyBorder="1" applyAlignment="1">
      <alignment horizontal="center" vertical="center"/>
    </xf>
    <xf numFmtId="0" fontId="52" fillId="0" borderId="10" xfId="0" applyFont="1" applyBorder="1" applyAlignment="1">
      <alignment horizontal="center"/>
    </xf>
    <xf numFmtId="0" fontId="52" fillId="0" borderId="11" xfId="0" applyFont="1" applyBorder="1" applyAlignment="1">
      <alignment horizontal="center"/>
    </xf>
    <xf numFmtId="0" fontId="52" fillId="0" borderId="12" xfId="0" applyFont="1" applyBorder="1" applyAlignment="1">
      <alignment horizontal="center"/>
    </xf>
    <xf numFmtId="0" fontId="52" fillId="0" borderId="13" xfId="0" applyFont="1" applyBorder="1" applyAlignment="1">
      <alignment horizontal="center"/>
    </xf>
    <xf numFmtId="0" fontId="52" fillId="0" borderId="0" xfId="0" applyFont="1" applyAlignment="1">
      <alignment horizontal="center"/>
    </xf>
    <xf numFmtId="0" fontId="52" fillId="0" borderId="14" xfId="0" applyFont="1" applyBorder="1" applyAlignment="1">
      <alignment horizontal="center"/>
    </xf>
    <xf numFmtId="0" fontId="52" fillId="0" borderId="15" xfId="0" applyFont="1" applyBorder="1" applyAlignment="1">
      <alignment horizontal="center"/>
    </xf>
    <xf numFmtId="0" fontId="52" fillId="0" borderId="16" xfId="0" applyFont="1" applyBorder="1" applyAlignment="1">
      <alignment horizontal="center"/>
    </xf>
    <xf numFmtId="0" fontId="52" fillId="0" borderId="17" xfId="0" applyFont="1" applyBorder="1" applyAlignment="1">
      <alignment horizontal="center"/>
    </xf>
    <xf numFmtId="0" fontId="70" fillId="38" borderId="10" xfId="0" applyFont="1" applyFill="1" applyBorder="1" applyAlignment="1">
      <alignment horizontal="left" vertical="center" wrapText="1"/>
    </xf>
    <xf numFmtId="0" fontId="70" fillId="38" borderId="11" xfId="0" applyFont="1" applyFill="1" applyBorder="1" applyAlignment="1">
      <alignment horizontal="left" vertical="center" wrapText="1"/>
    </xf>
    <xf numFmtId="0" fontId="70" fillId="38" borderId="12" xfId="0" applyFont="1" applyFill="1" applyBorder="1" applyAlignment="1">
      <alignment horizontal="left" vertical="center" wrapText="1"/>
    </xf>
    <xf numFmtId="0" fontId="70" fillId="38" borderId="13" xfId="0" applyFont="1" applyFill="1" applyBorder="1" applyAlignment="1">
      <alignment horizontal="left" vertical="center" wrapText="1"/>
    </xf>
    <xf numFmtId="0" fontId="70" fillId="38" borderId="0" xfId="0" applyFont="1" applyFill="1" applyAlignment="1">
      <alignment horizontal="left" vertical="center" wrapText="1"/>
    </xf>
    <xf numFmtId="0" fontId="70" fillId="38" borderId="14" xfId="0" applyFont="1" applyFill="1" applyBorder="1" applyAlignment="1">
      <alignment horizontal="left" vertical="center" wrapText="1"/>
    </xf>
    <xf numFmtId="0" fontId="70" fillId="38" borderId="15" xfId="0" applyFont="1" applyFill="1" applyBorder="1" applyAlignment="1">
      <alignment horizontal="left" vertical="center" wrapText="1"/>
    </xf>
    <xf numFmtId="0" fontId="70" fillId="38" borderId="16" xfId="0" applyFont="1" applyFill="1" applyBorder="1" applyAlignment="1">
      <alignment horizontal="left" vertical="center" wrapText="1"/>
    </xf>
    <xf numFmtId="0" fontId="70" fillId="38" borderId="17" xfId="0" applyFont="1" applyFill="1" applyBorder="1" applyAlignment="1">
      <alignment horizontal="left" vertical="center" wrapText="1"/>
    </xf>
    <xf numFmtId="0" fontId="57" fillId="37" borderId="10" xfId="0" applyFont="1" applyFill="1" applyBorder="1" applyAlignment="1">
      <alignment horizontal="left" vertical="center" wrapText="1"/>
    </xf>
    <xf numFmtId="0" fontId="57" fillId="37" borderId="11" xfId="0" applyFont="1" applyFill="1" applyBorder="1" applyAlignment="1">
      <alignment horizontal="left" vertical="center" wrapText="1"/>
    </xf>
    <xf numFmtId="0" fontId="57" fillId="37" borderId="12" xfId="0" applyFont="1" applyFill="1" applyBorder="1" applyAlignment="1">
      <alignment horizontal="left" vertical="center" wrapText="1"/>
    </xf>
    <xf numFmtId="0" fontId="57" fillId="37" borderId="13" xfId="0" applyFont="1" applyFill="1" applyBorder="1" applyAlignment="1">
      <alignment horizontal="left" vertical="center" wrapText="1"/>
    </xf>
    <xf numFmtId="0" fontId="57" fillId="37" borderId="0" xfId="0" applyFont="1" applyFill="1" applyAlignment="1">
      <alignment horizontal="left" vertical="center" wrapText="1"/>
    </xf>
    <xf numFmtId="0" fontId="57" fillId="37" borderId="14" xfId="0" applyFont="1" applyFill="1" applyBorder="1" applyAlignment="1">
      <alignment horizontal="left" vertical="center" wrapText="1"/>
    </xf>
    <xf numFmtId="0" fontId="57" fillId="37" borderId="15" xfId="0" applyFont="1" applyFill="1" applyBorder="1" applyAlignment="1">
      <alignment horizontal="left" vertical="center" wrapText="1"/>
    </xf>
    <xf numFmtId="0" fontId="57" fillId="37" borderId="16" xfId="0" applyFont="1" applyFill="1" applyBorder="1" applyAlignment="1">
      <alignment horizontal="left" vertical="center" wrapText="1"/>
    </xf>
    <xf numFmtId="0" fontId="57" fillId="37" borderId="17" xfId="0" applyFont="1" applyFill="1" applyBorder="1" applyAlignment="1">
      <alignment horizontal="left" vertical="center" wrapText="1"/>
    </xf>
    <xf numFmtId="0" fontId="52" fillId="37" borderId="28" xfId="0" applyFont="1" applyFill="1" applyBorder="1" applyAlignment="1">
      <alignment horizontal="center" vertical="center" wrapText="1"/>
    </xf>
    <xf numFmtId="0" fontId="48" fillId="0" borderId="10" xfId="0" applyFont="1" applyBorder="1" applyAlignment="1">
      <alignment horizontal="center"/>
    </xf>
    <xf numFmtId="0" fontId="48" fillId="0" borderId="11" xfId="0" applyFont="1" applyBorder="1" applyAlignment="1">
      <alignment horizontal="center"/>
    </xf>
    <xf numFmtId="0" fontId="48" fillId="0" borderId="12" xfId="0" applyFont="1" applyBorder="1" applyAlignment="1">
      <alignment horizontal="center"/>
    </xf>
    <xf numFmtId="0" fontId="48" fillId="0" borderId="13" xfId="0" applyFont="1" applyBorder="1" applyAlignment="1">
      <alignment horizontal="center"/>
    </xf>
    <xf numFmtId="0" fontId="48" fillId="0" borderId="0" xfId="0" applyFont="1" applyAlignment="1">
      <alignment horizontal="center"/>
    </xf>
    <xf numFmtId="0" fontId="48" fillId="0" borderId="14" xfId="0" applyFont="1" applyBorder="1" applyAlignment="1">
      <alignment horizontal="center"/>
    </xf>
    <xf numFmtId="0" fontId="48" fillId="0" borderId="15" xfId="0" applyFont="1" applyBorder="1" applyAlignment="1">
      <alignment horizontal="center"/>
    </xf>
    <xf numFmtId="0" fontId="48" fillId="0" borderId="16" xfId="0" applyFont="1" applyBorder="1" applyAlignment="1">
      <alignment horizontal="center"/>
    </xf>
    <xf numFmtId="0" fontId="48" fillId="0" borderId="17" xfId="0" applyFont="1" applyBorder="1" applyAlignment="1">
      <alignment horizontal="center"/>
    </xf>
    <xf numFmtId="0" fontId="49" fillId="37" borderId="10" xfId="0" applyFont="1" applyFill="1" applyBorder="1" applyAlignment="1">
      <alignment horizontal="left" vertical="center" wrapText="1"/>
    </xf>
    <xf numFmtId="0" fontId="49" fillId="37" borderId="11" xfId="0" applyFont="1" applyFill="1" applyBorder="1" applyAlignment="1">
      <alignment horizontal="left" vertical="center" wrapText="1"/>
    </xf>
    <xf numFmtId="0" fontId="49" fillId="37" borderId="12" xfId="0" applyFont="1" applyFill="1" applyBorder="1" applyAlignment="1">
      <alignment horizontal="left" vertical="center" wrapText="1"/>
    </xf>
    <xf numFmtId="0" fontId="49" fillId="37" borderId="13" xfId="0" applyFont="1" applyFill="1" applyBorder="1" applyAlignment="1">
      <alignment horizontal="left" vertical="center" wrapText="1"/>
    </xf>
    <xf numFmtId="0" fontId="49" fillId="37" borderId="0" xfId="0" applyFont="1" applyFill="1" applyAlignment="1">
      <alignment horizontal="left" vertical="center" wrapText="1"/>
    </xf>
    <xf numFmtId="0" fontId="49" fillId="37" borderId="14" xfId="0" applyFont="1" applyFill="1" applyBorder="1" applyAlignment="1">
      <alignment horizontal="left" vertical="center" wrapText="1"/>
    </xf>
    <xf numFmtId="0" fontId="49" fillId="37" borderId="15" xfId="0" applyFont="1" applyFill="1" applyBorder="1" applyAlignment="1">
      <alignment horizontal="left" vertical="center" wrapText="1"/>
    </xf>
    <xf numFmtId="0" fontId="49" fillId="37" borderId="16" xfId="0" applyFont="1" applyFill="1" applyBorder="1" applyAlignment="1">
      <alignment horizontal="left" vertical="center" wrapText="1"/>
    </xf>
    <xf numFmtId="0" fontId="49" fillId="37" borderId="17" xfId="0" applyFont="1" applyFill="1" applyBorder="1" applyAlignment="1">
      <alignment horizontal="left" vertical="center" wrapText="1"/>
    </xf>
    <xf numFmtId="0" fontId="48" fillId="0" borderId="29" xfId="0" applyFont="1" applyBorder="1" applyAlignment="1">
      <alignment horizontal="left" vertical="center" wrapText="1"/>
    </xf>
    <xf numFmtId="0" fontId="48" fillId="0" borderId="30" xfId="0" applyFont="1" applyBorder="1" applyAlignment="1">
      <alignment horizontal="left" vertical="center" wrapText="1"/>
    </xf>
    <xf numFmtId="0" fontId="48" fillId="37" borderId="28" xfId="0" applyFont="1" applyFill="1" applyBorder="1" applyAlignment="1">
      <alignment horizontal="center" vertical="center" wrapText="1"/>
    </xf>
    <xf numFmtId="0" fontId="48" fillId="37" borderId="24" xfId="0" applyFont="1" applyFill="1" applyBorder="1" applyAlignment="1">
      <alignment horizontal="center" vertical="center" wrapText="1"/>
    </xf>
  </cellXfs>
  <cellStyles count="76">
    <cellStyle name="20% - Accent1" xfId="21" builtinId="30" customBuiltin="1"/>
    <cellStyle name="20% - Accent2" xfId="25" builtinId="34" customBuiltin="1"/>
    <cellStyle name="20% - Accent3" xfId="29" builtinId="38" customBuiltin="1"/>
    <cellStyle name="20% - Accent4" xfId="33" builtinId="42" customBuiltin="1"/>
    <cellStyle name="20% - Accent5" xfId="37" builtinId="46" customBuiltin="1"/>
    <cellStyle name="20% - Accent6" xfId="41" builtinId="50" customBuiltin="1"/>
    <cellStyle name="40% - Accent1" xfId="22" builtinId="31" customBuiltin="1"/>
    <cellStyle name="40% - Accent2" xfId="26" builtinId="35" customBuiltin="1"/>
    <cellStyle name="40% - Accent3" xfId="30" builtinId="39" customBuiltin="1"/>
    <cellStyle name="40% - Accent4" xfId="34" builtinId="43" customBuiltin="1"/>
    <cellStyle name="40% - Accent5" xfId="38" builtinId="47" customBuiltin="1"/>
    <cellStyle name="40% - Accent6" xfId="42" builtinId="51" customBuiltin="1"/>
    <cellStyle name="60% - Accent1" xfId="23" builtinId="32" customBuiltin="1"/>
    <cellStyle name="60% - Accent2" xfId="27" builtinId="36" customBuiltin="1"/>
    <cellStyle name="60% - Accent3" xfId="31" builtinId="40" customBuiltin="1"/>
    <cellStyle name="60% - Accent4" xfId="35" builtinId="44" customBuiltin="1"/>
    <cellStyle name="60% - Accent5" xfId="39" builtinId="48" customBuiltin="1"/>
    <cellStyle name="60% - Accent6" xfId="43" builtinId="52" customBuiltin="1"/>
    <cellStyle name="Accent1" xfId="20" builtinId="29" customBuiltin="1"/>
    <cellStyle name="Accent2" xfId="24" builtinId="33" customBuiltin="1"/>
    <cellStyle name="Accent3" xfId="28" builtinId="37" customBuiltin="1"/>
    <cellStyle name="Accent4" xfId="32" builtinId="41" customBuiltin="1"/>
    <cellStyle name="Accent5" xfId="36" builtinId="45" customBuiltin="1"/>
    <cellStyle name="Accent6" xfId="40" builtinId="49" customBuiltin="1"/>
    <cellStyle name="Bad" xfId="9" builtinId="27" customBuiltin="1"/>
    <cellStyle name="Calculation" xfId="13" builtinId="22" customBuiltin="1"/>
    <cellStyle name="Check Cell" xfId="15" builtinId="23" customBuiltin="1"/>
    <cellStyle name="Comma" xfId="1" builtinId="3" customBuiltin="1"/>
    <cellStyle name="Comma 2" xfId="45" xr:uid="{00000000-0005-0000-0000-00001C000000}"/>
    <cellStyle name="Comma 2 2" xfId="61" xr:uid="{00000000-0005-0000-0000-00001D000000}"/>
    <cellStyle name="Comma 23" xfId="74" xr:uid="{3E4DEB0A-F4A8-4DBD-B6AE-A87F8AD25148}"/>
    <cellStyle name="Comma 3" xfId="47" xr:uid="{00000000-0005-0000-0000-00001E000000}"/>
    <cellStyle name="Comma 3 2" xfId="65" xr:uid="{00000000-0005-0000-0000-00001F000000}"/>
    <cellStyle name="Comma 4" xfId="49" xr:uid="{00000000-0005-0000-0000-000020000000}"/>
    <cellStyle name="Comma 5" xfId="71" xr:uid="{1154AD62-D695-4C26-A719-38E20B9A44CD}"/>
    <cellStyle name="Currency 2" xfId="69" xr:uid="{00000000-0005-0000-0000-000021000000}"/>
    <cellStyle name="Currency 2 2" xfId="53" xr:uid="{00000000-0005-0000-0000-000022000000}"/>
    <cellStyle name="Explanatory Text" xfId="18" builtinId="53" customBuiltin="1"/>
    <cellStyle name="Good" xfId="8" builtinId="26" customBuiltin="1"/>
    <cellStyle name="Heading 1" xfId="4" builtinId="16" customBuiltin="1"/>
    <cellStyle name="Heading 2" xfId="5" builtinId="17" customBuiltin="1"/>
    <cellStyle name="Heading 3" xfId="6" builtinId="18" customBuiltin="1"/>
    <cellStyle name="Heading 4" xfId="7" builtinId="19" customBuiltin="1"/>
    <cellStyle name="Hyperlink 2" xfId="63" xr:uid="{00000000-0005-0000-0000-00002A000000}"/>
    <cellStyle name="Hyperlink 2 2" xfId="64" xr:uid="{00000000-0005-0000-0000-00002B000000}"/>
    <cellStyle name="Input" xfId="11" builtinId="20" customBuiltin="1"/>
    <cellStyle name="Linked Cell" xfId="14" builtinId="24" customBuiltin="1"/>
    <cellStyle name="Neutral" xfId="10" builtinId="28" customBuiltin="1"/>
    <cellStyle name="Normal" xfId="0" builtinId="0"/>
    <cellStyle name="Normal 11" xfId="72" xr:uid="{FD39D8CE-373D-4095-AAEE-5F8E5B12B93F}"/>
    <cellStyle name="Normal 2" xfId="44" xr:uid="{00000000-0005-0000-0000-000030000000}"/>
    <cellStyle name="Normal 2 2" xfId="50" xr:uid="{00000000-0005-0000-0000-000031000000}"/>
    <cellStyle name="Normal 2 2 3 2" xfId="66" xr:uid="{00000000-0005-0000-0000-000032000000}"/>
    <cellStyle name="Normal 2 2 5" xfId="57" xr:uid="{00000000-0005-0000-0000-000033000000}"/>
    <cellStyle name="Normal 2 3" xfId="51" xr:uid="{00000000-0005-0000-0000-000034000000}"/>
    <cellStyle name="Normal 3" xfId="46" xr:uid="{00000000-0005-0000-0000-000035000000}"/>
    <cellStyle name="Normal 3 2" xfId="52" xr:uid="{00000000-0005-0000-0000-000036000000}"/>
    <cellStyle name="Normal 3 2 23" xfId="55" xr:uid="{00000000-0005-0000-0000-000037000000}"/>
    <cellStyle name="Normal 3 2 36" xfId="75" xr:uid="{9940D387-7D76-4D04-8205-938F8129B989}"/>
    <cellStyle name="Normal 4" xfId="48" xr:uid="{00000000-0005-0000-0000-000038000000}"/>
    <cellStyle name="Normal 4 10 10 2" xfId="54" xr:uid="{00000000-0005-0000-0000-000039000000}"/>
    <cellStyle name="Normal 4 22" xfId="56" xr:uid="{00000000-0005-0000-0000-00003A000000}"/>
    <cellStyle name="Normal 5" xfId="59" xr:uid="{00000000-0005-0000-0000-00003B000000}"/>
    <cellStyle name="Normal 6" xfId="67" xr:uid="{00000000-0005-0000-0000-00003C000000}"/>
    <cellStyle name="Normal 7" xfId="68" xr:uid="{00000000-0005-0000-0000-00003D000000}"/>
    <cellStyle name="Normal 7 2" xfId="73" xr:uid="{79492DCA-3484-4703-ACBB-AA221D1AA02A}"/>
    <cellStyle name="Normal 8" xfId="70" xr:uid="{C02A8CDE-87B8-4BBB-8527-CDE80DD47A3E}"/>
    <cellStyle name="Normal_C&amp;I Unit 6 Evaluation-DH-14 June Check" xfId="62" xr:uid="{00000000-0005-0000-0000-00003E000000}"/>
    <cellStyle name="Note" xfId="17" builtinId="10" customBuiltin="1"/>
    <cellStyle name="Output" xfId="12" builtinId="21" customBuiltin="1"/>
    <cellStyle name="Percent" xfId="2" builtinId="5" customBuiltin="1"/>
    <cellStyle name="Percent 2" xfId="58" xr:uid="{00000000-0005-0000-0000-000042000000}"/>
    <cellStyle name="Percent 3" xfId="60" xr:uid="{00000000-0005-0000-0000-000043000000}"/>
    <cellStyle name="Title" xfId="3" builtinId="15" customBuiltin="1"/>
    <cellStyle name="Total" xfId="19" builtinId="25" customBuiltin="1"/>
    <cellStyle name="Warning Text" xfId="16" builtinId="11" customBuiltin="1"/>
  </cellStyles>
  <dxfs count="0"/>
  <tableStyles count="0" defaultTableStyle="TableStyleMedium2" defaultPivotStyle="PivotStyleLight16"/>
  <colors>
    <mruColors>
      <color rgb="FFCCFFCC"/>
      <color rgb="FF99FFCC"/>
      <color rgb="FF66FFCC"/>
      <color rgb="FFCDDD5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5.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4.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10459</xdr:colOff>
      <xdr:row>2</xdr:row>
      <xdr:rowOff>103468</xdr:rowOff>
    </xdr:from>
    <xdr:to>
      <xdr:col>1</xdr:col>
      <xdr:colOff>2968812</xdr:colOff>
      <xdr:row>12</xdr:row>
      <xdr:rowOff>59766</xdr:rowOff>
    </xdr:to>
    <xdr:pic>
      <xdr:nvPicPr>
        <xdr:cNvPr id="2" name="Picture 4">
          <a:extLst>
            <a:ext uri="{FF2B5EF4-FFF2-40B4-BE49-F238E27FC236}">
              <a16:creationId xmlns:a16="http://schemas.microsoft.com/office/drawing/2014/main" id="{22895E00-149A-452E-9DCA-E1F40B161DD4}"/>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1812" y="581586"/>
          <a:ext cx="2958353" cy="156247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308428</xdr:colOff>
      <xdr:row>0</xdr:row>
      <xdr:rowOff>117928</xdr:rowOff>
    </xdr:from>
    <xdr:to>
      <xdr:col>4</xdr:col>
      <xdr:colOff>1886858</xdr:colOff>
      <xdr:row>2</xdr:row>
      <xdr:rowOff>498928</xdr:rowOff>
    </xdr:to>
    <xdr:pic>
      <xdr:nvPicPr>
        <xdr:cNvPr id="2" name="Picture 4">
          <a:extLst>
            <a:ext uri="{FF2B5EF4-FFF2-40B4-BE49-F238E27FC236}">
              <a16:creationId xmlns:a16="http://schemas.microsoft.com/office/drawing/2014/main" id="{3FA95D44-921A-421F-907D-20C15EE1CFCC}"/>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8499" y="117928"/>
          <a:ext cx="3229430" cy="70757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442898</xdr:colOff>
      <xdr:row>0</xdr:row>
      <xdr:rowOff>86977</xdr:rowOff>
    </xdr:from>
    <xdr:to>
      <xdr:col>3</xdr:col>
      <xdr:colOff>1471705</xdr:colOff>
      <xdr:row>2</xdr:row>
      <xdr:rowOff>104587</xdr:rowOff>
    </xdr:to>
    <xdr:pic>
      <xdr:nvPicPr>
        <xdr:cNvPr id="2" name="Picture 4">
          <a:extLst>
            <a:ext uri="{FF2B5EF4-FFF2-40B4-BE49-F238E27FC236}">
              <a16:creationId xmlns:a16="http://schemas.microsoft.com/office/drawing/2014/main" id="{B1E8A724-953E-487D-BA67-2325703102BE}"/>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31369" y="86977"/>
          <a:ext cx="2448218" cy="3986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2</xdr:col>
      <xdr:colOff>14941</xdr:colOff>
      <xdr:row>0</xdr:row>
      <xdr:rowOff>149411</xdr:rowOff>
    </xdr:from>
    <xdr:to>
      <xdr:col>3</xdr:col>
      <xdr:colOff>1604041</xdr:colOff>
      <xdr:row>2</xdr:row>
      <xdr:rowOff>77374</xdr:rowOff>
    </xdr:to>
    <xdr:pic>
      <xdr:nvPicPr>
        <xdr:cNvPr id="2" name="Picture 4">
          <a:extLst>
            <a:ext uri="{FF2B5EF4-FFF2-40B4-BE49-F238E27FC236}">
              <a16:creationId xmlns:a16="http://schemas.microsoft.com/office/drawing/2014/main" id="{21AE484D-031D-421F-8FC7-0DDF63ECDCB9}"/>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79823" y="149411"/>
          <a:ext cx="2448218" cy="34631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1</xdr:col>
      <xdr:colOff>448235</xdr:colOff>
      <xdr:row>1</xdr:row>
      <xdr:rowOff>74706</xdr:rowOff>
    </xdr:from>
    <xdr:to>
      <xdr:col>3</xdr:col>
      <xdr:colOff>2076823</xdr:colOff>
      <xdr:row>2</xdr:row>
      <xdr:rowOff>231589</xdr:rowOff>
    </xdr:to>
    <xdr:pic>
      <xdr:nvPicPr>
        <xdr:cNvPr id="2" name="Picture 4">
          <a:extLst>
            <a:ext uri="{FF2B5EF4-FFF2-40B4-BE49-F238E27FC236}">
              <a16:creationId xmlns:a16="http://schemas.microsoft.com/office/drawing/2014/main" id="{2E0305D6-EC3A-426E-900F-B5EBF59F9201}"/>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36706" y="239059"/>
          <a:ext cx="3047999" cy="40341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ED%20Safety%20Stats\ED%20Safety%20Stats\ED%20Summary%20Report\DI%20Summary%20Report-Enterprises%20Div%202004-2005%20Rev%201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G:\ED%20Safety%20Stats\ED%20Safety%20Stats\ED%20Summary%20Report\DI%20Summary%20Report-Enterprises%20Div%202004-2005%20Rev%204.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Sibu1/AppData/Local/Microsoft/Windows/INetCache/Content.Outlook/6OCPPZYZ/Assumptions%20Road%20section%203300%20Supply%20-%20G3-7.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Documents%20and%20Settings/All%20Users/Documents/Camden/Prices/Unit%206%20TOTAL.xls"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C:\Users\chaukern\Documents\Chris%20Nkosi\QS%20Report%20Estimates%20_NTCSA%20-%20Specialized%20Tactical%20Response%20-%20For%20Budget%20Request.xlsx" TargetMode="External"/><Relationship Id="rId1" Type="http://schemas.openxmlformats.org/officeDocument/2006/relationships/externalLinkPath" Target="/Users/chaukern/Documents/Chris%20Nkosi/QS%20Report%20Estimates%20_NTCSA%20-%20Specialized%20Tactical%20Response%20-%20For%20Budget%20Reques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D Incident&amp;Accident Data"/>
      <sheetName val="Definitions"/>
      <sheetName val="DI per Dpt"/>
      <sheetName val="DI per month"/>
      <sheetName val="ED per yr per mth per DI sever "/>
      <sheetName val="Chart1"/>
      <sheetName val="Sheet5"/>
      <sheetName val="Body part data"/>
      <sheetName val="Body Part vs DI"/>
      <sheetName val="Chart per Group%"/>
      <sheetName val="LB vs Employee vs PC"/>
    </sheetNames>
    <sheetDataSet>
      <sheetData sheetId="0" refreshError="1"/>
      <sheetData sheetId="1" refreshError="1">
        <row r="25">
          <cell r="I25" t="str">
            <v>Operating without authority</v>
          </cell>
          <cell r="J25" t="str">
            <v>Inadequate warning systems</v>
          </cell>
        </row>
        <row r="26">
          <cell r="I26" t="str">
            <v>Failure to warn</v>
          </cell>
          <cell r="J26" t="str">
            <v>Defective Protective Devices</v>
          </cell>
        </row>
        <row r="27">
          <cell r="I27" t="str">
            <v>Deviation from standard practice/procedure</v>
          </cell>
          <cell r="J27" t="str">
            <v>Lighting Sub-standard</v>
          </cell>
        </row>
        <row r="28">
          <cell r="I28" t="str">
            <v>Use of unsafe/sub-standard equipment/tools</v>
          </cell>
          <cell r="J28" t="str">
            <v xml:space="preserve">No/Inadequate personal </v>
          </cell>
        </row>
        <row r="29">
          <cell r="I29" t="str">
            <v>Improper placing/stacking/positioning</v>
          </cell>
          <cell r="J29" t="str">
            <v>Sub-standard material</v>
          </cell>
        </row>
        <row r="30">
          <cell r="I30" t="str">
            <v>improper loading</v>
          </cell>
          <cell r="J30" t="str">
            <v>inadequate ventilation</v>
          </cell>
        </row>
        <row r="31">
          <cell r="I31" t="str">
            <v>working on/servicing moving machinery</v>
          </cell>
          <cell r="J31" t="str">
            <v>inadequate protective devices</v>
          </cell>
        </row>
        <row r="32">
          <cell r="I32" t="str">
            <v>wearing sub-standard personal protective equipment</v>
          </cell>
          <cell r="J32" t="str">
            <v>excessive emissions</v>
          </cell>
        </row>
        <row r="33">
          <cell r="I33" t="str">
            <v>using personal protective equipment incorrectly</v>
          </cell>
          <cell r="J33" t="str">
            <v>sub-standard/defective tools/equipment</v>
          </cell>
        </row>
        <row r="34">
          <cell r="I34" t="str">
            <v>games/horseplay</v>
          </cell>
          <cell r="J34" t="str">
            <v>hazardous arrangement/layout/disorder</v>
          </cell>
        </row>
        <row r="35">
          <cell r="I35" t="str">
            <v>attention distracted</v>
          </cell>
          <cell r="J35" t="str">
            <v>surface sub-standard</v>
          </cell>
        </row>
        <row r="36">
          <cell r="F36" t="str">
            <v>Days Off</v>
          </cell>
          <cell r="I36" t="str">
            <v>failure to secure/make safe</v>
          </cell>
          <cell r="J36" t="str">
            <v>hazardous environmental conditions</v>
          </cell>
        </row>
        <row r="37">
          <cell r="F37">
            <v>1</v>
          </cell>
          <cell r="I37" t="str">
            <v>operating at improper speed</v>
          </cell>
          <cell r="J37" t="str">
            <v>congestion/restriction</v>
          </cell>
        </row>
        <row r="38">
          <cell r="F38">
            <v>2</v>
          </cell>
          <cell r="I38" t="str">
            <v>rules/regulations ignored</v>
          </cell>
          <cell r="J38" t="str">
            <v>natural hazards</v>
          </cell>
        </row>
        <row r="39">
          <cell r="F39">
            <v>3</v>
          </cell>
          <cell r="I39" t="str">
            <v xml:space="preserve"> unsafe use/improper application of equipment/tools</v>
          </cell>
          <cell r="J39" t="str">
            <v>fire &amp; explosion hazard</v>
          </cell>
        </row>
        <row r="40">
          <cell r="F40">
            <v>4</v>
          </cell>
          <cell r="I40" t="str">
            <v>improper mixing</v>
          </cell>
          <cell r="J40" t="str">
            <v>other (specify in description)</v>
          </cell>
        </row>
        <row r="41">
          <cell r="F41">
            <v>5</v>
          </cell>
          <cell r="I41" t="str">
            <v>taking up unsafe position</v>
          </cell>
        </row>
        <row r="42">
          <cell r="F42">
            <v>6</v>
          </cell>
          <cell r="I42" t="str">
            <v>failure to wear protective equipment</v>
          </cell>
        </row>
        <row r="43">
          <cell r="F43">
            <v>7</v>
          </cell>
          <cell r="I43" t="str">
            <v>improper handling/lifting</v>
          </cell>
        </row>
        <row r="44">
          <cell r="F44">
            <v>8</v>
          </cell>
          <cell r="I44" t="str">
            <v>rendering safety devices inoperative</v>
          </cell>
        </row>
        <row r="45">
          <cell r="F45">
            <v>9</v>
          </cell>
          <cell r="I45" t="str">
            <v>other (specify in description)</v>
          </cell>
        </row>
        <row r="46">
          <cell r="F46">
            <v>10</v>
          </cell>
        </row>
        <row r="47">
          <cell r="F47">
            <v>11</v>
          </cell>
        </row>
        <row r="48">
          <cell r="F48">
            <v>12</v>
          </cell>
        </row>
        <row r="49">
          <cell r="F49">
            <v>13</v>
          </cell>
        </row>
        <row r="50">
          <cell r="F50">
            <v>14</v>
          </cell>
        </row>
        <row r="51">
          <cell r="F51" t="str">
            <v>15-30</v>
          </cell>
        </row>
        <row r="52">
          <cell r="F52" t="str">
            <v>30-60</v>
          </cell>
        </row>
        <row r="53">
          <cell r="F53" t="str">
            <v>60-90</v>
          </cell>
        </row>
        <row r="54">
          <cell r="F54" t="str">
            <v>90-120</v>
          </cell>
        </row>
        <row r="55">
          <cell r="F55" t="str">
            <v>120-150</v>
          </cell>
        </row>
        <row r="56">
          <cell r="F56" t="str">
            <v>150-180</v>
          </cell>
        </row>
        <row r="57">
          <cell r="F57" t="str">
            <v>&gt;180</v>
          </cell>
        </row>
        <row r="66">
          <cell r="F66" t="str">
            <v>Aquaplan</v>
          </cell>
          <cell r="H66" t="str">
            <v>Installations</v>
          </cell>
          <cell r="I66" t="str">
            <v>Chemical</v>
          </cell>
        </row>
        <row r="67">
          <cell r="F67" t="str">
            <v>Coal Milling</v>
          </cell>
          <cell r="H67" t="str">
            <v>Equipment</v>
          </cell>
          <cell r="I67" t="str">
            <v>Dust</v>
          </cell>
        </row>
        <row r="68">
          <cell r="F68" t="str">
            <v xml:space="preserve">DB Thermal </v>
          </cell>
          <cell r="H68" t="str">
            <v>Machinery</v>
          </cell>
          <cell r="I68" t="str">
            <v>Fumes</v>
          </cell>
        </row>
        <row r="69">
          <cell r="F69" t="str">
            <v>Ennead</v>
          </cell>
          <cell r="H69" t="str">
            <v>Transport</v>
          </cell>
          <cell r="I69" t="str">
            <v>Noise</v>
          </cell>
        </row>
        <row r="70">
          <cell r="F70" t="str">
            <v>JSE</v>
          </cell>
          <cell r="H70" t="str">
            <v>Metal-Cold</v>
          </cell>
          <cell r="I70" t="str">
            <v>Fire</v>
          </cell>
        </row>
        <row r="71">
          <cell r="F71" t="str">
            <v>Howden Project</v>
          </cell>
          <cell r="H71" t="str">
            <v>Lifting Equipment</v>
          </cell>
          <cell r="I71" t="str">
            <v>Steam/Smoke</v>
          </cell>
        </row>
        <row r="72">
          <cell r="F72" t="str">
            <v>Kaefar</v>
          </cell>
          <cell r="H72" t="str">
            <v>Electricity</v>
          </cell>
          <cell r="I72" t="str">
            <v>Gas</v>
          </cell>
        </row>
        <row r="73">
          <cell r="F73" t="str">
            <v>Loesh</v>
          </cell>
          <cell r="H73" t="str">
            <v>Metal-hot</v>
          </cell>
          <cell r="I73" t="str">
            <v>Heat</v>
          </cell>
        </row>
        <row r="74">
          <cell r="F74" t="str">
            <v>Moya Manyi Kwikfix</v>
          </cell>
          <cell r="H74" t="str">
            <v>Power Tools</v>
          </cell>
          <cell r="I74" t="str">
            <v>Radiation</v>
          </cell>
        </row>
        <row r="75">
          <cell r="F75" t="str">
            <v>SGB</v>
          </cell>
          <cell r="H75" t="str">
            <v>Hand tools</v>
          </cell>
          <cell r="I75" t="str">
            <v>Vibration</v>
          </cell>
        </row>
        <row r="76">
          <cell r="F76" t="str">
            <v>Mpumalanga Utility Services</v>
          </cell>
          <cell r="H76" t="str">
            <v>Sharp edge</v>
          </cell>
          <cell r="I76" t="str">
            <v>Biological</v>
          </cell>
        </row>
        <row r="77">
          <cell r="F77" t="str">
            <v>PB Power</v>
          </cell>
          <cell r="H77" t="str">
            <v>Material/goods</v>
          </cell>
          <cell r="I77" t="str">
            <v>Ergonomic</v>
          </cell>
        </row>
        <row r="78">
          <cell r="F78" t="str">
            <v>Roschcon Civils</v>
          </cell>
          <cell r="H78" t="str">
            <v>Container</v>
          </cell>
          <cell r="I78" t="str">
            <v>Psychological</v>
          </cell>
        </row>
        <row r="79">
          <cell r="F79" t="str">
            <v>Roschcon Electric</v>
          </cell>
          <cell r="H79" t="str">
            <v>Fixed Walkway</v>
          </cell>
          <cell r="I79" t="str">
            <v>Lighting</v>
          </cell>
        </row>
        <row r="80">
          <cell r="F80" t="str">
            <v>Rotek Bulk Water</v>
          </cell>
          <cell r="H80" t="str">
            <v>Surface</v>
          </cell>
          <cell r="I80" t="str">
            <v>Oxygen Deficiency</v>
          </cell>
        </row>
        <row r="81">
          <cell r="F81" t="str">
            <v>Rotek Enginnering</v>
          </cell>
          <cell r="H81" t="str">
            <v>Projectile</v>
          </cell>
          <cell r="I81" t="str">
            <v>Other</v>
          </cell>
        </row>
        <row r="82">
          <cell r="F82" t="str">
            <v>TPM</v>
          </cell>
          <cell r="H82" t="str">
            <v>Compressed Air</v>
          </cell>
        </row>
        <row r="83">
          <cell r="F83" t="str">
            <v>Siemens</v>
          </cell>
          <cell r="H83" t="str">
            <v>Building/Structure</v>
          </cell>
        </row>
        <row r="84">
          <cell r="F84" t="str">
            <v>Steinmuller</v>
          </cell>
          <cell r="H84" t="str">
            <v>Ladders/Stairs</v>
          </cell>
        </row>
        <row r="85">
          <cell r="F85" t="str">
            <v>Pyro Project Fire Control</v>
          </cell>
          <cell r="H85" t="str">
            <v>Obstruction</v>
          </cell>
        </row>
        <row r="86">
          <cell r="F86" t="str">
            <v>Visitor ( Marthinus &amp; Coutts)</v>
          </cell>
          <cell r="H86" t="str">
            <v>Pressure-Pos/Neg</v>
          </cell>
        </row>
        <row r="87">
          <cell r="F87" t="str">
            <v>Optic 1</v>
          </cell>
          <cell r="H87" t="str">
            <v>Natural Phenomenon</v>
          </cell>
        </row>
        <row r="88">
          <cell r="F88" t="str">
            <v>Ithuba Valves</v>
          </cell>
          <cell r="H88" t="str">
            <v>Explosive Device</v>
          </cell>
        </row>
        <row r="89">
          <cell r="H89" t="str">
            <v>Animals/Insects/People</v>
          </cell>
        </row>
        <row r="90">
          <cell r="H90" t="str">
            <v>Other</v>
          </cell>
        </row>
        <row r="91">
          <cell r="F91" t="str">
            <v xml:space="preserve">Grootvlei </v>
          </cell>
        </row>
        <row r="92">
          <cell r="F92" t="str">
            <v>Fluor</v>
          </cell>
        </row>
        <row r="93">
          <cell r="F93" t="str">
            <v>Pangea</v>
          </cell>
        </row>
        <row r="94">
          <cell r="F94" t="str">
            <v>Komati</v>
          </cell>
        </row>
        <row r="95">
          <cell r="F95" t="str">
            <v xml:space="preserve">Wreckers Dismantling </v>
          </cell>
        </row>
        <row r="97">
          <cell r="F97" t="str">
            <v>CED ENGINEERING</v>
          </cell>
        </row>
        <row r="98">
          <cell r="F98" t="str">
            <v>TAP</v>
          </cell>
        </row>
        <row r="99">
          <cell r="F99" t="str">
            <v>BCJV</v>
          </cell>
        </row>
        <row r="100">
          <cell r="F100" t="str">
            <v>ESBI</v>
          </cell>
        </row>
        <row r="102">
          <cell r="F102" t="str">
            <v>Genesis Construction</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D Incident&amp;Accident Data"/>
      <sheetName val="Definitions"/>
      <sheetName val="Chart1"/>
      <sheetName val="Chart2"/>
      <sheetName val="ED per yr per mth per DI sever "/>
      <sheetName val="Sheet5"/>
      <sheetName val="Sheet3"/>
    </sheetNames>
    <sheetDataSet>
      <sheetData sheetId="0" refreshError="1"/>
      <sheetData sheetId="1" refreshError="1">
        <row r="2">
          <cell r="A2" t="str">
            <v>Disabling Injury</v>
          </cell>
        </row>
        <row r="3">
          <cell r="A3" t="str">
            <v>First Aid</v>
          </cell>
          <cell r="C3" t="str">
            <v>Asbestos</v>
          </cell>
        </row>
        <row r="4">
          <cell r="A4" t="str">
            <v>Global</v>
          </cell>
          <cell r="C4" t="str">
            <v>Assault</v>
          </cell>
        </row>
        <row r="5">
          <cell r="A5" t="str">
            <v>Medical No Shift Loss</v>
          </cell>
          <cell r="C5" t="str">
            <v>Bilaterally carpal tunnel syndrome</v>
          </cell>
        </row>
        <row r="6">
          <cell r="A6" t="str">
            <v>Near Miss</v>
          </cell>
          <cell r="C6" t="str">
            <v>Bee-sting</v>
          </cell>
        </row>
        <row r="7">
          <cell r="A7" t="str">
            <v>Fatality</v>
          </cell>
          <cell r="C7" t="str">
            <v>Caught between</v>
          </cell>
          <cell r="G7" t="str">
            <v>Crime</v>
          </cell>
        </row>
        <row r="8">
          <cell r="A8" t="str">
            <v>Incident</v>
          </cell>
          <cell r="C8" t="str">
            <v>Caught in</v>
          </cell>
          <cell r="G8" t="str">
            <v>Non Crime</v>
          </cell>
        </row>
        <row r="9">
          <cell r="A9" t="str">
            <v>Injury</v>
          </cell>
          <cell r="C9" t="str">
            <v>Cut-by</v>
          </cell>
        </row>
        <row r="10">
          <cell r="A10" t="str">
            <v>Animal</v>
          </cell>
          <cell r="C10" t="str">
            <v>Dog bite</v>
          </cell>
        </row>
        <row r="11">
          <cell r="C11" t="str">
            <v>Electrical contact</v>
          </cell>
        </row>
        <row r="12">
          <cell r="C12" t="str">
            <v>Explosion</v>
          </cell>
        </row>
        <row r="13">
          <cell r="C13" t="str">
            <v>Foreign body (eye)</v>
          </cell>
        </row>
        <row r="14">
          <cell r="C14" t="str">
            <v>Fall diff level</v>
          </cell>
        </row>
        <row r="15">
          <cell r="C15" t="str">
            <v>Fall same level</v>
          </cell>
        </row>
        <row r="16">
          <cell r="A16" t="str">
            <v>Amputation</v>
          </cell>
          <cell r="C16" t="str">
            <v>Hi-jacking</v>
          </cell>
          <cell r="H16" t="str">
            <v>Sect 24</v>
          </cell>
        </row>
        <row r="17">
          <cell r="A17" t="str">
            <v>Asbestosis</v>
          </cell>
          <cell r="C17" t="str">
            <v>Inhalation/Absorption</v>
          </cell>
          <cell r="H17" t="str">
            <v>Fatality</v>
          </cell>
        </row>
        <row r="18">
          <cell r="A18" t="str">
            <v>Asphyxiation</v>
          </cell>
          <cell r="C18" t="str">
            <v>Ionising/Radiation</v>
          </cell>
          <cell r="H18" t="str">
            <v>Manual Handling Equipment</v>
          </cell>
        </row>
        <row r="19">
          <cell r="A19" t="str">
            <v>Burns</v>
          </cell>
          <cell r="C19" t="str">
            <v>Lung Cancer</v>
          </cell>
          <cell r="H19" t="str">
            <v>Electrical Contact</v>
          </cell>
        </row>
        <row r="20">
          <cell r="A20" t="str">
            <v>Contusion/bruises</v>
          </cell>
          <cell r="C20" t="str">
            <v>No injuries</v>
          </cell>
          <cell r="H20" t="str">
            <v>Slip, Trip &amp; Fall</v>
          </cell>
        </row>
        <row r="21">
          <cell r="A21" t="str">
            <v>Fractures</v>
          </cell>
          <cell r="C21" t="str">
            <v>Noise</v>
          </cell>
          <cell r="H21" t="str">
            <v>Occupational Disease</v>
          </cell>
        </row>
        <row r="22">
          <cell r="A22" t="str">
            <v>Knee Injury</v>
          </cell>
          <cell r="C22" t="str">
            <v>Over-exertion</v>
          </cell>
          <cell r="H22" t="str">
            <v>Motor Vehicle Accident (MVA)</v>
          </cell>
        </row>
        <row r="23">
          <cell r="A23" t="str">
            <v>Laceration/wounds</v>
          </cell>
          <cell r="C23" t="str">
            <v>Pulmonary Tuberculosis</v>
          </cell>
        </row>
        <row r="24">
          <cell r="A24" t="str">
            <v>Multiple</v>
          </cell>
          <cell r="C24" t="str">
            <v>Struck against</v>
          </cell>
        </row>
        <row r="25">
          <cell r="A25" t="str">
            <v>No injuries</v>
          </cell>
          <cell r="C25" t="str">
            <v>Struck by</v>
          </cell>
        </row>
        <row r="26">
          <cell r="A26" t="str">
            <v>Poisoning</v>
          </cell>
          <cell r="C26" t="str">
            <v>Shooting incident</v>
          </cell>
        </row>
        <row r="27">
          <cell r="A27" t="str">
            <v>Sprains</v>
          </cell>
          <cell r="C27" t="str">
            <v>Silicosis</v>
          </cell>
        </row>
        <row r="28">
          <cell r="A28" t="str">
            <v>Strains</v>
          </cell>
          <cell r="C28" t="str">
            <v>Spider bite</v>
          </cell>
        </row>
        <row r="29">
          <cell r="A29" t="str">
            <v>Trauma/shock</v>
          </cell>
          <cell r="C29" t="str">
            <v>Tick bite</v>
          </cell>
        </row>
        <row r="30">
          <cell r="A30" t="str">
            <v>Unconscious</v>
          </cell>
          <cell r="C30" t="str">
            <v>Temperature extremes</v>
          </cell>
        </row>
        <row r="31">
          <cell r="C31" t="str">
            <v>Vibration</v>
          </cell>
        </row>
        <row r="32">
          <cell r="C32" t="str">
            <v>Vehicle collision (MVA)</v>
          </cell>
        </row>
        <row r="33">
          <cell r="C33" t="str">
            <v>TBC</v>
          </cell>
        </row>
        <row r="40">
          <cell r="A40" t="str">
            <v>Ankle</v>
          </cell>
        </row>
        <row r="41">
          <cell r="A41" t="str">
            <v>Arm</v>
          </cell>
        </row>
        <row r="42">
          <cell r="A42" t="str">
            <v>Back</v>
          </cell>
        </row>
        <row r="43">
          <cell r="A43" t="str">
            <v>Ears</v>
          </cell>
        </row>
        <row r="44">
          <cell r="A44" t="str">
            <v>Eye</v>
          </cell>
        </row>
        <row r="45">
          <cell r="A45" t="str">
            <v>Face</v>
          </cell>
        </row>
        <row r="46">
          <cell r="A46" t="str">
            <v>Finger</v>
          </cell>
        </row>
        <row r="47">
          <cell r="A47" t="str">
            <v>Foot</v>
          </cell>
        </row>
        <row r="48">
          <cell r="A48" t="str">
            <v>Hand</v>
          </cell>
        </row>
        <row r="49">
          <cell r="A49" t="str">
            <v>Head</v>
          </cell>
        </row>
        <row r="50">
          <cell r="A50" t="str">
            <v>Hip</v>
          </cell>
        </row>
        <row r="51">
          <cell r="A51" t="str">
            <v>Internal</v>
          </cell>
          <cell r="E51" t="str">
            <v>Employee</v>
          </cell>
        </row>
        <row r="52">
          <cell r="A52" t="str">
            <v>Knee</v>
          </cell>
          <cell r="E52" t="str">
            <v>Labour Broker</v>
          </cell>
        </row>
        <row r="53">
          <cell r="A53" t="str">
            <v>Leg</v>
          </cell>
          <cell r="E53" t="str">
            <v>Joint Venture</v>
          </cell>
        </row>
        <row r="54">
          <cell r="A54" t="str">
            <v>Multiple</v>
          </cell>
          <cell r="E54" t="str">
            <v>Subsidiary</v>
          </cell>
        </row>
        <row r="55">
          <cell r="A55" t="str">
            <v>Neck</v>
          </cell>
          <cell r="E55" t="str">
            <v>Public</v>
          </cell>
        </row>
        <row r="56">
          <cell r="A56" t="str">
            <v>No injuries</v>
          </cell>
          <cell r="E56" t="str">
            <v>Principle Contractor</v>
          </cell>
        </row>
        <row r="57">
          <cell r="A57" t="str">
            <v>Nose</v>
          </cell>
        </row>
        <row r="58">
          <cell r="A58" t="str">
            <v>Wrist</v>
          </cell>
        </row>
        <row r="66">
          <cell r="B66" t="str">
            <v>Capital Expansion</v>
          </cell>
          <cell r="C66" t="str">
            <v>CED Projects</v>
          </cell>
          <cell r="D66" t="str">
            <v>Camden</v>
          </cell>
        </row>
        <row r="67">
          <cell r="B67" t="str">
            <v xml:space="preserve">Project Development </v>
          </cell>
          <cell r="C67" t="str">
            <v>CED Engineering</v>
          </cell>
          <cell r="D67" t="str">
            <v>Grootvlei</v>
          </cell>
        </row>
        <row r="68">
          <cell r="B68" t="str">
            <v>Related Business</v>
          </cell>
          <cell r="C68" t="str">
            <v>BUSINESS DEVELOPMENT</v>
          </cell>
          <cell r="D68" t="str">
            <v>Koemati</v>
          </cell>
        </row>
        <row r="69">
          <cell r="B69" t="str">
            <v xml:space="preserve">Head Office </v>
          </cell>
          <cell r="C69" t="str">
            <v>BUSINESS INTELLIGENCE</v>
          </cell>
          <cell r="D69" t="str">
            <v>Other</v>
          </cell>
        </row>
        <row r="70">
          <cell r="B70" t="str">
            <v>Support Services</v>
          </cell>
          <cell r="C70" t="str">
            <v>PROJECT DEVELOPMENT</v>
          </cell>
          <cell r="D70" t="str">
            <v>Management</v>
          </cell>
        </row>
        <row r="71">
          <cell r="C71" t="str">
            <v xml:space="preserve">Als </v>
          </cell>
          <cell r="D71" t="str">
            <v>Boiler</v>
          </cell>
        </row>
        <row r="72">
          <cell r="C72" t="str">
            <v>Arivia</v>
          </cell>
          <cell r="D72" t="str">
            <v>Turbine</v>
          </cell>
        </row>
        <row r="73">
          <cell r="C73" t="str">
            <v>Saphire Air</v>
          </cell>
          <cell r="D73" t="str">
            <v>Gas</v>
          </cell>
        </row>
        <row r="74">
          <cell r="C74" t="str">
            <v>Telecomms</v>
          </cell>
          <cell r="D74" t="str">
            <v>Hydro</v>
          </cell>
        </row>
        <row r="75">
          <cell r="C75" t="str">
            <v>Enerweb</v>
          </cell>
          <cell r="D75" t="str">
            <v>Civil</v>
          </cell>
        </row>
        <row r="76">
          <cell r="C76" t="str">
            <v xml:space="preserve">Finance </v>
          </cell>
          <cell r="D76" t="str">
            <v>Auxiliary</v>
          </cell>
        </row>
        <row r="77">
          <cell r="C77" t="str">
            <v>Commercial</v>
          </cell>
          <cell r="D77" t="str">
            <v>Chemical</v>
          </cell>
        </row>
        <row r="78">
          <cell r="C78" t="str">
            <v>ASSURANCE &amp; IRM</v>
          </cell>
          <cell r="D78" t="str">
            <v>Electrical</v>
          </cell>
        </row>
        <row r="79">
          <cell r="C79" t="str">
            <v>HR</v>
          </cell>
          <cell r="D79" t="str">
            <v>C&amp;I</v>
          </cell>
        </row>
        <row r="80">
          <cell r="C80" t="str">
            <v>Technical Support</v>
          </cell>
          <cell r="D80" t="str">
            <v>Lines</v>
          </cell>
        </row>
        <row r="81">
          <cell r="C81" t="str">
            <v>Roshprop</v>
          </cell>
          <cell r="D81" t="str">
            <v>Substations</v>
          </cell>
        </row>
        <row r="82">
          <cell r="C82" t="str">
            <v>RVS</v>
          </cell>
          <cell r="D82" t="str">
            <v>Protection</v>
          </cell>
        </row>
        <row r="83">
          <cell r="C83" t="str">
            <v>Rotek</v>
          </cell>
          <cell r="D83" t="str">
            <v>PTM</v>
          </cell>
        </row>
        <row r="84">
          <cell r="C84" t="str">
            <v xml:space="preserve">ROSHCON </v>
          </cell>
          <cell r="D84" t="str">
            <v>Vegetation Management</v>
          </cell>
        </row>
        <row r="85">
          <cell r="D85" t="str">
            <v>Oil &amp; Flow Laboratories</v>
          </cell>
        </row>
        <row r="86">
          <cell r="D86" t="str">
            <v>Energy Services</v>
          </cell>
        </row>
      </sheetData>
      <sheetData sheetId="2" refreshError="1"/>
      <sheetData sheetId="3" refreshError="1"/>
      <sheetData sheetId="4" refreshError="1"/>
      <sheetData sheetId="5" refreshError="1"/>
      <sheetData sheetId="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2"/>
      <sheetName val="Assumptions Road section 3300 S"/>
    </sheetNames>
    <definedNames>
      <definedName name="Clear_CAST_Price_Summary" refersTo="#REF!"/>
      <definedName name="Module1.CF_Data" refersTo="#REF!"/>
      <definedName name="Module1.Collect_Data" refersTo="#REF!"/>
      <definedName name="prot4" refersTo="#REF!"/>
      <definedName name="prot5" refersTo="#REF!"/>
      <definedName name="unprot4" refersTo="#REF!"/>
      <definedName name="update2" refersTo="#REF!"/>
    </definedNames>
    <sheetDataSet>
      <sheetData sheetId="0"/>
      <sheetData sheetId="1"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T"/>
      <sheetName val="P&amp;G"/>
      <sheetName val="P&amp;G ASA"/>
      <sheetName val="Prices"/>
      <sheetName val="Unit 6"/>
      <sheetName val="Unit 6 ECS(EUR)"/>
      <sheetName val="Unit 6 UK(GBP)"/>
      <sheetName val="Unit 6 ASA"/>
      <sheetName val="1"/>
      <sheetName val="2"/>
      <sheetName val="3"/>
      <sheetName val="4"/>
      <sheetName val="5"/>
      <sheetName val="6"/>
      <sheetName val="7"/>
      <sheetName val="8"/>
      <sheetName val="9"/>
      <sheetName val="Cover_SHT"/>
      <sheetName val="P&amp;G_ASA"/>
      <sheetName val="Unit_6"/>
      <sheetName val="Unit_6_ECS(EUR)"/>
      <sheetName val="Unit_6_UK(GBP)"/>
      <sheetName val="Unit_6_ASA"/>
      <sheetName val="Qm"/>
    </sheetNames>
    <sheetDataSet>
      <sheetData sheetId="0" refreshError="1">
        <row r="1">
          <cell r="B1">
            <v>12.105</v>
          </cell>
        </row>
        <row r="2">
          <cell r="B2">
            <v>8.3000000000000007</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sheetData sheetId="18"/>
      <sheetData sheetId="19"/>
      <sheetData sheetId="20"/>
      <sheetData sheetId="21"/>
      <sheetData sheetId="22"/>
      <sheetData sheetId="23"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QS Report"/>
      <sheetName val="Summary"/>
      <sheetName val="Bill No 1"/>
      <sheetName val="a)_labour "/>
      <sheetName val="c)_"/>
      <sheetName val="d)_"/>
      <sheetName val="Bill No 2"/>
      <sheetName val="Bill No 3"/>
      <sheetName val="Bill No 4"/>
    </sheetNames>
    <sheetDataSet>
      <sheetData sheetId="0"/>
      <sheetData sheetId="1"/>
      <sheetData sheetId="2"/>
      <sheetData sheetId="3">
        <row r="9">
          <cell r="J9">
            <v>1</v>
          </cell>
        </row>
        <row r="10">
          <cell r="J10">
            <v>1</v>
          </cell>
        </row>
      </sheetData>
      <sheetData sheetId="4"/>
      <sheetData sheetId="5"/>
      <sheetData sheetId="6"/>
      <sheetData sheetId="7"/>
      <sheetData sheetId="8"/>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S51"/>
  <sheetViews>
    <sheetView showGridLines="0" view="pageBreakPreview" topLeftCell="A17" zoomScale="115" zoomScaleNormal="100" zoomScaleSheetLayoutView="115" zoomScalePageLayoutView="70" workbookViewId="0">
      <selection activeCell="A28" sqref="A28"/>
    </sheetView>
  </sheetViews>
  <sheetFormatPr defaultColWidth="9.1796875" defaultRowHeight="13" x14ac:dyDescent="0.25"/>
  <cols>
    <col min="1" max="1" width="7.1796875" style="206" customWidth="1"/>
    <col min="2" max="2" width="37.81640625" style="206" customWidth="1"/>
    <col min="3" max="3" width="64.453125" style="206" customWidth="1"/>
    <col min="4" max="4" width="9.1796875" style="228"/>
    <col min="5" max="16384" width="9.1796875" style="206"/>
  </cols>
  <sheetData>
    <row r="1" spans="1:19" s="64" customFormat="1" ht="15" x14ac:dyDescent="0.25">
      <c r="A1" s="185" t="s">
        <v>0</v>
      </c>
      <c r="B1" s="185"/>
      <c r="C1" s="186" t="s">
        <v>47</v>
      </c>
      <c r="D1" s="187"/>
      <c r="F1" s="188"/>
      <c r="G1" s="189"/>
      <c r="L1" s="189"/>
      <c r="M1" s="190"/>
      <c r="N1" s="191"/>
      <c r="O1" s="192"/>
      <c r="Q1" s="193"/>
      <c r="R1" s="192"/>
      <c r="S1" s="190"/>
    </row>
    <row r="2" spans="1:19" s="64" customFormat="1" ht="15" x14ac:dyDescent="0.25">
      <c r="A2" s="194" t="s">
        <v>1</v>
      </c>
      <c r="B2" s="194"/>
      <c r="C2" s="195">
        <f>'1.1Tender Cover Sheet'!C19</f>
        <v>0</v>
      </c>
      <c r="D2" s="187"/>
      <c r="G2" s="189"/>
      <c r="L2" s="189"/>
      <c r="M2" s="196"/>
      <c r="N2" s="191"/>
      <c r="O2" s="192"/>
      <c r="Q2" s="193"/>
      <c r="R2" s="192"/>
      <c r="S2" s="190"/>
    </row>
    <row r="3" spans="1:19" s="64" customFormat="1" ht="45" x14ac:dyDescent="0.25">
      <c r="A3" s="194" t="s">
        <v>46</v>
      </c>
      <c r="B3" s="194"/>
      <c r="C3" s="197" t="s">
        <v>58</v>
      </c>
      <c r="D3" s="187"/>
      <c r="G3" s="189"/>
      <c r="L3" s="189"/>
      <c r="M3" s="196"/>
      <c r="N3" s="191"/>
      <c r="O3" s="192"/>
      <c r="Q3" s="193"/>
      <c r="R3" s="192"/>
      <c r="S3" s="190"/>
    </row>
    <row r="4" spans="1:19" s="64" customFormat="1" ht="15" x14ac:dyDescent="0.25">
      <c r="A4" s="198" t="s">
        <v>2</v>
      </c>
      <c r="B4" s="194"/>
      <c r="C4" s="195">
        <f>'1.1Tender Cover Sheet'!C23</f>
        <v>0</v>
      </c>
      <c r="D4" s="187"/>
      <c r="G4" s="189"/>
      <c r="K4" s="199"/>
      <c r="L4" s="200"/>
      <c r="M4" s="201"/>
      <c r="N4" s="191"/>
      <c r="O4" s="192"/>
      <c r="Q4" s="193"/>
      <c r="R4" s="192"/>
      <c r="S4" s="190"/>
    </row>
    <row r="5" spans="1:19" s="64" customFormat="1" ht="15" x14ac:dyDescent="0.25">
      <c r="A5" s="306"/>
      <c r="B5" s="307"/>
      <c r="C5" s="308"/>
      <c r="D5" s="187"/>
      <c r="G5" s="189"/>
      <c r="K5" s="199"/>
      <c r="L5" s="200"/>
      <c r="M5" s="201"/>
      <c r="N5" s="191"/>
      <c r="O5" s="192"/>
      <c r="Q5" s="193"/>
      <c r="R5" s="192"/>
      <c r="S5" s="190"/>
    </row>
    <row r="6" spans="1:19" s="64" customFormat="1" ht="15" x14ac:dyDescent="0.25">
      <c r="A6" s="202"/>
      <c r="B6" s="203"/>
      <c r="C6" s="204"/>
      <c r="D6" s="187"/>
      <c r="G6" s="189"/>
      <c r="K6" s="199"/>
      <c r="L6" s="200"/>
      <c r="M6" s="201"/>
      <c r="N6" s="191"/>
      <c r="O6" s="192"/>
      <c r="Q6" s="193"/>
      <c r="R6" s="192"/>
      <c r="S6" s="190"/>
    </row>
    <row r="7" spans="1:19" ht="17.5" x14ac:dyDescent="0.25">
      <c r="A7" s="313" t="s">
        <v>3</v>
      </c>
      <c r="B7" s="314"/>
      <c r="C7" s="315"/>
      <c r="D7" s="205"/>
    </row>
    <row r="8" spans="1:19" x14ac:dyDescent="0.25">
      <c r="B8" s="207"/>
      <c r="C8" s="208"/>
      <c r="D8" s="205"/>
      <c r="E8" s="209"/>
    </row>
    <row r="9" spans="1:19" x14ac:dyDescent="0.25">
      <c r="B9" s="311" t="s">
        <v>33</v>
      </c>
      <c r="C9" s="312"/>
      <c r="D9" s="205"/>
      <c r="E9" s="209"/>
    </row>
    <row r="10" spans="1:19" x14ac:dyDescent="0.25">
      <c r="B10" s="210"/>
      <c r="C10" s="211"/>
      <c r="D10" s="205"/>
      <c r="E10" s="209"/>
    </row>
    <row r="11" spans="1:19" ht="49.5" customHeight="1" x14ac:dyDescent="0.25">
      <c r="B11" s="309" t="s">
        <v>36</v>
      </c>
      <c r="C11" s="309"/>
      <c r="D11" s="205"/>
      <c r="E11" s="209"/>
    </row>
    <row r="12" spans="1:19" ht="15" x14ac:dyDescent="0.25">
      <c r="A12" s="212"/>
      <c r="B12" s="210"/>
      <c r="C12" s="211"/>
      <c r="D12" s="205"/>
      <c r="E12" s="209"/>
    </row>
    <row r="13" spans="1:19" ht="46" customHeight="1" x14ac:dyDescent="0.25">
      <c r="B13" s="310" t="s">
        <v>37</v>
      </c>
      <c r="C13" s="310"/>
      <c r="D13" s="205"/>
      <c r="E13" s="209"/>
    </row>
    <row r="14" spans="1:19" s="213" customFormat="1" x14ac:dyDescent="0.25">
      <c r="A14" s="206"/>
      <c r="B14" s="207"/>
      <c r="C14" s="208"/>
      <c r="D14" s="205"/>
      <c r="E14" s="209"/>
    </row>
    <row r="15" spans="1:19" x14ac:dyDescent="0.25">
      <c r="B15" s="207"/>
      <c r="C15" s="208"/>
      <c r="D15" s="205"/>
      <c r="E15" s="209"/>
    </row>
    <row r="16" spans="1:19" ht="30" x14ac:dyDescent="0.25">
      <c r="A16" s="214">
        <v>1</v>
      </c>
      <c r="B16" s="215" t="s">
        <v>4</v>
      </c>
      <c r="C16" s="216"/>
      <c r="D16" s="217"/>
      <c r="E16" s="66"/>
      <c r="F16" s="64"/>
    </row>
    <row r="17" spans="1:6" ht="45" x14ac:dyDescent="0.25">
      <c r="A17" s="218"/>
      <c r="B17" s="219" t="s">
        <v>5</v>
      </c>
      <c r="C17" s="220" t="s">
        <v>6</v>
      </c>
      <c r="D17" s="187"/>
      <c r="E17" s="221"/>
      <c r="F17" s="64"/>
    </row>
    <row r="18" spans="1:6" ht="54.75" customHeight="1" x14ac:dyDescent="0.25">
      <c r="A18" s="218"/>
      <c r="B18" s="219" t="s">
        <v>39</v>
      </c>
      <c r="C18" s="220" t="s">
        <v>112</v>
      </c>
      <c r="D18" s="187"/>
      <c r="E18" s="221"/>
      <c r="F18" s="64"/>
    </row>
    <row r="19" spans="1:6" ht="17.25" customHeight="1" x14ac:dyDescent="0.25">
      <c r="A19" s="218"/>
      <c r="B19" s="219" t="s">
        <v>40</v>
      </c>
      <c r="C19" s="220" t="s">
        <v>7</v>
      </c>
      <c r="D19" s="187"/>
      <c r="E19" s="221"/>
      <c r="F19" s="64"/>
    </row>
    <row r="20" spans="1:6" ht="17.25" customHeight="1" x14ac:dyDescent="0.25">
      <c r="A20" s="218"/>
      <c r="B20" s="219" t="s">
        <v>41</v>
      </c>
      <c r="C20" s="220" t="s">
        <v>31</v>
      </c>
      <c r="D20" s="187"/>
      <c r="E20" s="221"/>
      <c r="F20" s="64"/>
    </row>
    <row r="21" spans="1:6" ht="15" x14ac:dyDescent="0.25">
      <c r="A21" s="218"/>
      <c r="B21" s="219" t="s">
        <v>108</v>
      </c>
      <c r="C21" s="220" t="s">
        <v>111</v>
      </c>
      <c r="D21" s="187"/>
      <c r="E21" s="221"/>
      <c r="F21" s="64"/>
    </row>
    <row r="22" spans="1:6" ht="15" x14ac:dyDescent="0.25">
      <c r="A22" s="218"/>
      <c r="B22" s="219" t="s">
        <v>109</v>
      </c>
      <c r="C22" s="220" t="s">
        <v>141</v>
      </c>
      <c r="D22" s="187"/>
      <c r="E22" s="221"/>
      <c r="F22" s="64"/>
    </row>
    <row r="23" spans="1:6" ht="15" x14ac:dyDescent="0.25">
      <c r="A23" s="218"/>
      <c r="B23" s="219" t="s">
        <v>110</v>
      </c>
      <c r="C23" s="220" t="s">
        <v>114</v>
      </c>
      <c r="D23" s="187"/>
      <c r="E23" s="221"/>
      <c r="F23" s="64"/>
    </row>
    <row r="24" spans="1:6" ht="15" x14ac:dyDescent="0.25">
      <c r="A24" s="218"/>
      <c r="B24" s="219" t="s">
        <v>113</v>
      </c>
      <c r="C24" s="220" t="s">
        <v>115</v>
      </c>
      <c r="D24" s="187"/>
      <c r="E24" s="221"/>
      <c r="F24" s="64"/>
    </row>
    <row r="25" spans="1:6" ht="15" x14ac:dyDescent="0.25">
      <c r="A25" s="218"/>
      <c r="B25" s="203"/>
      <c r="C25" s="222"/>
      <c r="D25" s="187"/>
      <c r="E25" s="221"/>
      <c r="F25" s="64"/>
    </row>
    <row r="26" spans="1:6" ht="15" x14ac:dyDescent="0.25">
      <c r="A26" s="214">
        <v>2</v>
      </c>
      <c r="B26" s="223" t="s">
        <v>8</v>
      </c>
      <c r="C26" s="223"/>
      <c r="D26" s="187"/>
      <c r="E26" s="221"/>
      <c r="F26" s="64"/>
    </row>
    <row r="27" spans="1:6" ht="15" x14ac:dyDescent="0.25">
      <c r="A27" s="64"/>
      <c r="B27" s="311" t="s">
        <v>9</v>
      </c>
      <c r="C27" s="312"/>
      <c r="D27" s="187"/>
      <c r="E27" s="221"/>
      <c r="F27" s="64"/>
    </row>
    <row r="28" spans="1:6" ht="45" x14ac:dyDescent="0.25">
      <c r="A28" s="64"/>
      <c r="B28" s="224" t="s">
        <v>10</v>
      </c>
      <c r="C28" s="220" t="s">
        <v>32</v>
      </c>
      <c r="D28" s="187"/>
      <c r="E28" s="221"/>
      <c r="F28" s="64"/>
    </row>
    <row r="29" spans="1:6" ht="51" customHeight="1" x14ac:dyDescent="0.25">
      <c r="A29" s="64"/>
      <c r="B29" s="225"/>
      <c r="C29" s="226" t="s">
        <v>11</v>
      </c>
      <c r="D29" s="187"/>
      <c r="E29" s="221"/>
      <c r="F29" s="64"/>
    </row>
    <row r="30" spans="1:6" x14ac:dyDescent="0.25">
      <c r="B30" s="227"/>
      <c r="C30" s="228"/>
      <c r="D30" s="205"/>
      <c r="E30" s="209"/>
    </row>
    <row r="31" spans="1:6" x14ac:dyDescent="0.25">
      <c r="B31" s="229"/>
      <c r="C31" s="228"/>
      <c r="D31" s="205"/>
      <c r="E31" s="209"/>
    </row>
    <row r="32" spans="1:6" x14ac:dyDescent="0.25">
      <c r="C32" s="228"/>
      <c r="D32" s="205"/>
      <c r="E32" s="209"/>
    </row>
    <row r="33" spans="3:5" ht="12.75" customHeight="1" x14ac:dyDescent="0.25"/>
    <row r="36" spans="3:5" ht="12.75" customHeight="1" x14ac:dyDescent="0.25"/>
    <row r="37" spans="3:5" ht="25.5" customHeight="1" x14ac:dyDescent="0.25"/>
    <row r="41" spans="3:5" ht="12.75" customHeight="1" x14ac:dyDescent="0.25"/>
    <row r="42" spans="3:5" x14ac:dyDescent="0.25">
      <c r="C42" s="228"/>
      <c r="D42" s="205"/>
      <c r="E42" s="209"/>
    </row>
    <row r="43" spans="3:5" x14ac:dyDescent="0.25">
      <c r="E43" s="209"/>
    </row>
    <row r="44" spans="3:5" x14ac:dyDescent="0.25">
      <c r="E44" s="209"/>
    </row>
    <row r="45" spans="3:5" x14ac:dyDescent="0.25">
      <c r="E45" s="209"/>
    </row>
    <row r="46" spans="3:5" x14ac:dyDescent="0.25">
      <c r="E46" s="209"/>
    </row>
    <row r="47" spans="3:5" x14ac:dyDescent="0.25">
      <c r="C47" s="228"/>
      <c r="D47" s="205"/>
      <c r="E47" s="209"/>
    </row>
    <row r="48" spans="3:5" x14ac:dyDescent="0.25">
      <c r="E48" s="209"/>
    </row>
    <row r="49" spans="5:5" x14ac:dyDescent="0.25">
      <c r="E49" s="209"/>
    </row>
    <row r="50" spans="5:5" x14ac:dyDescent="0.25">
      <c r="E50" s="209"/>
    </row>
    <row r="51" spans="5:5" x14ac:dyDescent="0.25">
      <c r="E51" s="209"/>
    </row>
  </sheetData>
  <mergeCells count="6">
    <mergeCell ref="A5:C5"/>
    <mergeCell ref="B11:C11"/>
    <mergeCell ref="B13:C13"/>
    <mergeCell ref="B9:C9"/>
    <mergeCell ref="B27:C27"/>
    <mergeCell ref="A7:C7"/>
  </mergeCells>
  <phoneticPr fontId="46" type="noConversion"/>
  <pageMargins left="0.75" right="0.75" top="1" bottom="1" header="0.5" footer="0.5"/>
  <pageSetup scale="83" orientation="portrait" r:id="rId1"/>
  <headerFooter>
    <oddHeader xml:space="preserve">&amp;REskom Holdings Limited
Kusile Power Station </oddHeader>
    <oddFooter>&amp;L&amp;8&amp;F
&amp;A&amp;CPage &amp;P of &amp;N&amp;R&amp;D</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49"/>
  <sheetViews>
    <sheetView showGridLines="0" view="pageBreakPreview" zoomScaleNormal="100" zoomScaleSheetLayoutView="100" zoomScalePageLayoutView="70" workbookViewId="0">
      <selection activeCell="C8" sqref="C8"/>
    </sheetView>
  </sheetViews>
  <sheetFormatPr defaultColWidth="9.1796875" defaultRowHeight="12.5" x14ac:dyDescent="0.25"/>
  <cols>
    <col min="1" max="1" width="4.1796875" style="1" customWidth="1"/>
    <col min="2" max="2" width="48.81640625" style="1" customWidth="1"/>
    <col min="3" max="3" width="67.1796875" style="1" customWidth="1"/>
    <col min="4" max="4" width="4.1796875" style="1" customWidth="1"/>
    <col min="5" max="16384" width="9.1796875" style="1"/>
  </cols>
  <sheetData>
    <row r="1" spans="1:4" x14ac:dyDescent="0.25">
      <c r="A1" s="19"/>
      <c r="B1" s="20"/>
      <c r="C1" s="20"/>
      <c r="D1" s="21"/>
    </row>
    <row r="2" spans="1:4" ht="25" x14ac:dyDescent="0.25">
      <c r="A2" s="22"/>
      <c r="B2" s="316" t="s">
        <v>160</v>
      </c>
      <c r="C2" s="316"/>
      <c r="D2" s="23"/>
    </row>
    <row r="3" spans="1:4" x14ac:dyDescent="0.25">
      <c r="A3" s="22"/>
      <c r="B3" s="16"/>
      <c r="C3" s="16"/>
      <c r="D3" s="24"/>
    </row>
    <row r="4" spans="1:4" ht="15.5" x14ac:dyDescent="0.25">
      <c r="A4" s="22"/>
      <c r="B4" s="16"/>
      <c r="C4" s="3"/>
      <c r="D4" s="24"/>
    </row>
    <row r="5" spans="1:4" x14ac:dyDescent="0.25">
      <c r="A5" s="22"/>
      <c r="B5"/>
      <c r="C5" s="16"/>
      <c r="D5" s="24"/>
    </row>
    <row r="6" spans="1:4" x14ac:dyDescent="0.25">
      <c r="A6" s="22"/>
      <c r="B6" s="16"/>
      <c r="C6" s="16"/>
      <c r="D6" s="24"/>
    </row>
    <row r="7" spans="1:4" x14ac:dyDescent="0.25">
      <c r="A7" s="22"/>
      <c r="B7" s="16"/>
      <c r="C7" s="16"/>
      <c r="D7" s="24"/>
    </row>
    <row r="8" spans="1:4" x14ac:dyDescent="0.25">
      <c r="A8" s="22"/>
      <c r="B8" s="16"/>
      <c r="C8" s="16"/>
      <c r="D8" s="24"/>
    </row>
    <row r="9" spans="1:4" x14ac:dyDescent="0.25">
      <c r="A9" s="22"/>
      <c r="B9" s="16"/>
      <c r="C9" s="16"/>
      <c r="D9" s="24"/>
    </row>
    <row r="10" spans="1:4" x14ac:dyDescent="0.25">
      <c r="A10" s="22"/>
      <c r="B10" s="16"/>
      <c r="C10" s="16"/>
      <c r="D10" s="24"/>
    </row>
    <row r="11" spans="1:4" x14ac:dyDescent="0.25">
      <c r="A11" s="22"/>
      <c r="B11" s="16"/>
      <c r="C11" s="16"/>
      <c r="D11" s="24"/>
    </row>
    <row r="12" spans="1:4" x14ac:dyDescent="0.25">
      <c r="A12" s="22"/>
      <c r="B12" s="18"/>
      <c r="C12" s="16"/>
      <c r="D12" s="24"/>
    </row>
    <row r="13" spans="1:4" x14ac:dyDescent="0.25">
      <c r="A13" s="22"/>
      <c r="B13" s="18"/>
      <c r="C13" s="16"/>
      <c r="D13" s="24"/>
    </row>
    <row r="14" spans="1:4" x14ac:dyDescent="0.25">
      <c r="A14" s="22"/>
      <c r="B14" s="25"/>
      <c r="C14" s="16"/>
      <c r="D14" s="24"/>
    </row>
    <row r="15" spans="1:4" ht="32.5" x14ac:dyDescent="0.25">
      <c r="A15" s="22"/>
      <c r="B15" s="26" t="s">
        <v>12</v>
      </c>
      <c r="C15" s="26"/>
      <c r="D15" s="24"/>
    </row>
    <row r="16" spans="1:4" x14ac:dyDescent="0.25">
      <c r="A16" s="22"/>
      <c r="B16" s="25"/>
      <c r="C16" s="16"/>
      <c r="D16" s="24"/>
    </row>
    <row r="17" spans="1:4" ht="25" x14ac:dyDescent="0.25">
      <c r="A17" s="22"/>
      <c r="B17" s="27" t="s">
        <v>25</v>
      </c>
      <c r="C17" s="27"/>
      <c r="D17" s="24"/>
    </row>
    <row r="18" spans="1:4" ht="25" x14ac:dyDescent="0.25">
      <c r="A18" s="22"/>
      <c r="B18" s="27"/>
      <c r="C18" s="27"/>
      <c r="D18" s="24"/>
    </row>
    <row r="19" spans="1:4" ht="18" x14ac:dyDescent="0.25">
      <c r="A19" s="22"/>
      <c r="B19" s="28" t="s">
        <v>13</v>
      </c>
      <c r="C19" s="29"/>
      <c r="D19" s="24"/>
    </row>
    <row r="20" spans="1:4" ht="18" x14ac:dyDescent="0.25">
      <c r="A20" s="22"/>
      <c r="B20" s="28"/>
      <c r="C20" s="30"/>
      <c r="D20" s="24"/>
    </row>
    <row r="21" spans="1:4" ht="63" customHeight="1" x14ac:dyDescent="0.25">
      <c r="A21" s="22"/>
      <c r="B21" s="28" t="s">
        <v>45</v>
      </c>
      <c r="C21" s="49" t="str">
        <f>'Read Me FIRST'!C3</f>
        <v>SCOPE OF WORK - SPECIALISED TACTICAL RESPONSE   SERVICES, SBI AND INVESTIGATION CONTRACT FOR NTCSA  AS AN WHEN REQUIRED</v>
      </c>
      <c r="D21" s="24"/>
    </row>
    <row r="22" spans="1:4" ht="30" customHeight="1" x14ac:dyDescent="0.25">
      <c r="A22" s="22"/>
      <c r="B22" s="28"/>
      <c r="C22" s="31"/>
      <c r="D22" s="24"/>
    </row>
    <row r="23" spans="1:4" ht="30" customHeight="1" x14ac:dyDescent="0.25">
      <c r="A23" s="22"/>
      <c r="B23" s="28" t="s">
        <v>14</v>
      </c>
      <c r="C23" s="29"/>
      <c r="D23" s="24"/>
    </row>
    <row r="24" spans="1:4" ht="30" customHeight="1" x14ac:dyDescent="0.25">
      <c r="A24" s="22"/>
      <c r="B24" s="28"/>
      <c r="C24" s="31"/>
      <c r="D24" s="24"/>
    </row>
    <row r="25" spans="1:4" ht="30" customHeight="1" x14ac:dyDescent="0.25">
      <c r="A25" s="22"/>
      <c r="B25" s="33"/>
      <c r="C25" s="31"/>
      <c r="D25" s="24"/>
    </row>
    <row r="26" spans="1:4" ht="20" x14ac:dyDescent="0.25">
      <c r="A26" s="22"/>
      <c r="B26" s="32" t="s">
        <v>43</v>
      </c>
      <c r="C26" s="32"/>
      <c r="D26" s="24"/>
    </row>
    <row r="27" spans="1:4" ht="18" x14ac:dyDescent="0.25">
      <c r="A27" s="22"/>
      <c r="B27" s="15"/>
      <c r="C27" s="30"/>
      <c r="D27" s="24"/>
    </row>
    <row r="28" spans="1:4" ht="18" x14ac:dyDescent="0.25">
      <c r="A28" s="22"/>
      <c r="B28" s="34"/>
      <c r="C28" s="30"/>
      <c r="D28" s="24"/>
    </row>
    <row r="29" spans="1:4" ht="30" customHeight="1" x14ac:dyDescent="0.25">
      <c r="A29" s="22"/>
      <c r="B29" s="28" t="s">
        <v>15</v>
      </c>
      <c r="C29" s="35">
        <f>'1.1.2 Summary'!E19</f>
        <v>0</v>
      </c>
      <c r="D29" s="24"/>
    </row>
    <row r="30" spans="1:4" ht="30" customHeight="1" x14ac:dyDescent="0.25">
      <c r="A30" s="22"/>
      <c r="B30" s="36" t="s">
        <v>16</v>
      </c>
      <c r="C30" s="37"/>
      <c r="D30" s="24"/>
    </row>
    <row r="31" spans="1:4" ht="18" x14ac:dyDescent="0.25">
      <c r="A31" s="22"/>
      <c r="B31" s="28" t="s">
        <v>17</v>
      </c>
      <c r="C31" s="35"/>
      <c r="D31" s="24"/>
    </row>
    <row r="32" spans="1:4" ht="12.75" customHeight="1" x14ac:dyDescent="0.25">
      <c r="A32" s="22"/>
      <c r="B32" s="38"/>
      <c r="C32" s="39"/>
      <c r="D32" s="24"/>
    </row>
    <row r="33" spans="1:4" ht="12.75" customHeight="1" x14ac:dyDescent="0.25">
      <c r="A33" s="22"/>
      <c r="B33" s="38"/>
      <c r="C33" s="39"/>
      <c r="D33" s="24"/>
    </row>
    <row r="34" spans="1:4" ht="12.75" customHeight="1" x14ac:dyDescent="0.25">
      <c r="A34" s="22"/>
      <c r="B34" s="38"/>
      <c r="C34" s="3"/>
      <c r="D34" s="24"/>
    </row>
    <row r="35" spans="1:4" ht="12.75" customHeight="1" x14ac:dyDescent="0.25">
      <c r="A35" s="22"/>
      <c r="B35" s="16"/>
      <c r="C35" s="3"/>
      <c r="D35" s="24"/>
    </row>
    <row r="36" spans="1:4" ht="30" customHeight="1" x14ac:dyDescent="0.25">
      <c r="A36" s="22"/>
      <c r="B36" s="15" t="s">
        <v>18</v>
      </c>
      <c r="C36" s="40"/>
      <c r="D36" s="24"/>
    </row>
    <row r="37" spans="1:4" ht="12.75" customHeight="1" x14ac:dyDescent="0.25">
      <c r="A37" s="22"/>
      <c r="B37" s="3"/>
      <c r="C37" s="3"/>
      <c r="D37" s="24"/>
    </row>
    <row r="38" spans="1:4" ht="12.75" customHeight="1" x14ac:dyDescent="0.25">
      <c r="A38" s="22"/>
      <c r="B38" s="3"/>
      <c r="C38" s="3"/>
      <c r="D38" s="24"/>
    </row>
    <row r="39" spans="1:4" ht="12.75" customHeight="1" x14ac:dyDescent="0.25">
      <c r="A39" s="22"/>
      <c r="B39" s="3"/>
      <c r="C39" s="3"/>
      <c r="D39" s="24"/>
    </row>
    <row r="40" spans="1:4" ht="37.5" customHeight="1" x14ac:dyDescent="0.25">
      <c r="A40" s="22"/>
      <c r="B40" s="15" t="s">
        <v>19</v>
      </c>
      <c r="C40" s="29"/>
      <c r="D40" s="24"/>
    </row>
    <row r="41" spans="1:4" ht="12.75" customHeight="1" x14ac:dyDescent="0.25">
      <c r="A41" s="22"/>
      <c r="B41" s="3"/>
      <c r="C41" s="3"/>
      <c r="D41" s="24"/>
    </row>
    <row r="42" spans="1:4" ht="12.75" customHeight="1" x14ac:dyDescent="0.25">
      <c r="A42" s="22"/>
      <c r="B42" s="16"/>
      <c r="C42" s="30"/>
      <c r="D42" s="24"/>
    </row>
    <row r="43" spans="1:4" ht="12.75" customHeight="1" x14ac:dyDescent="0.25">
      <c r="A43" s="22"/>
      <c r="B43" s="3"/>
      <c r="C43" s="3"/>
      <c r="D43" s="24"/>
    </row>
    <row r="44" spans="1:4" ht="30" customHeight="1" x14ac:dyDescent="0.25">
      <c r="A44" s="22"/>
      <c r="B44" s="15" t="s">
        <v>20</v>
      </c>
      <c r="C44" s="29"/>
      <c r="D44" s="24"/>
    </row>
    <row r="45" spans="1:4" ht="14.25" customHeight="1" x14ac:dyDescent="0.25">
      <c r="A45" s="22"/>
      <c r="B45" s="16"/>
      <c r="C45" s="41"/>
      <c r="D45" s="24"/>
    </row>
    <row r="46" spans="1:4" ht="14.25" customHeight="1" x14ac:dyDescent="0.25">
      <c r="A46" s="22"/>
      <c r="B46" s="16"/>
      <c r="C46" s="41"/>
      <c r="D46" s="24"/>
    </row>
    <row r="47" spans="1:4" ht="35.25" customHeight="1" x14ac:dyDescent="0.25">
      <c r="A47" s="22"/>
      <c r="B47" s="15" t="s">
        <v>21</v>
      </c>
      <c r="C47" s="29"/>
      <c r="D47" s="24"/>
    </row>
    <row r="48" spans="1:4" ht="18.5" thickBot="1" x14ac:dyDescent="0.3">
      <c r="A48" s="42"/>
      <c r="B48" s="43"/>
      <c r="C48" s="44"/>
      <c r="D48" s="45" t="s">
        <v>22</v>
      </c>
    </row>
    <row r="49" spans="1:4" ht="18" x14ac:dyDescent="0.25">
      <c r="A49" s="16"/>
      <c r="B49" s="16"/>
      <c r="C49" s="41"/>
      <c r="D49" s="16"/>
    </row>
  </sheetData>
  <mergeCells count="1">
    <mergeCell ref="B2:C2"/>
  </mergeCells>
  <pageMargins left="0.75" right="0.75" top="1" bottom="1" header="0.5" footer="0.5"/>
  <pageSetup scale="69" orientation="portrait" r:id="rId1"/>
  <headerFooter>
    <oddHeader xml:space="preserve">&amp;REskom Holdings Limited
Eskom Transmission  - Central Grid
</oddHeader>
    <oddFooter>&amp;L&amp;8&amp;F
&amp;A&amp;CPage &amp;P of &amp;N&amp;R&amp;D</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Y32"/>
  <sheetViews>
    <sheetView showGridLines="0" view="pageBreakPreview" topLeftCell="B1" zoomScaleNormal="100" zoomScaleSheetLayoutView="100" zoomScalePageLayoutView="85" workbookViewId="0">
      <selection activeCell="C1" sqref="C1"/>
    </sheetView>
  </sheetViews>
  <sheetFormatPr defaultColWidth="9.1796875" defaultRowHeight="12.5" x14ac:dyDescent="0.25"/>
  <cols>
    <col min="1" max="1" width="8.81640625" style="1" customWidth="1"/>
    <col min="2" max="2" width="30.453125" style="1" customWidth="1"/>
    <col min="3" max="3" width="69" style="1" customWidth="1"/>
    <col min="4" max="16384" width="9.1796875" style="1"/>
  </cols>
  <sheetData>
    <row r="1" spans="1:103" s="2" customFormat="1" ht="31" x14ac:dyDescent="0.25">
      <c r="A1" s="178" t="s">
        <v>0</v>
      </c>
      <c r="B1" s="178"/>
      <c r="C1" s="230" t="str" cm="1">
        <f t="array" ref="C1:D1">'1.1Tender Cover Sheet'!B2:C2</f>
        <v>ESKOM NATIONAL TRANSMISION COMPANY SOUTH AFRICA - SPECIAL PROJECTS</v>
      </c>
      <c r="D1" s="2">
        <v>0</v>
      </c>
      <c r="F1" s="5"/>
      <c r="G1" s="6"/>
      <c r="L1" s="6"/>
      <c r="M1" s="7"/>
      <c r="N1" s="8"/>
      <c r="O1" s="9"/>
      <c r="Q1" s="10"/>
      <c r="R1" s="9"/>
      <c r="S1" s="7"/>
    </row>
    <row r="2" spans="1:103" s="2" customFormat="1" ht="15.5" x14ac:dyDescent="0.25">
      <c r="A2" s="179" t="s">
        <v>1</v>
      </c>
      <c r="B2" s="179"/>
      <c r="C2" s="182">
        <f>'1.1Tender Cover Sheet'!C19</f>
        <v>0</v>
      </c>
      <c r="D2" s="3"/>
      <c r="G2" s="6"/>
      <c r="L2" s="6"/>
      <c r="M2" s="11"/>
      <c r="N2" s="8"/>
      <c r="O2" s="9"/>
      <c r="Q2" s="10"/>
      <c r="R2" s="9"/>
      <c r="S2" s="7"/>
    </row>
    <row r="3" spans="1:103" s="2" customFormat="1" ht="46.5" x14ac:dyDescent="0.25">
      <c r="A3" s="179" t="s">
        <v>44</v>
      </c>
      <c r="B3" s="179"/>
      <c r="C3" s="183" t="str">
        <f>'Read Me FIRST'!C3</f>
        <v>SCOPE OF WORK - SPECIALISED TACTICAL RESPONSE   SERVICES, SBI AND INVESTIGATION CONTRACT FOR NTCSA  AS AN WHEN REQUIRED</v>
      </c>
      <c r="G3" s="6"/>
      <c r="K3" s="12"/>
      <c r="L3" s="13"/>
      <c r="M3" s="14"/>
      <c r="N3" s="8"/>
      <c r="O3" s="9"/>
      <c r="Q3" s="10"/>
      <c r="R3" s="9"/>
      <c r="S3" s="7"/>
    </row>
    <row r="4" spans="1:103" s="2" customFormat="1" ht="15.5" x14ac:dyDescent="0.25">
      <c r="A4" s="180" t="s">
        <v>2</v>
      </c>
      <c r="B4" s="180"/>
      <c r="C4" s="231">
        <f>'1.1Tender Cover Sheet'!C23</f>
        <v>0</v>
      </c>
      <c r="G4" s="6"/>
      <c r="K4" s="12"/>
      <c r="L4" s="13"/>
      <c r="M4" s="14"/>
      <c r="N4" s="8"/>
      <c r="O4" s="9"/>
      <c r="Q4" s="10"/>
      <c r="R4" s="9"/>
      <c r="S4" s="7"/>
    </row>
    <row r="5" spans="1:103" s="2" customFormat="1" ht="15.5" x14ac:dyDescent="0.25">
      <c r="A5" s="3"/>
      <c r="C5" s="4"/>
      <c r="G5" s="6"/>
      <c r="K5" s="12"/>
      <c r="L5" s="13"/>
      <c r="M5" s="14"/>
      <c r="N5" s="8"/>
      <c r="O5" s="9"/>
      <c r="Q5" s="10"/>
      <c r="R5" s="9"/>
      <c r="S5" s="7"/>
    </row>
    <row r="6" spans="1:103" ht="18" x14ac:dyDescent="0.25">
      <c r="A6" s="181" t="s">
        <v>42</v>
      </c>
      <c r="B6" s="181"/>
      <c r="C6" s="181"/>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6"/>
      <c r="AG6" s="16"/>
      <c r="AH6" s="16"/>
      <c r="AI6" s="16"/>
      <c r="AJ6" s="16"/>
      <c r="AK6" s="16"/>
      <c r="AL6" s="16"/>
      <c r="AM6" s="16"/>
      <c r="AN6" s="16"/>
      <c r="AO6" s="16"/>
      <c r="AP6" s="16"/>
      <c r="AQ6" s="16"/>
      <c r="AR6" s="16"/>
      <c r="AS6" s="16"/>
      <c r="AT6" s="16"/>
      <c r="AU6" s="16"/>
      <c r="AV6" s="16"/>
      <c r="AW6" s="16"/>
      <c r="AX6" s="16"/>
      <c r="AY6" s="16"/>
      <c r="AZ6" s="16"/>
      <c r="BA6" s="16"/>
      <c r="BB6" s="16"/>
      <c r="BC6" s="16"/>
      <c r="BD6" s="16"/>
      <c r="BE6" s="16"/>
      <c r="BF6" s="16"/>
      <c r="BG6" s="16"/>
      <c r="BH6" s="16"/>
      <c r="BI6" s="16"/>
      <c r="BJ6" s="16"/>
      <c r="BK6" s="16"/>
      <c r="BL6" s="16"/>
      <c r="BM6" s="16"/>
      <c r="BN6" s="16"/>
      <c r="BO6" s="16"/>
      <c r="BP6" s="16"/>
      <c r="BQ6" s="16"/>
      <c r="BR6" s="16"/>
      <c r="BS6" s="16"/>
      <c r="BT6" s="16"/>
      <c r="BU6" s="16"/>
      <c r="BV6" s="16"/>
      <c r="BW6" s="16"/>
      <c r="BX6" s="16"/>
      <c r="BY6" s="16"/>
      <c r="BZ6" s="16"/>
      <c r="CA6" s="16"/>
      <c r="CB6" s="16"/>
      <c r="CC6" s="16"/>
      <c r="CD6" s="16"/>
      <c r="CE6" s="16"/>
      <c r="CF6" s="16"/>
      <c r="CG6" s="16"/>
      <c r="CH6" s="16"/>
      <c r="CI6" s="16"/>
      <c r="CJ6" s="16"/>
      <c r="CK6" s="16"/>
      <c r="CL6" s="16"/>
      <c r="CM6" s="16"/>
      <c r="CN6" s="16"/>
      <c r="CO6" s="16"/>
      <c r="CP6" s="16"/>
      <c r="CQ6" s="16"/>
      <c r="CR6" s="16"/>
      <c r="CS6" s="16"/>
      <c r="CT6" s="16"/>
      <c r="CU6" s="16"/>
      <c r="CV6" s="16"/>
      <c r="CW6" s="16"/>
      <c r="CX6" s="16"/>
      <c r="CY6" s="16"/>
    </row>
    <row r="7" spans="1:103" ht="14" x14ac:dyDescent="0.25">
      <c r="A7" s="46"/>
      <c r="B7" s="16"/>
      <c r="C7" s="47"/>
      <c r="D7" s="16"/>
      <c r="E7" s="16"/>
      <c r="F7" s="16"/>
      <c r="G7" s="16"/>
      <c r="H7" s="16"/>
      <c r="I7" s="16"/>
      <c r="J7" s="16"/>
      <c r="K7" s="16"/>
      <c r="L7" s="16"/>
      <c r="M7" s="16"/>
      <c r="N7" s="16"/>
      <c r="O7" s="16"/>
      <c r="P7" s="16"/>
      <c r="Q7" s="16"/>
      <c r="R7" s="16"/>
      <c r="S7" s="16"/>
      <c r="T7" s="16"/>
      <c r="U7" s="16"/>
      <c r="V7" s="16"/>
      <c r="W7" s="16"/>
      <c r="X7" s="16"/>
      <c r="Y7" s="16"/>
      <c r="Z7" s="16"/>
      <c r="AA7" s="16"/>
      <c r="AB7" s="16"/>
      <c r="AC7" s="16"/>
      <c r="AD7" s="16"/>
      <c r="AE7" s="16"/>
      <c r="AF7" s="16"/>
      <c r="AG7" s="16"/>
      <c r="AH7" s="16"/>
      <c r="AI7" s="16"/>
      <c r="AJ7" s="16"/>
      <c r="AK7" s="16"/>
      <c r="AL7" s="16"/>
      <c r="AM7" s="16"/>
      <c r="AN7" s="16"/>
      <c r="AO7" s="16"/>
      <c r="AP7" s="16"/>
      <c r="AQ7" s="16"/>
      <c r="AR7" s="16"/>
      <c r="AS7" s="16"/>
      <c r="AT7" s="16"/>
      <c r="AU7" s="16"/>
      <c r="AV7" s="16"/>
      <c r="AW7" s="16"/>
      <c r="AX7" s="16"/>
      <c r="AY7" s="16"/>
      <c r="AZ7" s="16"/>
      <c r="BA7" s="16"/>
      <c r="BB7" s="16"/>
      <c r="BC7" s="16"/>
      <c r="BD7" s="16"/>
      <c r="BE7" s="16"/>
      <c r="BF7" s="16"/>
      <c r="BG7" s="16"/>
      <c r="BH7" s="16"/>
      <c r="BI7" s="16"/>
      <c r="BJ7" s="16"/>
      <c r="BK7" s="16"/>
      <c r="BL7" s="16"/>
      <c r="BM7" s="16"/>
      <c r="BN7" s="16"/>
      <c r="BO7" s="16"/>
      <c r="BP7" s="16"/>
      <c r="BQ7" s="16"/>
      <c r="BR7" s="16"/>
      <c r="BS7" s="16"/>
      <c r="BT7" s="16"/>
      <c r="BU7" s="16"/>
      <c r="BV7" s="16"/>
      <c r="BW7" s="16"/>
      <c r="BX7" s="16"/>
      <c r="BY7" s="16"/>
      <c r="BZ7" s="16"/>
      <c r="CA7" s="16"/>
      <c r="CB7" s="16"/>
      <c r="CC7" s="16"/>
      <c r="CD7" s="16"/>
      <c r="CE7" s="16"/>
      <c r="CF7" s="16"/>
      <c r="CG7" s="16"/>
      <c r="CH7" s="16"/>
      <c r="CI7" s="16"/>
      <c r="CJ7" s="16"/>
      <c r="CK7" s="16"/>
      <c r="CL7" s="16"/>
      <c r="CM7" s="16"/>
      <c r="CN7" s="16"/>
      <c r="CO7" s="16"/>
      <c r="CP7" s="16"/>
      <c r="CQ7" s="16"/>
      <c r="CR7" s="16"/>
      <c r="CS7" s="16"/>
      <c r="CT7" s="16"/>
      <c r="CU7" s="16"/>
      <c r="CV7" s="16"/>
      <c r="CW7" s="16"/>
      <c r="CX7" s="16"/>
      <c r="CY7" s="16"/>
    </row>
    <row r="8" spans="1:103" ht="35" customHeight="1" x14ac:dyDescent="0.25">
      <c r="A8" s="232">
        <v>1</v>
      </c>
      <c r="B8" s="317" t="s">
        <v>23</v>
      </c>
      <c r="C8" s="317"/>
      <c r="D8" s="16"/>
      <c r="E8" s="16"/>
      <c r="F8" s="16"/>
      <c r="G8" s="16"/>
      <c r="H8" s="16"/>
      <c r="I8" s="16"/>
      <c r="J8" s="16"/>
      <c r="K8" s="16"/>
      <c r="L8" s="16"/>
      <c r="M8" s="16"/>
      <c r="N8" s="16"/>
      <c r="O8" s="16"/>
      <c r="P8" s="16"/>
      <c r="Q8" s="16"/>
      <c r="R8" s="16"/>
      <c r="S8" s="16"/>
      <c r="T8" s="16"/>
      <c r="U8" s="16"/>
      <c r="V8" s="16"/>
      <c r="W8" s="16"/>
      <c r="X8" s="16"/>
      <c r="Y8" s="16"/>
      <c r="Z8" s="16"/>
      <c r="AA8" s="16"/>
      <c r="AB8" s="16"/>
      <c r="AC8" s="16"/>
      <c r="AD8" s="16"/>
      <c r="AE8" s="16"/>
      <c r="AF8" s="16"/>
      <c r="AG8" s="16"/>
      <c r="AH8" s="16"/>
      <c r="AI8" s="16"/>
      <c r="AJ8" s="16"/>
      <c r="AK8" s="16"/>
      <c r="AL8" s="16"/>
      <c r="AM8" s="16"/>
      <c r="AN8" s="16"/>
      <c r="AO8" s="16"/>
      <c r="AP8" s="16"/>
      <c r="AQ8" s="16"/>
      <c r="AR8" s="16"/>
      <c r="AS8" s="16"/>
      <c r="AT8" s="16"/>
      <c r="AU8" s="16"/>
      <c r="AV8" s="16"/>
      <c r="AW8" s="16"/>
      <c r="AX8" s="16"/>
      <c r="AY8" s="16"/>
      <c r="AZ8" s="16"/>
      <c r="BA8" s="16"/>
      <c r="BB8" s="16"/>
      <c r="BC8" s="16"/>
      <c r="BD8" s="16"/>
      <c r="BE8" s="16"/>
      <c r="BF8" s="16"/>
      <c r="BG8" s="16"/>
      <c r="BH8" s="16"/>
      <c r="BI8" s="16"/>
      <c r="BJ8" s="16"/>
      <c r="BK8" s="16"/>
      <c r="BL8" s="16"/>
      <c r="BM8" s="16"/>
      <c r="BN8" s="16"/>
      <c r="BO8" s="16"/>
      <c r="BP8" s="16"/>
      <c r="BQ8" s="16"/>
      <c r="BR8" s="16"/>
      <c r="BS8" s="16"/>
      <c r="BT8" s="16"/>
      <c r="BU8" s="16"/>
      <c r="BV8" s="16"/>
      <c r="BW8" s="16"/>
      <c r="BX8" s="16"/>
      <c r="BY8" s="16"/>
      <c r="BZ8" s="16"/>
      <c r="CA8" s="16"/>
      <c r="CB8" s="16"/>
      <c r="CC8" s="16"/>
      <c r="CD8" s="16"/>
      <c r="CE8" s="16"/>
      <c r="CF8" s="16"/>
      <c r="CG8" s="16"/>
      <c r="CH8" s="16"/>
      <c r="CI8" s="16"/>
      <c r="CJ8" s="16"/>
      <c r="CK8" s="16"/>
      <c r="CL8" s="16"/>
      <c r="CM8" s="16"/>
      <c r="CN8" s="16"/>
      <c r="CO8" s="16"/>
      <c r="CP8" s="16"/>
      <c r="CQ8" s="16"/>
      <c r="CR8" s="16"/>
      <c r="CS8" s="16"/>
      <c r="CT8" s="16"/>
      <c r="CU8" s="16"/>
      <c r="CV8" s="16"/>
      <c r="CW8" s="16"/>
      <c r="CX8" s="16"/>
      <c r="CY8" s="16"/>
    </row>
    <row r="9" spans="1:103" ht="63" customHeight="1" x14ac:dyDescent="0.25">
      <c r="A9" s="184">
        <v>2</v>
      </c>
      <c r="B9" s="318" t="s">
        <v>116</v>
      </c>
      <c r="C9" s="318"/>
      <c r="D9" s="16"/>
      <c r="E9" s="16"/>
      <c r="F9" s="16"/>
      <c r="G9" s="16"/>
      <c r="H9" s="16"/>
      <c r="I9" s="16"/>
      <c r="J9" s="16"/>
      <c r="K9" s="16"/>
      <c r="L9" s="16"/>
      <c r="M9" s="16"/>
      <c r="N9" s="16"/>
      <c r="O9" s="16"/>
      <c r="P9" s="16"/>
      <c r="Q9" s="16"/>
      <c r="R9" s="16"/>
      <c r="S9" s="16"/>
      <c r="T9" s="16"/>
      <c r="U9" s="16"/>
      <c r="V9" s="16"/>
      <c r="W9" s="16"/>
      <c r="X9" s="16"/>
      <c r="Y9" s="16"/>
      <c r="Z9" s="16"/>
      <c r="AA9" s="16"/>
      <c r="AB9" s="16"/>
      <c r="AC9" s="16"/>
      <c r="AD9" s="16"/>
      <c r="AE9" s="16"/>
      <c r="AF9" s="16"/>
      <c r="AG9" s="16"/>
      <c r="AH9" s="16"/>
      <c r="AI9" s="16"/>
      <c r="AJ9" s="16"/>
      <c r="AK9" s="16"/>
      <c r="AL9" s="16"/>
      <c r="AM9" s="16"/>
      <c r="AN9" s="16"/>
      <c r="AO9" s="16"/>
      <c r="AP9" s="16"/>
      <c r="AQ9" s="16"/>
      <c r="AR9" s="16"/>
      <c r="AS9" s="16"/>
      <c r="AT9" s="16"/>
      <c r="AU9" s="16"/>
      <c r="AV9" s="16"/>
      <c r="AW9" s="16"/>
      <c r="AX9" s="16"/>
      <c r="AY9" s="16"/>
      <c r="AZ9" s="16"/>
      <c r="BA9" s="16"/>
      <c r="BB9" s="16"/>
      <c r="BC9" s="16"/>
      <c r="BD9" s="16"/>
      <c r="BE9" s="16"/>
      <c r="BF9" s="16"/>
      <c r="BG9" s="16"/>
      <c r="BH9" s="16"/>
      <c r="BI9" s="16"/>
      <c r="BJ9" s="16"/>
      <c r="BK9" s="16"/>
      <c r="BL9" s="16"/>
      <c r="BM9" s="16"/>
      <c r="BN9" s="16"/>
      <c r="BO9" s="16"/>
      <c r="BP9" s="16"/>
      <c r="BQ9" s="16"/>
      <c r="BR9" s="16"/>
      <c r="BS9" s="16"/>
      <c r="BT9" s="16"/>
      <c r="BU9" s="16"/>
      <c r="BV9" s="16"/>
      <c r="BW9" s="16"/>
      <c r="BX9" s="16"/>
      <c r="BY9" s="16"/>
      <c r="BZ9" s="16"/>
      <c r="CA9" s="16"/>
      <c r="CB9" s="16"/>
      <c r="CC9" s="16"/>
      <c r="CD9" s="16"/>
      <c r="CE9" s="16"/>
      <c r="CF9" s="16"/>
      <c r="CG9" s="16"/>
      <c r="CH9" s="16"/>
      <c r="CI9" s="16"/>
      <c r="CJ9" s="16"/>
      <c r="CK9" s="16"/>
      <c r="CL9" s="16"/>
      <c r="CM9" s="16"/>
      <c r="CN9" s="16"/>
      <c r="CO9" s="16"/>
      <c r="CP9" s="16"/>
      <c r="CQ9" s="16"/>
      <c r="CR9" s="16"/>
      <c r="CS9" s="16"/>
      <c r="CT9" s="16"/>
      <c r="CU9" s="16"/>
      <c r="CV9" s="16"/>
      <c r="CW9" s="16"/>
      <c r="CX9" s="16"/>
      <c r="CY9" s="16"/>
    </row>
    <row r="10" spans="1:103" ht="36" customHeight="1" x14ac:dyDescent="0.25">
      <c r="A10" s="184">
        <v>3</v>
      </c>
      <c r="B10" s="318" t="s">
        <v>24</v>
      </c>
      <c r="C10" s="318"/>
      <c r="D10" s="16"/>
      <c r="E10" s="16"/>
      <c r="F10" s="16"/>
      <c r="G10" s="16"/>
      <c r="H10" s="16"/>
      <c r="I10" s="16"/>
      <c r="J10" s="16"/>
      <c r="K10" s="16"/>
      <c r="L10" s="16"/>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c r="BT10" s="16"/>
      <c r="BU10" s="16"/>
      <c r="BV10" s="16"/>
      <c r="BW10" s="16"/>
      <c r="BX10" s="16"/>
      <c r="BY10" s="16"/>
      <c r="BZ10" s="16"/>
      <c r="CA10" s="16"/>
      <c r="CB10" s="16"/>
      <c r="CC10" s="16"/>
      <c r="CD10" s="16"/>
      <c r="CE10" s="16"/>
      <c r="CF10" s="16"/>
      <c r="CG10" s="16"/>
      <c r="CH10" s="16"/>
      <c r="CI10" s="16"/>
      <c r="CJ10" s="16"/>
      <c r="CK10" s="16"/>
      <c r="CL10" s="16"/>
      <c r="CM10" s="16"/>
      <c r="CN10" s="16"/>
      <c r="CO10" s="16"/>
      <c r="CP10" s="16"/>
      <c r="CQ10" s="16"/>
      <c r="CR10" s="16"/>
      <c r="CS10" s="16"/>
      <c r="CT10" s="16"/>
      <c r="CU10" s="16"/>
      <c r="CV10" s="16"/>
      <c r="CW10" s="16"/>
      <c r="CX10" s="16"/>
      <c r="CY10" s="16"/>
    </row>
    <row r="11" spans="1:103" ht="37.5" customHeight="1" x14ac:dyDescent="0.25">
      <c r="A11" s="233">
        <v>4</v>
      </c>
      <c r="B11" s="319" t="s">
        <v>117</v>
      </c>
      <c r="C11" s="319"/>
      <c r="D11" s="16"/>
      <c r="E11" s="16"/>
      <c r="F11" s="16"/>
      <c r="G11" s="16"/>
      <c r="H11" s="16"/>
      <c r="I11" s="16"/>
      <c r="J11" s="16"/>
      <c r="K11" s="16"/>
      <c r="L11" s="16"/>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c r="BT11" s="16"/>
      <c r="BU11" s="16"/>
      <c r="BV11" s="16"/>
      <c r="BW11" s="16"/>
      <c r="BX11" s="16"/>
      <c r="BY11" s="16"/>
      <c r="BZ11" s="16"/>
      <c r="CA11" s="16"/>
      <c r="CB11" s="16"/>
      <c r="CC11" s="16"/>
      <c r="CD11" s="16"/>
      <c r="CE11" s="16"/>
      <c r="CF11" s="16"/>
      <c r="CG11" s="16"/>
      <c r="CH11" s="16"/>
      <c r="CI11" s="16"/>
      <c r="CJ11" s="16"/>
      <c r="CK11" s="16"/>
      <c r="CL11" s="16"/>
      <c r="CM11" s="16"/>
      <c r="CN11" s="16"/>
      <c r="CO11" s="16"/>
      <c r="CP11" s="16"/>
      <c r="CQ11" s="16"/>
      <c r="CR11" s="16"/>
      <c r="CS11" s="16"/>
      <c r="CT11" s="16"/>
      <c r="CU11" s="16"/>
      <c r="CV11" s="16"/>
      <c r="CW11" s="16"/>
      <c r="CX11" s="16"/>
      <c r="CY11" s="16"/>
    </row>
    <row r="12" spans="1:103" ht="14" x14ac:dyDescent="0.25">
      <c r="A12" s="17"/>
      <c r="B12" s="320"/>
      <c r="C12" s="320"/>
      <c r="D12" s="16"/>
      <c r="E12" s="16"/>
      <c r="F12" s="16"/>
      <c r="G12" s="16"/>
      <c r="H12" s="16"/>
      <c r="I12" s="16"/>
      <c r="J12" s="16"/>
      <c r="K12" s="16"/>
      <c r="L12" s="16"/>
      <c r="M12" s="16"/>
      <c r="N12" s="16"/>
      <c r="O12" s="16"/>
      <c r="P12" s="16"/>
      <c r="Q12" s="16"/>
      <c r="R12" s="16"/>
      <c r="S12" s="16"/>
      <c r="T12" s="16"/>
      <c r="U12" s="16"/>
      <c r="V12" s="16"/>
      <c r="W12" s="16"/>
      <c r="X12" s="16"/>
      <c r="Y12" s="16"/>
      <c r="Z12" s="16"/>
      <c r="AA12" s="16"/>
      <c r="AB12" s="16"/>
      <c r="AC12" s="16"/>
      <c r="AD12" s="16"/>
      <c r="AE12" s="16"/>
      <c r="AF12" s="16"/>
      <c r="AG12" s="16"/>
      <c r="AH12" s="16"/>
      <c r="AI12" s="16"/>
      <c r="AJ12" s="16"/>
      <c r="AK12" s="16"/>
      <c r="AL12" s="16"/>
      <c r="AM12" s="16"/>
      <c r="AN12" s="16"/>
      <c r="AO12" s="16"/>
      <c r="AP12" s="16"/>
      <c r="AQ12" s="16"/>
      <c r="AR12" s="16"/>
      <c r="AS12" s="16"/>
      <c r="AT12" s="16"/>
      <c r="AU12" s="16"/>
      <c r="AV12" s="16"/>
      <c r="AW12" s="16"/>
      <c r="AX12" s="16"/>
      <c r="AY12" s="16"/>
      <c r="AZ12" s="16"/>
      <c r="BA12" s="16"/>
      <c r="BB12" s="16"/>
      <c r="BC12" s="16"/>
      <c r="BD12" s="16"/>
      <c r="BE12" s="16"/>
      <c r="BF12" s="16"/>
      <c r="BG12" s="16"/>
      <c r="BH12" s="16"/>
      <c r="BI12" s="16"/>
      <c r="BJ12" s="16"/>
      <c r="BK12" s="16"/>
      <c r="BL12" s="16"/>
      <c r="BM12" s="16"/>
      <c r="BN12" s="16"/>
      <c r="BO12" s="16"/>
      <c r="BP12" s="16"/>
      <c r="BQ12" s="16"/>
      <c r="BR12" s="16"/>
      <c r="BS12" s="16"/>
      <c r="BT12" s="16"/>
      <c r="BU12" s="16"/>
      <c r="BV12" s="16"/>
      <c r="BW12" s="16"/>
      <c r="BX12" s="16"/>
      <c r="BY12" s="16"/>
      <c r="BZ12" s="16"/>
      <c r="CA12" s="16"/>
      <c r="CB12" s="16"/>
      <c r="CC12" s="16"/>
      <c r="CD12" s="16"/>
      <c r="CE12" s="16"/>
      <c r="CF12" s="16"/>
      <c r="CG12" s="16"/>
      <c r="CH12" s="16"/>
      <c r="CI12" s="16"/>
      <c r="CJ12" s="16"/>
      <c r="CK12" s="16"/>
      <c r="CL12" s="16"/>
      <c r="CM12" s="16"/>
      <c r="CN12" s="16"/>
      <c r="CO12" s="16"/>
      <c r="CP12" s="16"/>
      <c r="CQ12" s="16"/>
      <c r="CR12" s="16"/>
      <c r="CS12" s="16"/>
      <c r="CT12" s="16"/>
      <c r="CU12" s="16"/>
      <c r="CV12" s="16"/>
      <c r="CW12" s="16"/>
      <c r="CX12" s="16"/>
      <c r="CY12" s="16"/>
    </row>
    <row r="13" spans="1:103" x14ac:dyDescent="0.25">
      <c r="A13" s="16"/>
      <c r="B13" s="16"/>
      <c r="C13" s="16"/>
      <c r="D13" s="16"/>
      <c r="E13" s="16"/>
      <c r="F13" s="16"/>
      <c r="G13" s="16"/>
      <c r="H13" s="16"/>
      <c r="I13" s="16"/>
      <c r="J13" s="16"/>
      <c r="K13" s="16"/>
      <c r="L13" s="16"/>
      <c r="M13" s="16"/>
      <c r="N13" s="16"/>
      <c r="O13" s="16"/>
      <c r="P13" s="16"/>
      <c r="Q13" s="16"/>
      <c r="R13" s="16"/>
      <c r="S13" s="16"/>
      <c r="T13" s="16"/>
      <c r="U13" s="16"/>
      <c r="V13" s="16"/>
      <c r="W13" s="16"/>
      <c r="X13" s="16"/>
      <c r="Y13" s="16"/>
      <c r="Z13" s="16"/>
      <c r="AA13" s="16"/>
      <c r="AB13" s="16"/>
      <c r="AC13" s="16"/>
      <c r="AD13" s="16"/>
      <c r="AE13" s="16"/>
      <c r="AF13" s="16"/>
      <c r="AG13" s="16"/>
      <c r="AH13" s="16"/>
      <c r="AI13" s="16"/>
      <c r="AJ13" s="16"/>
      <c r="AK13" s="16"/>
      <c r="AL13" s="16"/>
      <c r="AM13" s="16"/>
      <c r="AN13" s="16"/>
      <c r="AO13" s="16"/>
      <c r="AP13" s="16"/>
      <c r="AQ13" s="16"/>
      <c r="AR13" s="16"/>
      <c r="AS13" s="16"/>
      <c r="AT13" s="16"/>
      <c r="AU13" s="16"/>
      <c r="AV13" s="16"/>
      <c r="AW13" s="16"/>
      <c r="AX13" s="16"/>
      <c r="AY13" s="16"/>
      <c r="AZ13" s="16"/>
      <c r="BA13" s="16"/>
      <c r="BB13" s="16"/>
      <c r="BC13" s="16"/>
      <c r="BD13" s="16"/>
      <c r="BE13" s="16"/>
      <c r="BF13" s="16"/>
      <c r="BG13" s="16"/>
      <c r="BH13" s="16"/>
      <c r="BI13" s="16"/>
      <c r="BJ13" s="16"/>
      <c r="BK13" s="16"/>
      <c r="BL13" s="16"/>
      <c r="BM13" s="16"/>
      <c r="BN13" s="16"/>
      <c r="BO13" s="16"/>
      <c r="BP13" s="16"/>
      <c r="BQ13" s="16"/>
      <c r="BR13" s="16"/>
      <c r="BS13" s="16"/>
      <c r="BT13" s="16"/>
      <c r="BU13" s="16"/>
      <c r="BV13" s="16"/>
      <c r="BW13" s="16"/>
      <c r="BX13" s="16"/>
      <c r="BY13" s="16"/>
      <c r="BZ13" s="16"/>
      <c r="CA13" s="16"/>
      <c r="CB13" s="16"/>
      <c r="CC13" s="16"/>
      <c r="CD13" s="16"/>
      <c r="CE13" s="16"/>
      <c r="CF13" s="16"/>
      <c r="CG13" s="16"/>
      <c r="CH13" s="16"/>
      <c r="CI13" s="16"/>
      <c r="CJ13" s="16"/>
      <c r="CK13" s="16"/>
      <c r="CL13" s="16"/>
      <c r="CM13" s="16"/>
      <c r="CN13" s="16"/>
      <c r="CO13" s="16"/>
      <c r="CP13" s="16"/>
      <c r="CQ13" s="16"/>
      <c r="CR13" s="16"/>
      <c r="CS13" s="16"/>
      <c r="CT13" s="16"/>
      <c r="CU13" s="16"/>
      <c r="CV13" s="16"/>
      <c r="CW13" s="16"/>
      <c r="CX13" s="16"/>
      <c r="CY13" s="16"/>
    </row>
    <row r="14" spans="1:103" x14ac:dyDescent="0.25">
      <c r="A14" s="16"/>
      <c r="B14" s="16"/>
      <c r="C14" s="16"/>
      <c r="D14" s="16"/>
      <c r="E14" s="16"/>
      <c r="F14" s="16"/>
      <c r="G14" s="16"/>
      <c r="H14" s="16"/>
      <c r="I14" s="16"/>
      <c r="J14" s="16"/>
      <c r="K14" s="16"/>
      <c r="L14" s="16"/>
      <c r="M14" s="16"/>
      <c r="N14" s="16"/>
      <c r="O14" s="16"/>
      <c r="P14" s="16"/>
      <c r="Q14" s="16"/>
      <c r="R14" s="16"/>
      <c r="S14" s="16"/>
      <c r="T14" s="16"/>
      <c r="U14" s="16"/>
      <c r="V14" s="16"/>
      <c r="W14" s="16"/>
      <c r="X14" s="16"/>
      <c r="Y14" s="16"/>
      <c r="Z14" s="16"/>
      <c r="AA14" s="16"/>
      <c r="AB14" s="16"/>
      <c r="AC14" s="16"/>
      <c r="AD14" s="16"/>
      <c r="AE14" s="16"/>
      <c r="AF14" s="16"/>
      <c r="AG14" s="16"/>
      <c r="AH14" s="16"/>
      <c r="AI14" s="16"/>
      <c r="AJ14" s="16"/>
      <c r="AK14" s="16"/>
      <c r="AL14" s="16"/>
      <c r="AM14" s="16"/>
      <c r="AN14" s="16"/>
      <c r="AO14" s="16"/>
      <c r="AP14" s="16"/>
      <c r="AQ14" s="16"/>
      <c r="AR14" s="16"/>
      <c r="AS14" s="16"/>
      <c r="AT14" s="16"/>
      <c r="AU14" s="16"/>
      <c r="AV14" s="16"/>
      <c r="AW14" s="16"/>
      <c r="AX14" s="16"/>
      <c r="AY14" s="16"/>
      <c r="AZ14" s="16"/>
      <c r="BA14" s="16"/>
      <c r="BB14" s="16"/>
      <c r="BC14" s="16"/>
      <c r="BD14" s="16"/>
      <c r="BE14" s="16"/>
      <c r="BF14" s="16"/>
      <c r="BG14" s="16"/>
      <c r="BH14" s="16"/>
      <c r="BI14" s="16"/>
      <c r="BJ14" s="16"/>
      <c r="BK14" s="16"/>
      <c r="BL14" s="16"/>
      <c r="BM14" s="16"/>
      <c r="BN14" s="16"/>
      <c r="BO14" s="16"/>
      <c r="BP14" s="16"/>
      <c r="BQ14" s="16"/>
      <c r="BR14" s="16"/>
      <c r="BS14" s="16"/>
      <c r="BT14" s="16"/>
      <c r="BU14" s="16"/>
      <c r="BV14" s="16"/>
      <c r="BW14" s="16"/>
      <c r="BX14" s="16"/>
      <c r="BY14" s="16"/>
      <c r="BZ14" s="16"/>
      <c r="CA14" s="16"/>
      <c r="CB14" s="16"/>
      <c r="CC14" s="16"/>
      <c r="CD14" s="16"/>
      <c r="CE14" s="16"/>
      <c r="CF14" s="16"/>
      <c r="CG14" s="16"/>
      <c r="CH14" s="16"/>
      <c r="CI14" s="16"/>
      <c r="CJ14" s="16"/>
      <c r="CK14" s="16"/>
      <c r="CL14" s="16"/>
      <c r="CM14" s="16"/>
      <c r="CN14" s="16"/>
      <c r="CO14" s="16"/>
      <c r="CP14" s="16"/>
      <c r="CQ14" s="16"/>
      <c r="CR14" s="16"/>
      <c r="CS14" s="16"/>
      <c r="CT14" s="16"/>
      <c r="CU14" s="16"/>
      <c r="CV14" s="16"/>
      <c r="CW14" s="16"/>
      <c r="CX14" s="16"/>
      <c r="CY14" s="16"/>
    </row>
    <row r="15" spans="1:103" x14ac:dyDescent="0.25">
      <c r="A15" s="16"/>
      <c r="B15" s="16"/>
      <c r="C15" s="16"/>
      <c r="D15" s="16"/>
      <c r="E15" s="16"/>
      <c r="F15" s="16"/>
      <c r="G15" s="16"/>
      <c r="H15" s="16"/>
      <c r="I15" s="16"/>
      <c r="J15" s="16"/>
      <c r="K15" s="16"/>
      <c r="L15" s="16"/>
      <c r="M15" s="16"/>
      <c r="N15" s="16"/>
      <c r="O15" s="16"/>
      <c r="P15" s="16"/>
      <c r="Q15" s="16"/>
      <c r="R15" s="16"/>
      <c r="S15" s="16"/>
      <c r="T15" s="16"/>
      <c r="U15" s="16"/>
      <c r="V15" s="16"/>
      <c r="W15" s="16"/>
      <c r="X15" s="16"/>
      <c r="Y15" s="16"/>
      <c r="Z15" s="16"/>
      <c r="AA15" s="16"/>
      <c r="AB15" s="16"/>
      <c r="AC15" s="16"/>
      <c r="AD15" s="16"/>
      <c r="AE15" s="16"/>
      <c r="AF15" s="16"/>
      <c r="AG15" s="16"/>
      <c r="AH15" s="16"/>
      <c r="AI15" s="16"/>
      <c r="AJ15" s="16"/>
      <c r="AK15" s="16"/>
      <c r="AL15" s="16"/>
      <c r="AM15" s="16"/>
      <c r="AN15" s="16"/>
      <c r="AO15" s="16"/>
      <c r="AP15" s="16"/>
      <c r="AQ15" s="16"/>
      <c r="AR15" s="16"/>
      <c r="AS15" s="16"/>
      <c r="AT15" s="16"/>
      <c r="AU15" s="16"/>
      <c r="AV15" s="16"/>
      <c r="AW15" s="16"/>
      <c r="AX15" s="16"/>
      <c r="AY15" s="16"/>
      <c r="AZ15" s="16"/>
      <c r="BA15" s="16"/>
      <c r="BB15" s="16"/>
      <c r="BC15" s="16"/>
      <c r="BD15" s="16"/>
      <c r="BE15" s="16"/>
      <c r="BF15" s="16"/>
      <c r="BG15" s="16"/>
      <c r="BH15" s="16"/>
      <c r="BI15" s="16"/>
      <c r="BJ15" s="16"/>
      <c r="BK15" s="16"/>
      <c r="BL15" s="16"/>
      <c r="BM15" s="16"/>
      <c r="BN15" s="16"/>
      <c r="BO15" s="16"/>
      <c r="BP15" s="16"/>
      <c r="BQ15" s="16"/>
      <c r="BR15" s="16"/>
      <c r="BS15" s="16"/>
      <c r="BT15" s="16"/>
      <c r="BU15" s="16"/>
      <c r="BV15" s="16"/>
      <c r="BW15" s="16"/>
      <c r="BX15" s="16"/>
      <c r="BY15" s="16"/>
      <c r="BZ15" s="16"/>
      <c r="CA15" s="16"/>
      <c r="CB15" s="16"/>
      <c r="CC15" s="16"/>
      <c r="CD15" s="16"/>
      <c r="CE15" s="16"/>
      <c r="CF15" s="16"/>
      <c r="CG15" s="16"/>
      <c r="CH15" s="16"/>
      <c r="CI15" s="16"/>
      <c r="CJ15" s="16"/>
      <c r="CK15" s="16"/>
      <c r="CL15" s="16"/>
      <c r="CM15" s="16"/>
      <c r="CN15" s="16"/>
      <c r="CO15" s="16"/>
      <c r="CP15" s="16"/>
      <c r="CQ15" s="16"/>
      <c r="CR15" s="16"/>
      <c r="CS15" s="16"/>
      <c r="CT15" s="16"/>
      <c r="CU15" s="16"/>
      <c r="CV15" s="16"/>
      <c r="CW15" s="16"/>
      <c r="CX15" s="16"/>
      <c r="CY15" s="16"/>
    </row>
    <row r="16" spans="1:103" x14ac:dyDescent="0.25">
      <c r="A16" s="16"/>
      <c r="B16" s="16"/>
      <c r="C16" s="16"/>
      <c r="D16" s="16"/>
      <c r="E16" s="16"/>
      <c r="F16" s="16"/>
      <c r="G16" s="16"/>
      <c r="H16" s="16"/>
      <c r="I16" s="16"/>
      <c r="J16" s="16"/>
      <c r="K16" s="16"/>
      <c r="L16" s="16"/>
      <c r="M16" s="16"/>
      <c r="N16" s="16"/>
      <c r="O16" s="16"/>
      <c r="P16" s="16"/>
      <c r="Q16" s="16"/>
      <c r="R16" s="16"/>
      <c r="S16" s="16"/>
      <c r="T16" s="16"/>
      <c r="U16" s="16"/>
      <c r="V16" s="16"/>
      <c r="W16" s="16"/>
      <c r="X16" s="16"/>
      <c r="Y16" s="16"/>
      <c r="Z16" s="16"/>
      <c r="AA16" s="16"/>
      <c r="AB16" s="16"/>
      <c r="AC16" s="16"/>
      <c r="AD16" s="16"/>
      <c r="AE16" s="16"/>
      <c r="AF16" s="16"/>
      <c r="AG16" s="16"/>
      <c r="AH16" s="16"/>
      <c r="AI16" s="16"/>
      <c r="AJ16" s="16"/>
      <c r="AK16" s="16"/>
      <c r="AL16" s="16"/>
      <c r="AM16" s="16"/>
      <c r="AN16" s="16"/>
      <c r="AO16" s="16"/>
      <c r="AP16" s="16"/>
      <c r="AQ16" s="16"/>
      <c r="AR16" s="16"/>
      <c r="AS16" s="16"/>
      <c r="AT16" s="16"/>
      <c r="AU16" s="16"/>
      <c r="AV16" s="16"/>
      <c r="AW16" s="16"/>
      <c r="AX16" s="16"/>
      <c r="AY16" s="16"/>
      <c r="AZ16" s="16"/>
      <c r="BA16" s="16"/>
      <c r="BB16" s="16"/>
      <c r="BC16" s="16"/>
      <c r="BD16" s="16"/>
      <c r="BE16" s="16"/>
      <c r="BF16" s="16"/>
      <c r="BG16" s="16"/>
      <c r="BH16" s="16"/>
      <c r="BI16" s="16"/>
      <c r="BJ16" s="16"/>
      <c r="BK16" s="16"/>
      <c r="BL16" s="16"/>
      <c r="BM16" s="16"/>
      <c r="BN16" s="16"/>
      <c r="BO16" s="16"/>
      <c r="BP16" s="16"/>
      <c r="BQ16" s="16"/>
      <c r="BR16" s="16"/>
      <c r="BS16" s="16"/>
      <c r="BT16" s="16"/>
      <c r="BU16" s="16"/>
      <c r="BV16" s="16"/>
      <c r="BW16" s="16"/>
      <c r="BX16" s="16"/>
      <c r="BY16" s="16"/>
      <c r="BZ16" s="16"/>
      <c r="CA16" s="16"/>
      <c r="CB16" s="16"/>
      <c r="CC16" s="16"/>
      <c r="CD16" s="16"/>
      <c r="CE16" s="16"/>
      <c r="CF16" s="16"/>
      <c r="CG16" s="16"/>
      <c r="CH16" s="16"/>
      <c r="CI16" s="16"/>
      <c r="CJ16" s="16"/>
      <c r="CK16" s="16"/>
      <c r="CL16" s="16"/>
      <c r="CM16" s="16"/>
      <c r="CN16" s="16"/>
      <c r="CO16" s="16"/>
      <c r="CP16" s="16"/>
      <c r="CQ16" s="16"/>
      <c r="CR16" s="16"/>
      <c r="CS16" s="16"/>
      <c r="CT16" s="16"/>
      <c r="CU16" s="16"/>
      <c r="CV16" s="16"/>
      <c r="CW16" s="16"/>
      <c r="CX16" s="16"/>
      <c r="CY16" s="16"/>
    </row>
    <row r="17" spans="1:103" x14ac:dyDescent="0.25">
      <c r="A17" s="16"/>
      <c r="B17" s="16"/>
      <c r="C17" s="16"/>
      <c r="D17" s="16"/>
      <c r="E17" s="16"/>
      <c r="F17" s="16"/>
      <c r="G17" s="16"/>
      <c r="H17" s="16"/>
      <c r="I17" s="16"/>
      <c r="J17" s="16"/>
      <c r="K17" s="16"/>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c r="BT17" s="16"/>
      <c r="BU17" s="16"/>
      <c r="BV17" s="16"/>
      <c r="BW17" s="16"/>
      <c r="BX17" s="16"/>
      <c r="BY17" s="16"/>
      <c r="BZ17" s="16"/>
      <c r="CA17" s="16"/>
      <c r="CB17" s="16"/>
      <c r="CC17" s="16"/>
      <c r="CD17" s="16"/>
      <c r="CE17" s="16"/>
      <c r="CF17" s="16"/>
      <c r="CG17" s="16"/>
      <c r="CH17" s="16"/>
      <c r="CI17" s="16"/>
      <c r="CJ17" s="16"/>
      <c r="CK17" s="16"/>
      <c r="CL17" s="16"/>
      <c r="CM17" s="16"/>
      <c r="CN17" s="16"/>
      <c r="CO17" s="16"/>
      <c r="CP17" s="16"/>
      <c r="CQ17" s="16"/>
      <c r="CR17" s="16"/>
      <c r="CS17" s="16"/>
      <c r="CT17" s="16"/>
      <c r="CU17" s="16"/>
      <c r="CV17" s="16"/>
      <c r="CW17" s="16"/>
      <c r="CX17" s="16"/>
      <c r="CY17" s="16"/>
    </row>
    <row r="18" spans="1:103" x14ac:dyDescent="0.25">
      <c r="A18" s="16"/>
      <c r="B18" s="16"/>
      <c r="C18" s="16"/>
      <c r="D18" s="16"/>
      <c r="E18" s="16"/>
      <c r="F18" s="16"/>
      <c r="G18" s="16"/>
      <c r="H18" s="16"/>
      <c r="I18" s="16"/>
      <c r="J18" s="16"/>
      <c r="K18" s="16"/>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c r="BT18" s="16"/>
      <c r="BU18" s="16"/>
      <c r="BV18" s="16"/>
      <c r="BW18" s="16"/>
      <c r="BX18" s="16"/>
      <c r="BY18" s="16"/>
      <c r="BZ18" s="16"/>
      <c r="CA18" s="16"/>
      <c r="CB18" s="16"/>
      <c r="CC18" s="16"/>
      <c r="CD18" s="16"/>
      <c r="CE18" s="16"/>
      <c r="CF18" s="16"/>
      <c r="CG18" s="16"/>
      <c r="CH18" s="16"/>
      <c r="CI18" s="16"/>
      <c r="CJ18" s="16"/>
      <c r="CK18" s="16"/>
      <c r="CL18" s="16"/>
      <c r="CM18" s="16"/>
      <c r="CN18" s="16"/>
      <c r="CO18" s="16"/>
      <c r="CP18" s="16"/>
      <c r="CQ18" s="16"/>
      <c r="CR18" s="16"/>
      <c r="CS18" s="16"/>
      <c r="CT18" s="16"/>
      <c r="CU18" s="16"/>
      <c r="CV18" s="16"/>
      <c r="CW18" s="16"/>
      <c r="CX18" s="16"/>
      <c r="CY18" s="16"/>
    </row>
    <row r="19" spans="1:103" x14ac:dyDescent="0.25">
      <c r="A19" s="16"/>
      <c r="B19" s="16"/>
      <c r="C19" s="16"/>
      <c r="D19" s="16"/>
      <c r="E19" s="16"/>
      <c r="F19" s="16"/>
      <c r="G19" s="16"/>
      <c r="H19" s="16"/>
      <c r="I19" s="16"/>
      <c r="J19" s="16"/>
      <c r="K19" s="16"/>
      <c r="L19" s="16"/>
      <c r="M19" s="16"/>
      <c r="N19" s="16"/>
      <c r="O19" s="16"/>
      <c r="P19" s="16"/>
      <c r="Q19" s="16"/>
      <c r="R19" s="16"/>
      <c r="S19" s="16"/>
      <c r="T19" s="16"/>
      <c r="U19" s="16"/>
      <c r="V19" s="16"/>
      <c r="W19" s="16"/>
      <c r="X19" s="16"/>
      <c r="Y19" s="16"/>
      <c r="Z19" s="16"/>
      <c r="AA19" s="16"/>
      <c r="AB19" s="16"/>
      <c r="AC19" s="16"/>
      <c r="AD19" s="16"/>
      <c r="AE19" s="16"/>
      <c r="AF19" s="16"/>
      <c r="AG19" s="16"/>
      <c r="AH19" s="16"/>
      <c r="AI19" s="16"/>
      <c r="AJ19" s="16"/>
      <c r="AK19" s="16"/>
      <c r="AL19" s="16"/>
      <c r="AM19" s="16"/>
      <c r="AN19" s="16"/>
      <c r="AO19" s="16"/>
      <c r="AP19" s="16"/>
      <c r="AQ19" s="16"/>
      <c r="AR19" s="16"/>
      <c r="AS19" s="16"/>
      <c r="AT19" s="16"/>
      <c r="AU19" s="16"/>
      <c r="AV19" s="16"/>
      <c r="AW19" s="16"/>
      <c r="AX19" s="16"/>
      <c r="AY19" s="16"/>
      <c r="AZ19" s="16"/>
      <c r="BA19" s="16"/>
      <c r="BB19" s="16"/>
      <c r="BC19" s="16"/>
      <c r="BD19" s="16"/>
      <c r="BE19" s="16"/>
      <c r="BF19" s="16"/>
      <c r="BG19" s="16"/>
      <c r="BH19" s="16"/>
      <c r="BI19" s="16"/>
      <c r="BJ19" s="16"/>
      <c r="BK19" s="16"/>
      <c r="BL19" s="16"/>
      <c r="BM19" s="16"/>
      <c r="BN19" s="16"/>
      <c r="BO19" s="16"/>
      <c r="BP19" s="16"/>
      <c r="BQ19" s="16"/>
      <c r="BR19" s="16"/>
      <c r="BS19" s="16"/>
      <c r="BT19" s="16"/>
      <c r="BU19" s="16"/>
      <c r="BV19" s="16"/>
      <c r="BW19" s="16"/>
      <c r="BX19" s="16"/>
      <c r="BY19" s="16"/>
      <c r="BZ19" s="16"/>
      <c r="CA19" s="16"/>
      <c r="CB19" s="16"/>
      <c r="CC19" s="16"/>
      <c r="CD19" s="16"/>
      <c r="CE19" s="16"/>
      <c r="CF19" s="16"/>
      <c r="CG19" s="16"/>
      <c r="CH19" s="16"/>
      <c r="CI19" s="16"/>
      <c r="CJ19" s="16"/>
      <c r="CK19" s="16"/>
      <c r="CL19" s="16"/>
      <c r="CM19" s="16"/>
      <c r="CN19" s="16"/>
      <c r="CO19" s="16"/>
      <c r="CP19" s="16"/>
      <c r="CQ19" s="16"/>
      <c r="CR19" s="16"/>
      <c r="CS19" s="16"/>
      <c r="CT19" s="16"/>
      <c r="CU19" s="16"/>
      <c r="CV19" s="16"/>
      <c r="CW19" s="16"/>
      <c r="CX19" s="16"/>
      <c r="CY19" s="16"/>
    </row>
    <row r="20" spans="1:103" ht="15.5" x14ac:dyDescent="0.25">
      <c r="A20" s="48"/>
      <c r="B20" s="16"/>
      <c r="C20" s="16"/>
      <c r="D20" s="16"/>
      <c r="E20" s="16"/>
      <c r="F20" s="16"/>
      <c r="G20" s="16"/>
      <c r="H20" s="16"/>
      <c r="I20" s="16"/>
      <c r="J20" s="16"/>
      <c r="K20" s="16"/>
      <c r="L20" s="16"/>
      <c r="M20" s="16"/>
      <c r="N20" s="16"/>
      <c r="O20" s="16"/>
      <c r="P20" s="16"/>
      <c r="Q20" s="16"/>
      <c r="R20" s="16"/>
      <c r="S20" s="16"/>
      <c r="T20" s="16"/>
      <c r="U20" s="16"/>
      <c r="V20" s="16"/>
      <c r="W20" s="16"/>
      <c r="X20" s="16"/>
      <c r="Y20" s="16"/>
      <c r="Z20" s="16"/>
      <c r="AA20" s="16"/>
      <c r="AB20" s="16"/>
      <c r="AC20" s="16"/>
      <c r="AD20" s="16"/>
      <c r="AE20" s="16"/>
      <c r="AF20" s="16"/>
      <c r="AG20" s="16"/>
      <c r="AH20" s="16"/>
      <c r="AI20" s="16"/>
      <c r="AJ20" s="16"/>
      <c r="AK20" s="16"/>
      <c r="AL20" s="16"/>
      <c r="AM20" s="16"/>
      <c r="AN20" s="16"/>
      <c r="AO20" s="16"/>
      <c r="AP20" s="16"/>
      <c r="AQ20" s="16"/>
      <c r="AR20" s="16"/>
      <c r="AS20" s="16"/>
      <c r="AT20" s="16"/>
      <c r="AU20" s="16"/>
      <c r="AV20" s="16"/>
      <c r="AW20" s="16"/>
      <c r="AX20" s="16"/>
      <c r="AY20" s="16"/>
      <c r="AZ20" s="16"/>
      <c r="BA20" s="16"/>
      <c r="BB20" s="16"/>
      <c r="BC20" s="16"/>
      <c r="BD20" s="16"/>
      <c r="BE20" s="16"/>
      <c r="BF20" s="16"/>
      <c r="BG20" s="16"/>
      <c r="BH20" s="16"/>
      <c r="BI20" s="16"/>
      <c r="BJ20" s="16"/>
      <c r="BK20" s="16"/>
      <c r="BL20" s="16"/>
      <c r="BM20" s="16"/>
      <c r="BN20" s="16"/>
      <c r="BO20" s="16"/>
      <c r="BP20" s="16"/>
      <c r="BQ20" s="16"/>
      <c r="BR20" s="16"/>
      <c r="BS20" s="16"/>
      <c r="BT20" s="16"/>
      <c r="BU20" s="16"/>
      <c r="BV20" s="16"/>
      <c r="BW20" s="16"/>
      <c r="BX20" s="16"/>
      <c r="BY20" s="16"/>
      <c r="BZ20" s="16"/>
      <c r="CA20" s="16"/>
      <c r="CB20" s="16"/>
      <c r="CC20" s="16"/>
      <c r="CD20" s="16"/>
      <c r="CE20" s="16"/>
      <c r="CF20" s="16"/>
      <c r="CG20" s="16"/>
      <c r="CH20" s="16"/>
      <c r="CI20" s="16"/>
      <c r="CJ20" s="16"/>
      <c r="CK20" s="16"/>
      <c r="CL20" s="16"/>
      <c r="CM20" s="16"/>
      <c r="CN20" s="16"/>
      <c r="CO20" s="16"/>
      <c r="CP20" s="16"/>
      <c r="CQ20" s="16"/>
      <c r="CR20" s="16"/>
      <c r="CS20" s="16"/>
      <c r="CT20" s="16"/>
      <c r="CU20" s="16"/>
      <c r="CV20" s="16"/>
      <c r="CW20" s="16"/>
      <c r="CX20" s="16"/>
      <c r="CY20" s="16"/>
    </row>
    <row r="21" spans="1:103" x14ac:dyDescent="0.25">
      <c r="A21" s="16"/>
      <c r="B21" s="16"/>
      <c r="C21" s="16"/>
      <c r="D21" s="16"/>
      <c r="E21" s="16"/>
      <c r="F21" s="16"/>
      <c r="G21" s="16"/>
      <c r="H21" s="16"/>
      <c r="I21" s="16"/>
      <c r="J21" s="16"/>
      <c r="K21" s="16"/>
      <c r="L21" s="16"/>
      <c r="M21" s="16"/>
      <c r="N21" s="16"/>
      <c r="O21" s="16"/>
      <c r="P21" s="16"/>
      <c r="Q21" s="16"/>
      <c r="R21" s="16"/>
      <c r="S21" s="16"/>
      <c r="T21" s="16"/>
      <c r="U21" s="16"/>
      <c r="V21" s="16"/>
      <c r="W21" s="16"/>
      <c r="X21" s="16"/>
      <c r="Y21" s="16"/>
      <c r="Z21" s="16"/>
      <c r="AA21" s="16"/>
      <c r="AB21" s="16"/>
      <c r="AC21" s="16"/>
      <c r="AD21" s="16"/>
      <c r="AE21" s="16"/>
      <c r="AF21" s="16"/>
      <c r="AG21" s="16"/>
      <c r="AH21" s="16"/>
      <c r="AI21" s="16"/>
      <c r="AJ21" s="16"/>
      <c r="AK21" s="16"/>
      <c r="AL21" s="16"/>
      <c r="AM21" s="16"/>
      <c r="AN21" s="16"/>
      <c r="AO21" s="16"/>
      <c r="AP21" s="16"/>
      <c r="AQ21" s="16"/>
      <c r="AR21" s="16"/>
      <c r="AS21" s="16"/>
      <c r="AT21" s="16"/>
      <c r="AU21" s="16"/>
      <c r="AV21" s="16"/>
      <c r="AW21" s="16"/>
      <c r="AX21" s="16"/>
      <c r="AY21" s="16"/>
      <c r="AZ21" s="16"/>
      <c r="BA21" s="16"/>
      <c r="BB21" s="16"/>
      <c r="BC21" s="16"/>
      <c r="BD21" s="16"/>
      <c r="BE21" s="16"/>
      <c r="BF21" s="16"/>
      <c r="BG21" s="16"/>
      <c r="BH21" s="16"/>
      <c r="BI21" s="16"/>
      <c r="BJ21" s="16"/>
      <c r="BK21" s="16"/>
      <c r="BL21" s="16"/>
      <c r="BM21" s="16"/>
      <c r="BN21" s="16"/>
      <c r="BO21" s="16"/>
      <c r="BP21" s="16"/>
      <c r="BQ21" s="16"/>
      <c r="BR21" s="16"/>
      <c r="BS21" s="16"/>
      <c r="BT21" s="16"/>
      <c r="BU21" s="16"/>
      <c r="BV21" s="16"/>
      <c r="BW21" s="16"/>
      <c r="BX21" s="16"/>
      <c r="BY21" s="16"/>
      <c r="BZ21" s="16"/>
      <c r="CA21" s="16"/>
      <c r="CB21" s="16"/>
      <c r="CC21" s="16"/>
      <c r="CD21" s="16"/>
      <c r="CE21" s="16"/>
      <c r="CF21" s="16"/>
      <c r="CG21" s="16"/>
      <c r="CH21" s="16"/>
      <c r="CI21" s="16"/>
      <c r="CJ21" s="16"/>
      <c r="CK21" s="16"/>
      <c r="CL21" s="16"/>
      <c r="CM21" s="16"/>
      <c r="CN21" s="16"/>
      <c r="CO21" s="16"/>
      <c r="CP21" s="16"/>
      <c r="CQ21" s="16"/>
      <c r="CR21" s="16"/>
      <c r="CS21" s="16"/>
      <c r="CT21" s="16"/>
      <c r="CU21" s="16"/>
      <c r="CV21" s="16"/>
      <c r="CW21" s="16"/>
      <c r="CX21" s="16"/>
      <c r="CY21" s="16"/>
    </row>
    <row r="22" spans="1:103" x14ac:dyDescent="0.25">
      <c r="A22" s="16"/>
      <c r="B22" s="16"/>
      <c r="C22" s="16"/>
      <c r="D22" s="16"/>
      <c r="E22" s="16"/>
      <c r="F22" s="16"/>
      <c r="G22" s="16"/>
      <c r="H22" s="16"/>
      <c r="I22" s="16"/>
      <c r="J22" s="16"/>
      <c r="K22" s="16"/>
      <c r="L22" s="16"/>
      <c r="M22" s="16"/>
      <c r="N22" s="16"/>
      <c r="O22" s="16"/>
      <c r="P22" s="16"/>
      <c r="Q22" s="16"/>
      <c r="R22" s="16"/>
      <c r="S22" s="16"/>
      <c r="T22" s="16"/>
      <c r="U22" s="16"/>
      <c r="V22" s="16"/>
      <c r="W22" s="16"/>
      <c r="X22" s="16"/>
      <c r="Y22" s="16"/>
      <c r="Z22" s="16"/>
      <c r="AA22" s="16"/>
      <c r="AB22" s="16"/>
      <c r="AC22" s="16"/>
      <c r="AD22" s="16"/>
      <c r="AE22" s="16"/>
      <c r="AF22" s="16"/>
      <c r="AG22" s="16"/>
      <c r="AH22" s="16"/>
      <c r="AI22" s="16"/>
      <c r="AJ22" s="16"/>
      <c r="AK22" s="16"/>
      <c r="AL22" s="16"/>
      <c r="AM22" s="16"/>
      <c r="AN22" s="16"/>
      <c r="AO22" s="16"/>
      <c r="AP22" s="16"/>
      <c r="AQ22" s="16"/>
      <c r="AR22" s="16"/>
      <c r="AS22" s="16"/>
      <c r="AT22" s="16"/>
      <c r="AU22" s="16"/>
      <c r="AV22" s="16"/>
      <c r="AW22" s="16"/>
      <c r="AX22" s="16"/>
      <c r="AY22" s="16"/>
      <c r="AZ22" s="16"/>
      <c r="BA22" s="16"/>
      <c r="BB22" s="16"/>
      <c r="BC22" s="16"/>
      <c r="BD22" s="16"/>
      <c r="BE22" s="16"/>
      <c r="BF22" s="16"/>
      <c r="BG22" s="16"/>
      <c r="BH22" s="16"/>
      <c r="BI22" s="16"/>
      <c r="BJ22" s="16"/>
      <c r="BK22" s="16"/>
      <c r="BL22" s="16"/>
      <c r="BM22" s="16"/>
      <c r="BN22" s="16"/>
      <c r="BO22" s="16"/>
      <c r="BP22" s="16"/>
      <c r="BQ22" s="16"/>
      <c r="BR22" s="16"/>
      <c r="BS22" s="16"/>
      <c r="BT22" s="16"/>
      <c r="BU22" s="16"/>
      <c r="BV22" s="16"/>
      <c r="BW22" s="16"/>
      <c r="BX22" s="16"/>
      <c r="BY22" s="16"/>
      <c r="BZ22" s="16"/>
      <c r="CA22" s="16"/>
      <c r="CB22" s="16"/>
      <c r="CC22" s="16"/>
      <c r="CD22" s="16"/>
      <c r="CE22" s="16"/>
      <c r="CF22" s="16"/>
      <c r="CG22" s="16"/>
      <c r="CH22" s="16"/>
      <c r="CI22" s="16"/>
      <c r="CJ22" s="16"/>
      <c r="CK22" s="16"/>
      <c r="CL22" s="16"/>
      <c r="CM22" s="16"/>
      <c r="CN22" s="16"/>
      <c r="CO22" s="16"/>
      <c r="CP22" s="16"/>
      <c r="CQ22" s="16"/>
      <c r="CR22" s="16"/>
      <c r="CS22" s="16"/>
      <c r="CT22" s="16"/>
      <c r="CU22" s="16"/>
      <c r="CV22" s="16"/>
      <c r="CW22" s="16"/>
      <c r="CX22" s="16"/>
      <c r="CY22" s="16"/>
    </row>
    <row r="23" spans="1:103" x14ac:dyDescent="0.25">
      <c r="A23" s="16"/>
      <c r="B23" s="16"/>
      <c r="C23" s="16"/>
      <c r="D23" s="16"/>
      <c r="E23" s="16"/>
      <c r="F23" s="16"/>
      <c r="G23" s="16"/>
      <c r="H23" s="16"/>
      <c r="I23" s="16"/>
      <c r="J23" s="16"/>
      <c r="K23" s="16"/>
      <c r="L23" s="16"/>
      <c r="M23" s="16"/>
      <c r="N23" s="16"/>
      <c r="O23" s="16"/>
      <c r="P23" s="16"/>
      <c r="Q23" s="16"/>
      <c r="R23" s="16"/>
      <c r="S23" s="16"/>
      <c r="T23" s="16"/>
      <c r="U23" s="16"/>
      <c r="V23" s="16"/>
      <c r="W23" s="16"/>
      <c r="X23" s="16"/>
      <c r="Y23" s="16"/>
      <c r="Z23" s="16"/>
      <c r="AA23" s="16"/>
      <c r="AB23" s="16"/>
      <c r="AC23" s="16"/>
      <c r="AD23" s="16"/>
      <c r="AE23" s="16"/>
      <c r="AF23" s="16"/>
      <c r="AG23" s="16"/>
      <c r="AH23" s="16"/>
      <c r="AI23" s="16"/>
      <c r="AJ23" s="16"/>
      <c r="AK23" s="16"/>
      <c r="AL23" s="16"/>
      <c r="AM23" s="16"/>
      <c r="AN23" s="16"/>
      <c r="AO23" s="16"/>
      <c r="AP23" s="16"/>
      <c r="AQ23" s="16"/>
      <c r="AR23" s="16"/>
      <c r="AS23" s="16"/>
      <c r="AT23" s="16"/>
      <c r="AU23" s="16"/>
      <c r="AV23" s="16"/>
      <c r="AW23" s="16"/>
      <c r="AX23" s="16"/>
      <c r="AY23" s="16"/>
      <c r="AZ23" s="16"/>
      <c r="BA23" s="16"/>
      <c r="BB23" s="16"/>
      <c r="BC23" s="16"/>
      <c r="BD23" s="16"/>
      <c r="BE23" s="16"/>
      <c r="BF23" s="16"/>
      <c r="BG23" s="16"/>
      <c r="BH23" s="16"/>
      <c r="BI23" s="16"/>
      <c r="BJ23" s="16"/>
      <c r="BK23" s="16"/>
      <c r="BL23" s="16"/>
      <c r="BM23" s="16"/>
      <c r="BN23" s="16"/>
      <c r="BO23" s="16"/>
      <c r="BP23" s="16"/>
      <c r="BQ23" s="16"/>
      <c r="BR23" s="16"/>
      <c r="BS23" s="16"/>
      <c r="BT23" s="16"/>
      <c r="BU23" s="16"/>
      <c r="BV23" s="16"/>
      <c r="BW23" s="16"/>
      <c r="BX23" s="16"/>
      <c r="BY23" s="16"/>
      <c r="BZ23" s="16"/>
      <c r="CA23" s="16"/>
      <c r="CB23" s="16"/>
      <c r="CC23" s="16"/>
      <c r="CD23" s="16"/>
      <c r="CE23" s="16"/>
      <c r="CF23" s="16"/>
      <c r="CG23" s="16"/>
      <c r="CH23" s="16"/>
      <c r="CI23" s="16"/>
      <c r="CJ23" s="16"/>
      <c r="CK23" s="16"/>
      <c r="CL23" s="16"/>
      <c r="CM23" s="16"/>
      <c r="CN23" s="16"/>
      <c r="CO23" s="16"/>
      <c r="CP23" s="16"/>
      <c r="CQ23" s="16"/>
      <c r="CR23" s="16"/>
      <c r="CS23" s="16"/>
      <c r="CT23" s="16"/>
      <c r="CU23" s="16"/>
      <c r="CV23" s="16"/>
      <c r="CW23" s="16"/>
      <c r="CX23" s="16"/>
      <c r="CY23" s="16"/>
    </row>
    <row r="24" spans="1:103" x14ac:dyDescent="0.25">
      <c r="A24" s="16"/>
      <c r="B24" s="16"/>
      <c r="C24" s="16"/>
      <c r="D24" s="16"/>
      <c r="E24" s="16"/>
      <c r="F24" s="16"/>
      <c r="G24" s="16"/>
      <c r="H24" s="16"/>
      <c r="I24" s="16"/>
      <c r="J24" s="16"/>
      <c r="K24" s="16"/>
      <c r="L24" s="16"/>
      <c r="M24" s="16"/>
      <c r="N24" s="16"/>
      <c r="O24" s="16"/>
      <c r="P24" s="16"/>
      <c r="Q24" s="16"/>
      <c r="R24" s="16"/>
      <c r="S24" s="16"/>
      <c r="T24" s="16"/>
      <c r="U24" s="16"/>
      <c r="V24" s="16"/>
      <c r="W24" s="16"/>
      <c r="X24" s="16"/>
      <c r="Y24" s="16"/>
      <c r="Z24" s="16"/>
      <c r="AA24" s="16"/>
      <c r="AB24" s="16"/>
      <c r="AC24" s="16"/>
      <c r="AD24" s="16"/>
      <c r="AE24" s="16"/>
      <c r="AF24" s="16"/>
      <c r="AG24" s="16"/>
      <c r="AH24" s="16"/>
      <c r="AI24" s="16"/>
      <c r="AJ24" s="16"/>
      <c r="AK24" s="16"/>
      <c r="AL24" s="16"/>
      <c r="AM24" s="16"/>
      <c r="AN24" s="16"/>
      <c r="AO24" s="16"/>
      <c r="AP24" s="16"/>
      <c r="AQ24" s="16"/>
      <c r="AR24" s="16"/>
      <c r="AS24" s="16"/>
      <c r="AT24" s="16"/>
      <c r="AU24" s="16"/>
      <c r="AV24" s="16"/>
      <c r="AW24" s="16"/>
      <c r="AX24" s="16"/>
      <c r="AY24" s="16"/>
      <c r="AZ24" s="16"/>
      <c r="BA24" s="16"/>
      <c r="BB24" s="16"/>
      <c r="BC24" s="16"/>
      <c r="BD24" s="16"/>
      <c r="BE24" s="16"/>
      <c r="BF24" s="16"/>
      <c r="BG24" s="16"/>
      <c r="BH24" s="16"/>
      <c r="BI24" s="16"/>
      <c r="BJ24" s="16"/>
      <c r="BK24" s="16"/>
      <c r="BL24" s="16"/>
      <c r="BM24" s="16"/>
      <c r="BN24" s="16"/>
      <c r="BO24" s="16"/>
      <c r="BP24" s="16"/>
      <c r="BQ24" s="16"/>
      <c r="BR24" s="16"/>
      <c r="BS24" s="16"/>
      <c r="BT24" s="16"/>
      <c r="BU24" s="16"/>
      <c r="BV24" s="16"/>
      <c r="BW24" s="16"/>
      <c r="BX24" s="16"/>
      <c r="BY24" s="16"/>
      <c r="BZ24" s="16"/>
      <c r="CA24" s="16"/>
      <c r="CB24" s="16"/>
      <c r="CC24" s="16"/>
      <c r="CD24" s="16"/>
      <c r="CE24" s="16"/>
      <c r="CF24" s="16"/>
      <c r="CG24" s="16"/>
      <c r="CH24" s="16"/>
      <c r="CI24" s="16"/>
      <c r="CJ24" s="16"/>
      <c r="CK24" s="16"/>
      <c r="CL24" s="16"/>
      <c r="CM24" s="16"/>
      <c r="CN24" s="16"/>
      <c r="CO24" s="16"/>
      <c r="CP24" s="16"/>
      <c r="CQ24" s="16"/>
      <c r="CR24" s="16"/>
      <c r="CS24" s="16"/>
      <c r="CT24" s="16"/>
      <c r="CU24" s="16"/>
      <c r="CV24" s="16"/>
      <c r="CW24" s="16"/>
      <c r="CX24" s="16"/>
      <c r="CY24" s="16"/>
    </row>
    <row r="25" spans="1:103" x14ac:dyDescent="0.25">
      <c r="A25" s="16"/>
      <c r="B25" s="16"/>
      <c r="C25" s="16"/>
      <c r="D25" s="16"/>
      <c r="E25" s="16"/>
      <c r="F25" s="16"/>
      <c r="G25" s="16"/>
      <c r="H25" s="16"/>
      <c r="I25" s="16"/>
      <c r="J25" s="16"/>
      <c r="K25" s="16"/>
      <c r="L25" s="16"/>
      <c r="M25" s="16"/>
      <c r="N25" s="16"/>
      <c r="O25" s="16"/>
      <c r="P25" s="16"/>
      <c r="Q25" s="16"/>
      <c r="R25" s="16"/>
      <c r="S25" s="16"/>
      <c r="T25" s="16"/>
      <c r="U25" s="16"/>
      <c r="V25" s="16"/>
      <c r="W25" s="16"/>
      <c r="X25" s="16"/>
      <c r="Y25" s="16"/>
      <c r="Z25" s="16"/>
      <c r="AA25" s="16"/>
      <c r="AB25" s="16"/>
      <c r="AC25" s="16"/>
      <c r="AD25" s="16"/>
      <c r="AE25" s="16"/>
      <c r="AF25" s="16"/>
      <c r="AG25" s="16"/>
      <c r="AH25" s="16"/>
      <c r="AI25" s="16"/>
      <c r="AJ25" s="16"/>
      <c r="AK25" s="16"/>
      <c r="AL25" s="16"/>
      <c r="AM25" s="16"/>
      <c r="AN25" s="16"/>
      <c r="AO25" s="16"/>
      <c r="AP25" s="16"/>
      <c r="AQ25" s="16"/>
      <c r="AR25" s="16"/>
      <c r="AS25" s="16"/>
      <c r="AT25" s="16"/>
      <c r="AU25" s="16"/>
      <c r="AV25" s="16"/>
      <c r="AW25" s="16"/>
      <c r="AX25" s="16"/>
      <c r="AY25" s="16"/>
      <c r="AZ25" s="16"/>
      <c r="BA25" s="16"/>
      <c r="BB25" s="16"/>
      <c r="BC25" s="16"/>
      <c r="BD25" s="16"/>
      <c r="BE25" s="16"/>
      <c r="BF25" s="16"/>
      <c r="BG25" s="16"/>
      <c r="BH25" s="16"/>
      <c r="BI25" s="16"/>
      <c r="BJ25" s="16"/>
      <c r="BK25" s="16"/>
      <c r="BL25" s="16"/>
      <c r="BM25" s="16"/>
      <c r="BN25" s="16"/>
      <c r="BO25" s="16"/>
      <c r="BP25" s="16"/>
      <c r="BQ25" s="16"/>
      <c r="BR25" s="16"/>
      <c r="BS25" s="16"/>
      <c r="BT25" s="16"/>
      <c r="BU25" s="16"/>
      <c r="BV25" s="16"/>
      <c r="BW25" s="16"/>
      <c r="BX25" s="16"/>
      <c r="BY25" s="16"/>
      <c r="BZ25" s="16"/>
      <c r="CA25" s="16"/>
      <c r="CB25" s="16"/>
      <c r="CC25" s="16"/>
      <c r="CD25" s="16"/>
      <c r="CE25" s="16"/>
      <c r="CF25" s="16"/>
      <c r="CG25" s="16"/>
      <c r="CH25" s="16"/>
      <c r="CI25" s="16"/>
      <c r="CJ25" s="16"/>
      <c r="CK25" s="16"/>
      <c r="CL25" s="16"/>
      <c r="CM25" s="16"/>
      <c r="CN25" s="16"/>
      <c r="CO25" s="16"/>
      <c r="CP25" s="16"/>
      <c r="CQ25" s="16"/>
      <c r="CR25" s="16"/>
      <c r="CS25" s="16"/>
      <c r="CT25" s="16"/>
      <c r="CU25" s="16"/>
      <c r="CV25" s="16"/>
      <c r="CW25" s="16"/>
      <c r="CX25" s="16"/>
      <c r="CY25" s="16"/>
    </row>
    <row r="26" spans="1:103" x14ac:dyDescent="0.25">
      <c r="A26" s="16"/>
      <c r="B26" s="16"/>
      <c r="C26" s="16"/>
      <c r="D26" s="16"/>
      <c r="E26" s="16"/>
      <c r="F26" s="16"/>
      <c r="G26" s="16"/>
      <c r="H26" s="16"/>
      <c r="I26" s="16"/>
      <c r="J26" s="16"/>
      <c r="K26" s="16"/>
      <c r="L26" s="16"/>
      <c r="M26" s="16"/>
      <c r="N26" s="16"/>
      <c r="O26" s="16"/>
      <c r="P26" s="16"/>
      <c r="Q26" s="16"/>
      <c r="R26" s="16"/>
      <c r="S26" s="16"/>
      <c r="T26" s="16"/>
      <c r="U26" s="16"/>
      <c r="V26" s="16"/>
      <c r="W26" s="16"/>
      <c r="X26" s="16"/>
      <c r="Y26" s="16"/>
      <c r="Z26" s="16"/>
      <c r="AA26" s="16"/>
      <c r="AB26" s="16"/>
      <c r="AC26" s="16"/>
      <c r="AD26" s="16"/>
      <c r="AE26" s="16"/>
      <c r="AF26" s="16"/>
      <c r="AG26" s="16"/>
      <c r="AH26" s="16"/>
      <c r="AI26" s="16"/>
      <c r="AJ26" s="16"/>
      <c r="AK26" s="16"/>
      <c r="AL26" s="16"/>
      <c r="AM26" s="16"/>
      <c r="AN26" s="16"/>
      <c r="AO26" s="16"/>
      <c r="AP26" s="16"/>
      <c r="AQ26" s="16"/>
      <c r="AR26" s="16"/>
      <c r="AS26" s="16"/>
      <c r="AT26" s="16"/>
      <c r="AU26" s="16"/>
      <c r="AV26" s="16"/>
      <c r="AW26" s="16"/>
      <c r="AX26" s="16"/>
      <c r="AY26" s="16"/>
      <c r="AZ26" s="16"/>
      <c r="BA26" s="16"/>
      <c r="BB26" s="16"/>
      <c r="BC26" s="16"/>
      <c r="BD26" s="16"/>
      <c r="BE26" s="16"/>
      <c r="BF26" s="16"/>
      <c r="BG26" s="16"/>
      <c r="BH26" s="16"/>
      <c r="BI26" s="16"/>
      <c r="BJ26" s="16"/>
      <c r="BK26" s="16"/>
      <c r="BL26" s="16"/>
      <c r="BM26" s="16"/>
      <c r="BN26" s="16"/>
      <c r="BO26" s="16"/>
      <c r="BP26" s="16"/>
      <c r="BQ26" s="16"/>
      <c r="BR26" s="16"/>
      <c r="BS26" s="16"/>
      <c r="BT26" s="16"/>
      <c r="BU26" s="16"/>
      <c r="BV26" s="16"/>
      <c r="BW26" s="16"/>
      <c r="BX26" s="16"/>
      <c r="BY26" s="16"/>
      <c r="BZ26" s="16"/>
      <c r="CA26" s="16"/>
      <c r="CB26" s="16"/>
      <c r="CC26" s="16"/>
      <c r="CD26" s="16"/>
      <c r="CE26" s="16"/>
      <c r="CF26" s="16"/>
      <c r="CG26" s="16"/>
      <c r="CH26" s="16"/>
      <c r="CI26" s="16"/>
      <c r="CJ26" s="16"/>
      <c r="CK26" s="16"/>
      <c r="CL26" s="16"/>
      <c r="CM26" s="16"/>
      <c r="CN26" s="16"/>
      <c r="CO26" s="16"/>
      <c r="CP26" s="16"/>
      <c r="CQ26" s="16"/>
      <c r="CR26" s="16"/>
      <c r="CS26" s="16"/>
      <c r="CT26" s="16"/>
      <c r="CU26" s="16"/>
      <c r="CV26" s="16"/>
      <c r="CW26" s="16"/>
      <c r="CX26" s="16"/>
      <c r="CY26" s="16"/>
    </row>
    <row r="27" spans="1:103" x14ac:dyDescent="0.25">
      <c r="A27" s="16"/>
      <c r="B27" s="16"/>
      <c r="C27" s="16"/>
      <c r="D27" s="16"/>
      <c r="E27" s="16"/>
      <c r="F27" s="16"/>
      <c r="G27" s="16"/>
      <c r="H27" s="16"/>
      <c r="I27" s="16"/>
      <c r="J27" s="16"/>
      <c r="K27" s="16"/>
      <c r="L27" s="16"/>
      <c r="M27" s="16"/>
      <c r="N27" s="16"/>
      <c r="O27" s="16"/>
      <c r="P27" s="16"/>
      <c r="Q27" s="16"/>
      <c r="R27" s="16"/>
      <c r="S27" s="16"/>
      <c r="T27" s="16"/>
      <c r="U27" s="16"/>
      <c r="V27" s="16"/>
      <c r="W27" s="16"/>
      <c r="X27" s="16"/>
      <c r="Y27" s="16"/>
      <c r="Z27" s="16"/>
      <c r="AA27" s="16"/>
      <c r="AB27" s="16"/>
      <c r="AC27" s="16"/>
      <c r="AD27" s="16"/>
      <c r="AE27" s="16"/>
      <c r="AF27" s="16"/>
      <c r="AG27" s="16"/>
      <c r="AH27" s="16"/>
      <c r="AI27" s="16"/>
      <c r="AJ27" s="16"/>
      <c r="AK27" s="16"/>
      <c r="AL27" s="16"/>
      <c r="AM27" s="16"/>
      <c r="AN27" s="16"/>
      <c r="AO27" s="16"/>
      <c r="AP27" s="16"/>
      <c r="AQ27" s="16"/>
      <c r="AR27" s="16"/>
      <c r="AS27" s="16"/>
      <c r="AT27" s="16"/>
      <c r="AU27" s="16"/>
      <c r="AV27" s="16"/>
      <c r="AW27" s="16"/>
      <c r="AX27" s="16"/>
      <c r="AY27" s="16"/>
      <c r="AZ27" s="16"/>
      <c r="BA27" s="16"/>
      <c r="BB27" s="16"/>
      <c r="BC27" s="16"/>
      <c r="BD27" s="16"/>
      <c r="BE27" s="16"/>
      <c r="BF27" s="16"/>
      <c r="BG27" s="16"/>
      <c r="BH27" s="16"/>
      <c r="BI27" s="16"/>
      <c r="BJ27" s="16"/>
      <c r="BK27" s="16"/>
      <c r="BL27" s="16"/>
      <c r="BM27" s="16"/>
      <c r="BN27" s="16"/>
      <c r="BO27" s="16"/>
      <c r="BP27" s="16"/>
      <c r="BQ27" s="16"/>
      <c r="BR27" s="16"/>
      <c r="BS27" s="16"/>
      <c r="BT27" s="16"/>
      <c r="BU27" s="16"/>
      <c r="BV27" s="16"/>
      <c r="BW27" s="16"/>
      <c r="BX27" s="16"/>
      <c r="BY27" s="16"/>
      <c r="BZ27" s="16"/>
      <c r="CA27" s="16"/>
      <c r="CB27" s="16"/>
      <c r="CC27" s="16"/>
      <c r="CD27" s="16"/>
      <c r="CE27" s="16"/>
      <c r="CF27" s="16"/>
      <c r="CG27" s="16"/>
      <c r="CH27" s="16"/>
      <c r="CI27" s="16"/>
      <c r="CJ27" s="16"/>
      <c r="CK27" s="16"/>
      <c r="CL27" s="16"/>
      <c r="CM27" s="16"/>
      <c r="CN27" s="16"/>
      <c r="CO27" s="16"/>
      <c r="CP27" s="16"/>
      <c r="CQ27" s="16"/>
      <c r="CR27" s="16"/>
      <c r="CS27" s="16"/>
      <c r="CT27" s="16"/>
      <c r="CU27" s="16"/>
      <c r="CV27" s="16"/>
      <c r="CW27" s="16"/>
      <c r="CX27" s="16"/>
      <c r="CY27" s="16"/>
    </row>
    <row r="28" spans="1:103" x14ac:dyDescent="0.25">
      <c r="A28" s="16"/>
      <c r="B28" s="16"/>
      <c r="C28" s="16"/>
      <c r="D28" s="16"/>
      <c r="E28" s="16"/>
      <c r="F28" s="16"/>
      <c r="G28" s="16"/>
      <c r="H28" s="16"/>
      <c r="I28" s="16"/>
      <c r="J28" s="16"/>
      <c r="K28" s="16"/>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c r="BT28" s="16"/>
      <c r="BU28" s="16"/>
      <c r="BV28" s="16"/>
      <c r="BW28" s="16"/>
      <c r="BX28" s="16"/>
      <c r="BY28" s="16"/>
      <c r="BZ28" s="16"/>
      <c r="CA28" s="16"/>
      <c r="CB28" s="16"/>
      <c r="CC28" s="16"/>
      <c r="CD28" s="16"/>
      <c r="CE28" s="16"/>
      <c r="CF28" s="16"/>
      <c r="CG28" s="16"/>
      <c r="CH28" s="16"/>
      <c r="CI28" s="16"/>
      <c r="CJ28" s="16"/>
      <c r="CK28" s="16"/>
      <c r="CL28" s="16"/>
      <c r="CM28" s="16"/>
      <c r="CN28" s="16"/>
      <c r="CO28" s="16"/>
      <c r="CP28" s="16"/>
      <c r="CQ28" s="16"/>
      <c r="CR28" s="16"/>
      <c r="CS28" s="16"/>
      <c r="CT28" s="16"/>
      <c r="CU28" s="16"/>
      <c r="CV28" s="16"/>
      <c r="CW28" s="16"/>
      <c r="CX28" s="16"/>
      <c r="CY28" s="16"/>
    </row>
    <row r="29" spans="1:103" x14ac:dyDescent="0.25">
      <c r="A29" s="16"/>
      <c r="B29" s="16"/>
      <c r="C29" s="16"/>
      <c r="D29" s="16"/>
      <c r="E29" s="16"/>
      <c r="F29" s="16"/>
      <c r="G29" s="16"/>
      <c r="H29" s="16"/>
      <c r="I29" s="16"/>
      <c r="J29" s="16"/>
      <c r="K29" s="16"/>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c r="BT29" s="16"/>
      <c r="BU29" s="16"/>
      <c r="BV29" s="16"/>
      <c r="BW29" s="16"/>
      <c r="BX29" s="16"/>
      <c r="BY29" s="16"/>
      <c r="BZ29" s="16"/>
      <c r="CA29" s="16"/>
      <c r="CB29" s="16"/>
      <c r="CC29" s="16"/>
      <c r="CD29" s="16"/>
      <c r="CE29" s="16"/>
      <c r="CF29" s="16"/>
      <c r="CG29" s="16"/>
      <c r="CH29" s="16"/>
      <c r="CI29" s="16"/>
      <c r="CJ29" s="16"/>
      <c r="CK29" s="16"/>
      <c r="CL29" s="16"/>
      <c r="CM29" s="16"/>
      <c r="CN29" s="16"/>
      <c r="CO29" s="16"/>
      <c r="CP29" s="16"/>
      <c r="CQ29" s="16"/>
      <c r="CR29" s="16"/>
      <c r="CS29" s="16"/>
      <c r="CT29" s="16"/>
      <c r="CU29" s="16"/>
      <c r="CV29" s="16"/>
      <c r="CW29" s="16"/>
      <c r="CX29" s="16"/>
      <c r="CY29" s="16"/>
    </row>
    <row r="30" spans="1:103" x14ac:dyDescent="0.25">
      <c r="A30" s="16"/>
      <c r="B30" s="16"/>
      <c r="C30" s="16"/>
      <c r="D30" s="16"/>
      <c r="E30" s="16"/>
      <c r="F30" s="16"/>
      <c r="G30" s="16"/>
      <c r="H30" s="16"/>
      <c r="I30" s="16"/>
      <c r="J30" s="16"/>
      <c r="K30" s="16"/>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c r="BM30" s="16"/>
      <c r="BN30" s="16"/>
      <c r="BO30" s="16"/>
      <c r="BP30" s="16"/>
      <c r="BQ30" s="16"/>
      <c r="BR30" s="16"/>
      <c r="BS30" s="16"/>
      <c r="BT30" s="16"/>
      <c r="BU30" s="16"/>
      <c r="BV30" s="16"/>
      <c r="BW30" s="16"/>
      <c r="BX30" s="16"/>
      <c r="BY30" s="16"/>
      <c r="BZ30" s="16"/>
      <c r="CA30" s="16"/>
      <c r="CB30" s="16"/>
      <c r="CC30" s="16"/>
      <c r="CD30" s="16"/>
      <c r="CE30" s="16"/>
      <c r="CF30" s="16"/>
      <c r="CG30" s="16"/>
      <c r="CH30" s="16"/>
      <c r="CI30" s="16"/>
      <c r="CJ30" s="16"/>
      <c r="CK30" s="16"/>
      <c r="CL30" s="16"/>
      <c r="CM30" s="16"/>
      <c r="CN30" s="16"/>
      <c r="CO30" s="16"/>
      <c r="CP30" s="16"/>
      <c r="CQ30" s="16"/>
      <c r="CR30" s="16"/>
      <c r="CS30" s="16"/>
      <c r="CT30" s="16"/>
      <c r="CU30" s="16"/>
      <c r="CV30" s="16"/>
      <c r="CW30" s="16"/>
      <c r="CX30" s="16"/>
      <c r="CY30" s="16"/>
    </row>
    <row r="31" spans="1:103" x14ac:dyDescent="0.25">
      <c r="A31" s="18"/>
      <c r="B31" s="16"/>
      <c r="C31" s="16"/>
      <c r="D31" s="16"/>
      <c r="E31" s="16"/>
      <c r="F31" s="16"/>
      <c r="G31" s="16"/>
      <c r="H31" s="16"/>
      <c r="I31" s="16"/>
      <c r="J31" s="16"/>
      <c r="K31" s="16"/>
      <c r="L31" s="16"/>
      <c r="M31" s="16"/>
      <c r="N31" s="16"/>
      <c r="O31" s="16"/>
      <c r="P31" s="16"/>
      <c r="Q31" s="16"/>
      <c r="R31" s="16"/>
      <c r="S31" s="16"/>
      <c r="T31" s="16"/>
      <c r="U31" s="16"/>
      <c r="V31" s="16"/>
      <c r="W31" s="16"/>
      <c r="X31" s="16"/>
      <c r="Y31" s="16"/>
      <c r="Z31" s="16"/>
      <c r="AA31" s="16"/>
      <c r="AB31" s="16"/>
      <c r="AC31" s="16"/>
      <c r="AD31" s="16"/>
      <c r="AE31" s="16"/>
      <c r="AF31" s="16"/>
      <c r="AG31" s="16"/>
      <c r="AH31" s="16"/>
      <c r="AI31" s="16"/>
      <c r="AJ31" s="16"/>
      <c r="AK31" s="16"/>
      <c r="AL31" s="16"/>
      <c r="AM31" s="16"/>
      <c r="AN31" s="16"/>
      <c r="AO31" s="16"/>
      <c r="AP31" s="16"/>
      <c r="AQ31" s="16"/>
      <c r="AR31" s="16"/>
      <c r="AS31" s="16"/>
      <c r="AT31" s="16"/>
      <c r="AU31" s="16"/>
      <c r="AV31" s="16"/>
      <c r="AW31" s="16"/>
      <c r="AX31" s="16"/>
      <c r="AY31" s="16"/>
      <c r="AZ31" s="16"/>
      <c r="BA31" s="16"/>
      <c r="BB31" s="16"/>
      <c r="BC31" s="16"/>
      <c r="BD31" s="16"/>
      <c r="BE31" s="16"/>
      <c r="BF31" s="16"/>
      <c r="BG31" s="16"/>
      <c r="BH31" s="16"/>
      <c r="BI31" s="16"/>
      <c r="BJ31" s="16"/>
      <c r="BK31" s="16"/>
      <c r="BL31" s="16"/>
      <c r="BM31" s="16"/>
      <c r="BN31" s="16"/>
      <c r="BO31" s="16"/>
      <c r="BP31" s="16"/>
      <c r="BQ31" s="16"/>
      <c r="BR31" s="16"/>
      <c r="BS31" s="16"/>
      <c r="BT31" s="16"/>
      <c r="BU31" s="16"/>
      <c r="BV31" s="16"/>
      <c r="BW31" s="16"/>
      <c r="BX31" s="16"/>
      <c r="BY31" s="16"/>
      <c r="BZ31" s="16"/>
      <c r="CA31" s="16"/>
      <c r="CB31" s="16"/>
      <c r="CC31" s="16"/>
      <c r="CD31" s="16"/>
      <c r="CE31" s="16"/>
      <c r="CF31" s="16"/>
      <c r="CG31" s="16"/>
      <c r="CH31" s="16"/>
      <c r="CI31" s="16"/>
      <c r="CJ31" s="16"/>
      <c r="CK31" s="16"/>
      <c r="CL31" s="16"/>
      <c r="CM31" s="16"/>
      <c r="CN31" s="16"/>
      <c r="CO31" s="16"/>
      <c r="CP31" s="16"/>
      <c r="CQ31" s="16"/>
      <c r="CR31" s="16"/>
      <c r="CS31" s="16"/>
      <c r="CT31" s="16"/>
      <c r="CU31" s="16"/>
      <c r="CV31" s="16"/>
      <c r="CW31" s="16"/>
      <c r="CX31" s="16"/>
      <c r="CY31" s="16"/>
    </row>
    <row r="32" spans="1:103" ht="15.5" x14ac:dyDescent="0.25">
      <c r="A32" s="48"/>
      <c r="B32" s="16"/>
      <c r="C32" s="16"/>
      <c r="D32" s="16"/>
      <c r="E32" s="16"/>
      <c r="F32" s="16"/>
      <c r="G32" s="16"/>
      <c r="H32" s="16"/>
      <c r="I32" s="16"/>
      <c r="J32" s="16"/>
      <c r="K32" s="16"/>
      <c r="L32" s="16"/>
      <c r="M32" s="16"/>
      <c r="N32" s="16"/>
      <c r="O32" s="16"/>
      <c r="P32" s="16"/>
      <c r="Q32" s="16"/>
      <c r="R32" s="16"/>
      <c r="S32" s="16"/>
      <c r="T32" s="16"/>
      <c r="U32" s="16"/>
      <c r="V32" s="16"/>
      <c r="W32" s="16"/>
      <c r="X32" s="16"/>
      <c r="Y32" s="16"/>
      <c r="Z32" s="16"/>
      <c r="AA32" s="16"/>
      <c r="AB32" s="16"/>
      <c r="AC32" s="16"/>
      <c r="AD32" s="16"/>
      <c r="AE32" s="16"/>
      <c r="AF32" s="16"/>
      <c r="AG32" s="16"/>
      <c r="AH32" s="16"/>
      <c r="AI32" s="16"/>
      <c r="AJ32" s="16"/>
      <c r="AK32" s="16"/>
      <c r="AL32" s="16"/>
      <c r="AM32" s="16"/>
      <c r="AN32" s="16"/>
      <c r="AO32" s="16"/>
      <c r="AP32" s="16"/>
      <c r="AQ32" s="16"/>
      <c r="AR32" s="16"/>
      <c r="AS32" s="16"/>
      <c r="AT32" s="16"/>
      <c r="AU32" s="16"/>
      <c r="AV32" s="16"/>
      <c r="AW32" s="16"/>
      <c r="AX32" s="16"/>
      <c r="AY32" s="16"/>
      <c r="AZ32" s="16"/>
      <c r="BA32" s="16"/>
      <c r="BB32" s="16"/>
      <c r="BC32" s="16"/>
      <c r="BD32" s="16"/>
      <c r="BE32" s="16"/>
      <c r="BF32" s="16"/>
      <c r="BG32" s="16"/>
      <c r="BH32" s="16"/>
      <c r="BI32" s="16"/>
      <c r="BJ32" s="16"/>
      <c r="BK32" s="16"/>
      <c r="BL32" s="16"/>
      <c r="BM32" s="16"/>
      <c r="BN32" s="16"/>
      <c r="BO32" s="16"/>
      <c r="BP32" s="16"/>
      <c r="BQ32" s="16"/>
      <c r="BR32" s="16"/>
      <c r="BS32" s="16"/>
      <c r="BT32" s="16"/>
      <c r="BU32" s="16"/>
      <c r="BV32" s="16"/>
      <c r="BW32" s="16"/>
      <c r="BX32" s="16"/>
      <c r="BY32" s="16"/>
      <c r="BZ32" s="16"/>
      <c r="CA32" s="16"/>
      <c r="CB32" s="16"/>
      <c r="CC32" s="16"/>
      <c r="CD32" s="16"/>
      <c r="CE32" s="16"/>
      <c r="CF32" s="16"/>
      <c r="CG32" s="16"/>
      <c r="CH32" s="16"/>
      <c r="CI32" s="16"/>
      <c r="CJ32" s="16"/>
      <c r="CK32" s="16"/>
      <c r="CL32" s="16"/>
      <c r="CM32" s="16"/>
      <c r="CN32" s="16"/>
      <c r="CO32" s="16"/>
      <c r="CP32" s="16"/>
      <c r="CQ32" s="16"/>
      <c r="CR32" s="16"/>
      <c r="CS32" s="16"/>
      <c r="CT32" s="16"/>
      <c r="CU32" s="16"/>
      <c r="CV32" s="16"/>
      <c r="CW32" s="16"/>
      <c r="CX32" s="16"/>
      <c r="CY32" s="16"/>
    </row>
  </sheetData>
  <mergeCells count="5">
    <mergeCell ref="B8:C8"/>
    <mergeCell ref="B9:C9"/>
    <mergeCell ref="B10:C10"/>
    <mergeCell ref="B11:C11"/>
    <mergeCell ref="B12:C12"/>
  </mergeCells>
  <pageMargins left="0.75" right="0.75" top="1" bottom="1" header="0.5" footer="0.5"/>
  <pageSetup scale="84" orientation="portrait" r:id="rId1"/>
  <headerFooter>
    <oddHeader xml:space="preserve">&amp;REskom Transmission - Central Grid </oddHeader>
    <oddFooter>&amp;L&amp;8&amp;F
&amp;A&amp;CPage &amp;P of &amp;N&amp;R&amp;D</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E20"/>
  <sheetViews>
    <sheetView view="pageBreakPreview" zoomScale="115" zoomScaleNormal="90" zoomScaleSheetLayoutView="115" zoomScalePageLayoutView="80" workbookViewId="0">
      <pane xSplit="5" ySplit="7" topLeftCell="F8" activePane="bottomRight" state="frozen"/>
      <selection pane="topRight" activeCell="F1" sqref="F1"/>
      <selection pane="bottomLeft" activeCell="A10" sqref="A10"/>
      <selection pane="bottomRight" activeCell="C23" sqref="C23"/>
    </sheetView>
  </sheetViews>
  <sheetFormatPr defaultColWidth="9.1796875" defaultRowHeight="14" x14ac:dyDescent="0.3"/>
  <cols>
    <col min="1" max="1" width="4.54296875" style="63" customWidth="1"/>
    <col min="2" max="2" width="17.81640625" style="67" customWidth="1"/>
    <col min="3" max="3" width="97.90625" style="92" customWidth="1"/>
    <col min="4" max="4" width="17.1796875" style="93" customWidth="1"/>
    <col min="5" max="5" width="29" style="67" customWidth="1"/>
    <col min="6" max="16384" width="9.1796875" style="67"/>
  </cols>
  <sheetData>
    <row r="1" spans="1:5" ht="15" x14ac:dyDescent="0.3">
      <c r="B1" s="64" t="s">
        <v>0</v>
      </c>
      <c r="C1" s="65" t="str">
        <f>'1.1.1 Preamble'!C1</f>
        <v>ESKOM NATIONAL TRANSMISION COMPANY SOUTH AFRICA - SPECIAL PROJECTS</v>
      </c>
      <c r="D1" s="66"/>
    </row>
    <row r="2" spans="1:5" ht="15" x14ac:dyDescent="0.3">
      <c r="B2" s="64" t="s">
        <v>1</v>
      </c>
      <c r="C2" s="65">
        <f>'1.1Tender Cover Sheet'!C19</f>
        <v>0</v>
      </c>
      <c r="D2" s="66"/>
    </row>
    <row r="3" spans="1:5" ht="47" customHeight="1" x14ac:dyDescent="0.3">
      <c r="B3" s="64" t="s">
        <v>46</v>
      </c>
      <c r="C3" s="68" t="str">
        <f>'Read Me FIRST'!C3</f>
        <v>SCOPE OF WORK - SPECIALISED TACTICAL RESPONSE   SERVICES, SBI AND INVESTIGATION CONTRACT FOR NTCSA  AS AN WHEN REQUIRED</v>
      </c>
      <c r="D3" s="66"/>
    </row>
    <row r="4" spans="1:5" ht="15" x14ac:dyDescent="0.3">
      <c r="B4" s="64" t="s">
        <v>2</v>
      </c>
      <c r="C4" s="65">
        <f>'1.1Tender Cover Sheet'!C23</f>
        <v>0</v>
      </c>
      <c r="D4" s="66"/>
    </row>
    <row r="5" spans="1:5" ht="15" x14ac:dyDescent="0.3">
      <c r="B5" s="64"/>
      <c r="C5" s="69"/>
      <c r="D5" s="66"/>
    </row>
    <row r="6" spans="1:5" ht="15.5" thickBot="1" x14ac:dyDescent="0.35">
      <c r="B6" s="64"/>
      <c r="C6" s="69"/>
      <c r="D6" s="66"/>
    </row>
    <row r="7" spans="1:5" s="71" customFormat="1" ht="29" customHeight="1" thickBot="1" x14ac:dyDescent="0.35">
      <c r="A7" s="70"/>
      <c r="B7" s="239" t="s">
        <v>38</v>
      </c>
      <c r="C7" s="240" t="s">
        <v>27</v>
      </c>
      <c r="D7" s="240" t="s">
        <v>29</v>
      </c>
      <c r="E7" s="241" t="s">
        <v>28</v>
      </c>
    </row>
    <row r="8" spans="1:5" s="71" customFormat="1" x14ac:dyDescent="0.3">
      <c r="A8" s="70"/>
      <c r="B8" s="72"/>
      <c r="C8" s="73"/>
      <c r="D8" s="74"/>
      <c r="E8" s="75"/>
    </row>
    <row r="9" spans="1:5" s="77" customFormat="1" ht="19.5" customHeight="1" x14ac:dyDescent="0.45">
      <c r="A9" s="76"/>
      <c r="B9" s="234">
        <v>1.1000000000000001</v>
      </c>
      <c r="C9" s="235" t="str">
        <f>C3</f>
        <v>SCOPE OF WORK - SPECIALISED TACTICAL RESPONSE   SERVICES, SBI AND INVESTIGATION CONTRACT FOR NTCSA  AS AN WHEN REQUIRED</v>
      </c>
      <c r="D9" s="236"/>
      <c r="E9" s="237">
        <f>SUM(E11:E18)</f>
        <v>0</v>
      </c>
    </row>
    <row r="10" spans="1:5" s="71" customFormat="1" x14ac:dyDescent="0.3">
      <c r="A10" s="70"/>
      <c r="B10" s="78"/>
      <c r="C10" s="79"/>
      <c r="D10" s="80"/>
      <c r="E10" s="81"/>
    </row>
    <row r="11" spans="1:5" s="71" customFormat="1" x14ac:dyDescent="0.3">
      <c r="A11" s="70"/>
      <c r="B11" s="82" t="s">
        <v>35</v>
      </c>
      <c r="C11" s="83" t="s">
        <v>56</v>
      </c>
      <c r="D11" s="84" t="s">
        <v>26</v>
      </c>
      <c r="E11" s="85">
        <f>'1.1.3_Bill No 1'!J26</f>
        <v>0</v>
      </c>
    </row>
    <row r="12" spans="1:5" s="71" customFormat="1" x14ac:dyDescent="0.3">
      <c r="A12" s="70"/>
      <c r="B12" s="82"/>
      <c r="C12" s="83"/>
      <c r="D12" s="84"/>
      <c r="E12" s="85"/>
    </row>
    <row r="13" spans="1:5" s="71" customFormat="1" x14ac:dyDescent="0.3">
      <c r="A13" s="70"/>
      <c r="B13" s="82" t="s">
        <v>52</v>
      </c>
      <c r="C13" s="83" t="s">
        <v>132</v>
      </c>
      <c r="D13" s="84" t="s">
        <v>26</v>
      </c>
      <c r="E13" s="85">
        <f>'1.1.3_Bill No 2'!I39</f>
        <v>0</v>
      </c>
    </row>
    <row r="14" spans="1:5" s="71" customFormat="1" x14ac:dyDescent="0.3">
      <c r="A14" s="70"/>
      <c r="B14" s="82"/>
      <c r="C14" s="83"/>
      <c r="D14" s="84"/>
      <c r="E14" s="85"/>
    </row>
    <row r="15" spans="1:5" s="71" customFormat="1" x14ac:dyDescent="0.3">
      <c r="A15" s="70"/>
      <c r="B15" s="82" t="s">
        <v>53</v>
      </c>
      <c r="C15" s="86" t="s">
        <v>57</v>
      </c>
      <c r="D15" s="84" t="s">
        <v>26</v>
      </c>
      <c r="E15" s="85">
        <f>'1.1.4_Bill No 3'!J18</f>
        <v>0</v>
      </c>
    </row>
    <row r="16" spans="1:5" s="71" customFormat="1" x14ac:dyDescent="0.3">
      <c r="A16" s="70"/>
      <c r="B16" s="82"/>
      <c r="C16" s="83"/>
      <c r="D16" s="84"/>
      <c r="E16" s="85"/>
    </row>
    <row r="17" spans="1:5" s="71" customFormat="1" x14ac:dyDescent="0.3">
      <c r="A17" s="70"/>
      <c r="B17" s="82" t="s">
        <v>54</v>
      </c>
      <c r="C17" s="83" t="s">
        <v>102</v>
      </c>
      <c r="D17" s="84" t="s">
        <v>26</v>
      </c>
      <c r="E17" s="85">
        <f>'1.1.5_Bill No 4'!J26</f>
        <v>0</v>
      </c>
    </row>
    <row r="18" spans="1:5" s="71" customFormat="1" ht="14.5" thickBot="1" x14ac:dyDescent="0.35">
      <c r="A18" s="70"/>
      <c r="B18" s="82"/>
      <c r="C18" s="83"/>
      <c r="D18" s="84"/>
      <c r="E18" s="85"/>
    </row>
    <row r="19" spans="1:5" s="71" customFormat="1" ht="31.5" customHeight="1" thickBot="1" x14ac:dyDescent="0.35">
      <c r="A19" s="87"/>
      <c r="B19" s="321" t="s">
        <v>30</v>
      </c>
      <c r="C19" s="322"/>
      <c r="D19" s="322"/>
      <c r="E19" s="238">
        <f>E9</f>
        <v>0</v>
      </c>
    </row>
    <row r="20" spans="1:5" s="92" customFormat="1" x14ac:dyDescent="0.3">
      <c r="A20" s="88"/>
      <c r="B20" s="89"/>
      <c r="C20" s="89"/>
      <c r="D20" s="90"/>
      <c r="E20" s="91"/>
    </row>
  </sheetData>
  <mergeCells count="1">
    <mergeCell ref="B19:D19"/>
  </mergeCells>
  <phoneticPr fontId="46" type="noConversion"/>
  <pageMargins left="0.70866141732283472" right="0.70866141732283472" top="0.74803149606299213" bottom="0.74803149606299213" header="0.31496062992125984" footer="0.31496062992125984"/>
  <pageSetup scale="56" orientation="portrait" r:id="rId1"/>
  <headerFooter>
    <oddHeader>&amp;REskom Holdings Limited
Kusile Power Station</oddHeader>
    <oddFooter>&amp;L&amp;F
&amp;A&amp;CPage &amp;P of &amp;P&amp;R&amp;D</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B58EC7-ACF9-4CA6-90B4-E280D539F1F4}">
  <dimension ref="C1:J30"/>
  <sheetViews>
    <sheetView tabSelected="1" topLeftCell="B1" zoomScale="115" zoomScaleNormal="115" zoomScaleSheetLayoutView="85" workbookViewId="0">
      <pane xSplit="9" ySplit="4" topLeftCell="K6" activePane="bottomRight" state="frozen"/>
      <selection activeCell="B1" sqref="B1"/>
      <selection pane="topRight" activeCell="J1" sqref="J1"/>
      <selection pane="bottomLeft" activeCell="B5" sqref="B5"/>
      <selection pane="bottomRight" activeCell="F24" sqref="F24"/>
    </sheetView>
  </sheetViews>
  <sheetFormatPr defaultRowHeight="13" x14ac:dyDescent="0.3"/>
  <cols>
    <col min="1" max="1" width="5.54296875" style="55" customWidth="1"/>
    <col min="2" max="2" width="2.6328125" style="55" customWidth="1"/>
    <col min="3" max="3" width="8" style="59" customWidth="1"/>
    <col min="4" max="4" width="15.08984375" style="57" customWidth="1"/>
    <col min="5" max="5" width="53.6328125" style="55" customWidth="1"/>
    <col min="6" max="6" width="44.54296875" style="57" customWidth="1"/>
    <col min="7" max="7" width="14.7265625" style="57" customWidth="1"/>
    <col min="8" max="8" width="10.54296875" style="60" customWidth="1"/>
    <col min="9" max="9" width="15.26953125" style="61" customWidth="1"/>
    <col min="10" max="10" width="21.08984375" style="62" customWidth="1"/>
    <col min="11" max="16384" width="8.7265625" style="55"/>
  </cols>
  <sheetData>
    <row r="1" spans="3:10" x14ac:dyDescent="0.3">
      <c r="C1" s="323"/>
      <c r="D1" s="323"/>
      <c r="E1" s="323"/>
      <c r="F1" s="324" t="s">
        <v>59</v>
      </c>
      <c r="G1" s="324"/>
      <c r="H1" s="324"/>
      <c r="I1" s="324"/>
      <c r="J1" s="324"/>
    </row>
    <row r="2" spans="3:10" x14ac:dyDescent="0.3">
      <c r="C2" s="323"/>
      <c r="D2" s="323"/>
      <c r="E2" s="323"/>
      <c r="F2" s="324"/>
      <c r="G2" s="324"/>
      <c r="H2" s="324"/>
      <c r="I2" s="324"/>
      <c r="J2" s="324"/>
    </row>
    <row r="3" spans="3:10" x14ac:dyDescent="0.3">
      <c r="C3" s="323"/>
      <c r="D3" s="323"/>
      <c r="E3" s="323"/>
      <c r="F3" s="324"/>
      <c r="G3" s="324"/>
      <c r="H3" s="324"/>
      <c r="I3" s="324"/>
      <c r="J3" s="324"/>
    </row>
    <row r="4" spans="3:10" s="56" customFormat="1" ht="30.5" thickBot="1" x14ac:dyDescent="0.35">
      <c r="C4" s="242" t="s">
        <v>60</v>
      </c>
      <c r="D4" s="243" t="s">
        <v>61</v>
      </c>
      <c r="E4" s="244" t="s">
        <v>62</v>
      </c>
      <c r="F4" s="244" t="s">
        <v>63</v>
      </c>
      <c r="G4" s="244" t="s">
        <v>64</v>
      </c>
      <c r="H4" s="245" t="s">
        <v>65</v>
      </c>
      <c r="I4" s="246" t="s">
        <v>34</v>
      </c>
      <c r="J4" s="247" t="s">
        <v>28</v>
      </c>
    </row>
    <row r="5" spans="3:10" ht="14" x14ac:dyDescent="0.3">
      <c r="C5" s="94"/>
      <c r="D5" s="95"/>
      <c r="E5" s="96"/>
      <c r="F5" s="95"/>
      <c r="G5" s="95"/>
      <c r="H5" s="97"/>
      <c r="I5" s="270"/>
      <c r="J5" s="98"/>
    </row>
    <row r="6" spans="3:10" ht="52" x14ac:dyDescent="0.3">
      <c r="C6" s="99"/>
      <c r="D6" s="100"/>
      <c r="E6" s="101" t="s">
        <v>143</v>
      </c>
      <c r="F6" s="100"/>
      <c r="G6" s="100"/>
      <c r="H6" s="102"/>
      <c r="I6" s="270"/>
      <c r="J6" s="103"/>
    </row>
    <row r="7" spans="3:10" ht="14" x14ac:dyDescent="0.3">
      <c r="C7" s="99"/>
      <c r="D7" s="100"/>
      <c r="E7" s="101"/>
      <c r="F7" s="100"/>
      <c r="G7" s="100"/>
      <c r="H7" s="102"/>
      <c r="I7" s="270"/>
      <c r="J7" s="103"/>
    </row>
    <row r="8" spans="3:10" ht="14" x14ac:dyDescent="0.3">
      <c r="C8" s="104">
        <v>1.1000000000000001</v>
      </c>
      <c r="D8" s="105"/>
      <c r="E8" s="106" t="s">
        <v>67</v>
      </c>
      <c r="F8" s="107"/>
      <c r="G8" s="107"/>
      <c r="H8" s="108"/>
      <c r="I8" s="270"/>
      <c r="J8" s="109"/>
    </row>
    <row r="9" spans="3:10" ht="14" x14ac:dyDescent="0.3">
      <c r="C9" s="99"/>
      <c r="D9" s="100"/>
      <c r="E9" s="110"/>
      <c r="F9" s="100"/>
      <c r="G9" s="100"/>
      <c r="H9" s="102"/>
      <c r="I9" s="270"/>
      <c r="J9" s="103"/>
    </row>
    <row r="10" spans="3:10" ht="15" x14ac:dyDescent="0.3">
      <c r="C10" s="111" t="s">
        <v>35</v>
      </c>
      <c r="D10" s="112"/>
      <c r="E10" s="113" t="s">
        <v>56</v>
      </c>
      <c r="F10" s="114"/>
      <c r="G10" s="114"/>
      <c r="H10" s="115"/>
      <c r="I10" s="270"/>
      <c r="J10" s="116"/>
    </row>
    <row r="11" spans="3:10" ht="14" x14ac:dyDescent="0.3">
      <c r="C11" s="99"/>
      <c r="D11" s="100"/>
      <c r="E11" s="110"/>
      <c r="F11" s="100"/>
      <c r="G11" s="100"/>
      <c r="H11" s="102"/>
      <c r="I11" s="270"/>
      <c r="J11" s="103"/>
    </row>
    <row r="12" spans="3:10" ht="52" x14ac:dyDescent="0.3">
      <c r="C12" s="167" t="s">
        <v>48</v>
      </c>
      <c r="D12" s="168" t="s">
        <v>140</v>
      </c>
      <c r="E12" s="119" t="s">
        <v>128</v>
      </c>
      <c r="F12" s="120" t="s">
        <v>68</v>
      </c>
      <c r="G12" s="118" t="s">
        <v>146</v>
      </c>
      <c r="H12" s="102">
        <v>1</v>
      </c>
      <c r="I12" s="270"/>
      <c r="J12" s="103">
        <f>I12*H12</f>
        <v>0</v>
      </c>
    </row>
    <row r="13" spans="3:10" ht="14" x14ac:dyDescent="0.3">
      <c r="C13" s="167"/>
      <c r="D13" s="121"/>
      <c r="E13" s="119"/>
      <c r="F13" s="121"/>
      <c r="G13" s="121"/>
      <c r="H13" s="102"/>
      <c r="I13" s="270"/>
      <c r="J13" s="103"/>
    </row>
    <row r="14" spans="3:10" ht="26" x14ac:dyDescent="0.3">
      <c r="C14" s="167" t="s">
        <v>69</v>
      </c>
      <c r="D14" s="168" t="s">
        <v>135</v>
      </c>
      <c r="E14" s="119" t="s">
        <v>70</v>
      </c>
      <c r="F14" s="120" t="s">
        <v>144</v>
      </c>
      <c r="G14" s="121" t="s">
        <v>74</v>
      </c>
      <c r="H14" s="102">
        <v>1</v>
      </c>
      <c r="I14" s="270"/>
      <c r="J14" s="103">
        <f>I14*H14</f>
        <v>0</v>
      </c>
    </row>
    <row r="15" spans="3:10" ht="14" x14ac:dyDescent="0.3">
      <c r="C15" s="167"/>
      <c r="D15" s="121"/>
      <c r="E15" s="119"/>
      <c r="F15" s="121"/>
      <c r="G15" s="121"/>
      <c r="H15" s="102"/>
      <c r="I15" s="270"/>
      <c r="J15" s="103"/>
    </row>
    <row r="16" spans="3:10" ht="39" x14ac:dyDescent="0.3">
      <c r="C16" s="167" t="s">
        <v>50</v>
      </c>
      <c r="D16" s="121"/>
      <c r="E16" s="147" t="s">
        <v>87</v>
      </c>
      <c r="F16" s="264" t="s">
        <v>120</v>
      </c>
      <c r="G16" s="121" t="s">
        <v>26</v>
      </c>
      <c r="H16" s="102">
        <v>1</v>
      </c>
      <c r="I16" s="270"/>
      <c r="J16" s="103">
        <f>I16*H16</f>
        <v>0</v>
      </c>
    </row>
    <row r="17" spans="3:10" ht="14" x14ac:dyDescent="0.3">
      <c r="C17" s="167"/>
      <c r="D17" s="121"/>
      <c r="E17" s="119"/>
      <c r="F17" s="121"/>
      <c r="G17" s="121"/>
      <c r="H17" s="102"/>
      <c r="I17" s="270"/>
      <c r="J17" s="103"/>
    </row>
    <row r="18" spans="3:10" ht="52" x14ac:dyDescent="0.3">
      <c r="C18" s="167" t="s">
        <v>55</v>
      </c>
      <c r="D18" s="325" t="s">
        <v>137</v>
      </c>
      <c r="E18" s="122" t="s">
        <v>71</v>
      </c>
      <c r="F18" s="265" t="s">
        <v>121</v>
      </c>
      <c r="G18" s="121" t="s">
        <v>26</v>
      </c>
      <c r="H18" s="102">
        <v>1</v>
      </c>
      <c r="I18" s="270"/>
      <c r="J18" s="103">
        <f>I18*H18</f>
        <v>0</v>
      </c>
    </row>
    <row r="19" spans="3:10" ht="14" x14ac:dyDescent="0.3">
      <c r="C19" s="117"/>
      <c r="D19" s="325"/>
      <c r="E19" s="122"/>
      <c r="F19" s="121"/>
      <c r="G19" s="121"/>
      <c r="H19" s="102"/>
      <c r="I19" s="270"/>
      <c r="J19" s="103"/>
    </row>
    <row r="20" spans="3:10" ht="14" x14ac:dyDescent="0.3">
      <c r="C20" s="167" t="s">
        <v>72</v>
      </c>
      <c r="D20" s="325"/>
      <c r="E20" s="120" t="s">
        <v>73</v>
      </c>
      <c r="F20" s="123"/>
      <c r="G20" s="121" t="s">
        <v>74</v>
      </c>
      <c r="H20" s="102">
        <v>1</v>
      </c>
      <c r="I20" s="270"/>
      <c r="J20" s="103">
        <f>I20*H20</f>
        <v>0</v>
      </c>
    </row>
    <row r="21" spans="3:10" ht="14" x14ac:dyDescent="0.3">
      <c r="C21" s="117"/>
      <c r="D21" s="121"/>
      <c r="E21" s="122"/>
      <c r="F21" s="121"/>
      <c r="G21" s="121"/>
      <c r="H21" s="102"/>
      <c r="I21" s="270"/>
      <c r="J21" s="103"/>
    </row>
    <row r="22" spans="3:10" ht="14" x14ac:dyDescent="0.3">
      <c r="C22" s="124" t="s">
        <v>52</v>
      </c>
      <c r="D22" s="125"/>
      <c r="E22" s="110" t="s">
        <v>75</v>
      </c>
      <c r="F22" s="100"/>
      <c r="G22" s="100"/>
      <c r="H22" s="102"/>
      <c r="I22" s="270"/>
      <c r="J22" s="103"/>
    </row>
    <row r="23" spans="3:10" ht="14" x14ac:dyDescent="0.3">
      <c r="C23" s="99"/>
      <c r="D23" s="100"/>
      <c r="E23" s="110"/>
      <c r="F23" s="100"/>
      <c r="G23" s="100"/>
      <c r="H23" s="102"/>
      <c r="I23" s="270"/>
      <c r="J23" s="103"/>
    </row>
    <row r="24" spans="3:10" s="58" customFormat="1" ht="39" x14ac:dyDescent="0.25">
      <c r="C24" s="167" t="s">
        <v>48</v>
      </c>
      <c r="D24" s="118"/>
      <c r="E24" s="119" t="s">
        <v>76</v>
      </c>
      <c r="F24" s="120" t="s">
        <v>142</v>
      </c>
      <c r="G24" s="121" t="s">
        <v>26</v>
      </c>
      <c r="H24" s="102">
        <v>1</v>
      </c>
      <c r="I24" s="270"/>
      <c r="J24" s="103">
        <f>I24*H24</f>
        <v>0</v>
      </c>
    </row>
    <row r="25" spans="3:10" ht="14.5" thickBot="1" x14ac:dyDescent="0.35">
      <c r="C25" s="126"/>
      <c r="D25" s="127"/>
      <c r="E25" s="128"/>
      <c r="F25" s="129"/>
      <c r="G25" s="129"/>
      <c r="H25" s="130"/>
      <c r="I25" s="270"/>
      <c r="J25" s="131"/>
    </row>
    <row r="26" spans="3:10" ht="15.5" thickBot="1" x14ac:dyDescent="0.35">
      <c r="I26" s="169" t="s">
        <v>51</v>
      </c>
      <c r="J26" s="170">
        <f>SUM(J5:J24)</f>
        <v>0</v>
      </c>
    </row>
    <row r="30" spans="3:10" x14ac:dyDescent="0.3">
      <c r="G30" s="55"/>
    </row>
  </sheetData>
  <mergeCells count="3">
    <mergeCell ref="C1:E3"/>
    <mergeCell ref="F1:J3"/>
    <mergeCell ref="D18:D20"/>
  </mergeCells>
  <pageMargins left="0.7" right="0.7" top="0.75" bottom="0.75" header="0.3" footer="0.3"/>
  <pageSetup scale="47"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5CFF0A-B7DC-4DB5-9C19-1D0E6646B5F0}">
  <dimension ref="B1:I39"/>
  <sheetViews>
    <sheetView topLeftCell="B1" zoomScale="130" zoomScaleNormal="130" workbookViewId="0">
      <pane xSplit="8" ySplit="4" topLeftCell="J16" activePane="bottomRight" state="frozen"/>
      <selection activeCell="B1" sqref="B1"/>
      <selection pane="topRight" activeCell="J1" sqref="J1"/>
      <selection pane="bottomLeft" activeCell="B5" sqref="B5"/>
      <selection pane="bottomRight" activeCell="D22" sqref="D22"/>
    </sheetView>
  </sheetViews>
  <sheetFormatPr defaultRowHeight="13" x14ac:dyDescent="0.3"/>
  <cols>
    <col min="1" max="1" width="5.54296875" style="55" customWidth="1"/>
    <col min="2" max="2" width="8" style="59" customWidth="1"/>
    <col min="3" max="3" width="12.26953125" style="55" customWidth="1"/>
    <col min="4" max="4" width="66.6328125" style="55" customWidth="1"/>
    <col min="5" max="5" width="30.6328125" style="57" customWidth="1"/>
    <col min="6" max="6" width="13.6328125" style="57" customWidth="1"/>
    <col min="7" max="7" width="11.90625" style="60" customWidth="1"/>
    <col min="8" max="8" width="13.90625" style="61" customWidth="1"/>
    <col min="9" max="9" width="19" style="62" customWidth="1"/>
    <col min="10" max="16384" width="8.7265625" style="55"/>
  </cols>
  <sheetData>
    <row r="1" spans="2:9" x14ac:dyDescent="0.3">
      <c r="B1" s="330"/>
      <c r="C1" s="331"/>
      <c r="D1" s="332"/>
      <c r="E1" s="339" t="s">
        <v>77</v>
      </c>
      <c r="F1" s="340"/>
      <c r="G1" s="340"/>
      <c r="H1" s="340"/>
      <c r="I1" s="341"/>
    </row>
    <row r="2" spans="2:9" ht="17" customHeight="1" x14ac:dyDescent="0.3">
      <c r="B2" s="333"/>
      <c r="C2" s="334"/>
      <c r="D2" s="335"/>
      <c r="E2" s="342"/>
      <c r="F2" s="343"/>
      <c r="G2" s="343"/>
      <c r="H2" s="343"/>
      <c r="I2" s="344"/>
    </row>
    <row r="3" spans="2:9" ht="17" customHeight="1" thickBot="1" x14ac:dyDescent="0.35">
      <c r="B3" s="336"/>
      <c r="C3" s="337"/>
      <c r="D3" s="338"/>
      <c r="E3" s="345"/>
      <c r="F3" s="346"/>
      <c r="G3" s="346"/>
      <c r="H3" s="346"/>
      <c r="I3" s="347"/>
    </row>
    <row r="4" spans="2:9" ht="26" x14ac:dyDescent="0.3">
      <c r="B4" s="280" t="s">
        <v>60</v>
      </c>
      <c r="C4" s="281" t="s">
        <v>61</v>
      </c>
      <c r="D4" s="282" t="s">
        <v>62</v>
      </c>
      <c r="E4" s="282" t="s">
        <v>78</v>
      </c>
      <c r="F4" s="282" t="s">
        <v>64</v>
      </c>
      <c r="G4" s="283" t="s">
        <v>65</v>
      </c>
      <c r="H4" s="284" t="s">
        <v>34</v>
      </c>
      <c r="I4" s="285" t="s">
        <v>28</v>
      </c>
    </row>
    <row r="5" spans="2:9" ht="14" x14ac:dyDescent="0.3">
      <c r="B5" s="288"/>
      <c r="C5" s="288"/>
      <c r="D5" s="289"/>
      <c r="E5" s="290"/>
      <c r="F5" s="290"/>
      <c r="G5" s="291"/>
      <c r="H5" s="292"/>
      <c r="I5" s="293"/>
    </row>
    <row r="6" spans="2:9" ht="39" x14ac:dyDescent="0.3">
      <c r="B6" s="148"/>
      <c r="C6" s="148"/>
      <c r="D6" s="101" t="s">
        <v>66</v>
      </c>
      <c r="E6" s="100"/>
      <c r="F6" s="100"/>
      <c r="G6" s="102"/>
      <c r="H6" s="270"/>
      <c r="I6" s="294"/>
    </row>
    <row r="7" spans="2:9" ht="14" x14ac:dyDescent="0.3">
      <c r="B7" s="148"/>
      <c r="C7" s="148"/>
      <c r="D7" s="110"/>
      <c r="E7" s="100"/>
      <c r="F7" s="100"/>
      <c r="G7" s="102"/>
      <c r="H7" s="270"/>
      <c r="I7" s="294"/>
    </row>
    <row r="8" spans="2:9" ht="14" x14ac:dyDescent="0.3">
      <c r="B8" s="112" t="s">
        <v>52</v>
      </c>
      <c r="C8" s="112"/>
      <c r="D8" s="149" t="s">
        <v>132</v>
      </c>
      <c r="E8" s="114"/>
      <c r="F8" s="114"/>
      <c r="G8" s="115"/>
      <c r="H8" s="270"/>
      <c r="I8" s="295"/>
    </row>
    <row r="9" spans="2:9" ht="14" x14ac:dyDescent="0.3">
      <c r="B9" s="121"/>
      <c r="C9" s="121"/>
      <c r="D9" s="119"/>
      <c r="E9" s="121"/>
      <c r="F9" s="121"/>
      <c r="G9" s="102"/>
      <c r="H9" s="270"/>
      <c r="I9" s="294"/>
    </row>
    <row r="10" spans="2:9" ht="14" x14ac:dyDescent="0.3">
      <c r="B10" s="121"/>
      <c r="C10" s="121"/>
      <c r="D10" s="150" t="s">
        <v>79</v>
      </c>
      <c r="E10" s="121"/>
      <c r="F10" s="121"/>
      <c r="G10" s="102"/>
      <c r="H10" s="270"/>
      <c r="I10" s="294"/>
    </row>
    <row r="11" spans="2:9" ht="14" x14ac:dyDescent="0.3">
      <c r="B11" s="121"/>
      <c r="C11" s="121"/>
      <c r="D11" s="119"/>
      <c r="E11" s="121"/>
      <c r="F11" s="121"/>
      <c r="G11" s="102"/>
      <c r="H11" s="270"/>
      <c r="I11" s="294"/>
    </row>
    <row r="12" spans="2:9" ht="26" x14ac:dyDescent="0.3">
      <c r="B12" s="296" t="s">
        <v>48</v>
      </c>
      <c r="C12" s="118" t="s">
        <v>136</v>
      </c>
      <c r="D12" s="119" t="s">
        <v>88</v>
      </c>
      <c r="E12" s="123" t="s">
        <v>80</v>
      </c>
      <c r="F12" s="121" t="s">
        <v>81</v>
      </c>
      <c r="G12" s="102">
        <v>1</v>
      </c>
      <c r="H12" s="270"/>
      <c r="I12" s="294">
        <f>H12*G12</f>
        <v>0</v>
      </c>
    </row>
    <row r="13" spans="2:9" ht="14" x14ac:dyDescent="0.3">
      <c r="B13" s="296"/>
      <c r="C13" s="121"/>
      <c r="D13" s="119"/>
      <c r="E13" s="121"/>
      <c r="F13" s="121"/>
      <c r="G13" s="102"/>
      <c r="H13" s="270"/>
      <c r="I13" s="294"/>
    </row>
    <row r="14" spans="2:9" ht="26" x14ac:dyDescent="0.3">
      <c r="B14" s="296" t="s">
        <v>49</v>
      </c>
      <c r="C14" s="118" t="s">
        <v>136</v>
      </c>
      <c r="D14" s="119" t="s">
        <v>89</v>
      </c>
      <c r="E14" s="123" t="s">
        <v>80</v>
      </c>
      <c r="F14" s="121" t="s">
        <v>81</v>
      </c>
      <c r="G14" s="102">
        <v>1</v>
      </c>
      <c r="H14" s="270"/>
      <c r="I14" s="294">
        <f>H14*G14</f>
        <v>0</v>
      </c>
    </row>
    <row r="15" spans="2:9" ht="14" x14ac:dyDescent="0.3">
      <c r="B15" s="296"/>
      <c r="C15" s="121"/>
      <c r="D15" s="119"/>
      <c r="E15" s="123"/>
      <c r="F15" s="121"/>
      <c r="G15" s="102"/>
      <c r="H15" s="270"/>
      <c r="I15" s="294"/>
    </row>
    <row r="16" spans="2:9" ht="39" x14ac:dyDescent="0.3">
      <c r="B16" s="296"/>
      <c r="C16" s="118" t="s">
        <v>136</v>
      </c>
      <c r="D16" s="158" t="s">
        <v>145</v>
      </c>
      <c r="E16" s="121"/>
      <c r="F16" s="121"/>
      <c r="G16" s="102"/>
      <c r="H16" s="270"/>
      <c r="I16" s="294"/>
    </row>
    <row r="17" spans="2:9" ht="14" x14ac:dyDescent="0.3">
      <c r="B17" s="296" t="s">
        <v>50</v>
      </c>
      <c r="C17" s="121"/>
      <c r="D17" s="152" t="s">
        <v>82</v>
      </c>
      <c r="E17" s="123" t="s">
        <v>80</v>
      </c>
      <c r="F17" s="121" t="s">
        <v>83</v>
      </c>
      <c r="G17" s="102">
        <v>1</v>
      </c>
      <c r="H17" s="270"/>
      <c r="I17" s="294">
        <f>H17*G17</f>
        <v>0</v>
      </c>
    </row>
    <row r="18" spans="2:9" ht="14" x14ac:dyDescent="0.3">
      <c r="B18" s="296" t="s">
        <v>55</v>
      </c>
      <c r="C18" s="121"/>
      <c r="D18" s="153" t="s">
        <v>84</v>
      </c>
      <c r="E18" s="123" t="s">
        <v>80</v>
      </c>
      <c r="F18" s="121" t="s">
        <v>85</v>
      </c>
      <c r="G18" s="102">
        <v>1</v>
      </c>
      <c r="H18" s="270"/>
      <c r="I18" s="294">
        <f t="shared" ref="I18:I19" si="0">H18*G18</f>
        <v>0</v>
      </c>
    </row>
    <row r="19" spans="2:9" ht="14" x14ac:dyDescent="0.3">
      <c r="B19" s="296" t="s">
        <v>72</v>
      </c>
      <c r="C19" s="121"/>
      <c r="D19" s="152" t="s">
        <v>86</v>
      </c>
      <c r="E19" s="123" t="s">
        <v>80</v>
      </c>
      <c r="F19" s="121" t="s">
        <v>81</v>
      </c>
      <c r="G19" s="102">
        <v>1</v>
      </c>
      <c r="H19" s="270"/>
      <c r="I19" s="294">
        <f t="shared" si="0"/>
        <v>0</v>
      </c>
    </row>
    <row r="20" spans="2:9" ht="14" x14ac:dyDescent="0.3">
      <c r="B20" s="296"/>
      <c r="C20" s="121"/>
      <c r="D20" s="152"/>
      <c r="E20" s="123"/>
      <c r="F20" s="121"/>
      <c r="G20" s="102"/>
      <c r="H20" s="270"/>
      <c r="I20" s="294"/>
    </row>
    <row r="21" spans="2:9" ht="14" x14ac:dyDescent="0.3">
      <c r="B21" s="296"/>
      <c r="C21" s="121"/>
      <c r="D21" s="273" t="s">
        <v>133</v>
      </c>
      <c r="E21" s="123"/>
      <c r="F21" s="121"/>
      <c r="G21" s="102"/>
      <c r="H21" s="270"/>
      <c r="I21" s="294"/>
    </row>
    <row r="22" spans="2:9" ht="14" x14ac:dyDescent="0.3">
      <c r="B22" s="296"/>
      <c r="C22" s="121"/>
      <c r="D22" s="273"/>
      <c r="E22" s="123"/>
      <c r="F22" s="121"/>
      <c r="G22" s="102"/>
      <c r="H22" s="270"/>
      <c r="I22" s="294"/>
    </row>
    <row r="23" spans="2:9" ht="14" customHeight="1" x14ac:dyDescent="0.3">
      <c r="B23" s="296" t="s">
        <v>103</v>
      </c>
      <c r="C23" s="121"/>
      <c r="D23" s="273" t="s">
        <v>147</v>
      </c>
      <c r="E23" s="123"/>
      <c r="F23" s="327" t="s">
        <v>26</v>
      </c>
      <c r="G23" s="328">
        <v>1</v>
      </c>
      <c r="H23" s="329"/>
      <c r="I23" s="326">
        <f>H23*G23</f>
        <v>0</v>
      </c>
    </row>
    <row r="24" spans="2:9" ht="14" customHeight="1" x14ac:dyDescent="0.3">
      <c r="B24" s="296"/>
      <c r="C24" s="121"/>
      <c r="D24" s="274" t="s">
        <v>148</v>
      </c>
      <c r="E24" s="123"/>
      <c r="F24" s="327"/>
      <c r="G24" s="328"/>
      <c r="H24" s="329"/>
      <c r="I24" s="326"/>
    </row>
    <row r="25" spans="2:9" ht="14" customHeight="1" x14ac:dyDescent="0.3">
      <c r="B25" s="296"/>
      <c r="C25" s="121"/>
      <c r="D25" s="274" t="s">
        <v>149</v>
      </c>
      <c r="E25" s="123"/>
      <c r="F25" s="327"/>
      <c r="G25" s="328"/>
      <c r="H25" s="329"/>
      <c r="I25" s="326"/>
    </row>
    <row r="26" spans="2:9" ht="14" customHeight="1" x14ac:dyDescent="0.3">
      <c r="B26" s="296"/>
      <c r="C26" s="121"/>
      <c r="D26" s="274"/>
      <c r="E26" s="123"/>
      <c r="F26" s="121"/>
      <c r="G26" s="102"/>
      <c r="H26" s="276"/>
      <c r="I26" s="294"/>
    </row>
    <row r="27" spans="2:9" x14ac:dyDescent="0.3">
      <c r="B27" s="296" t="s">
        <v>105</v>
      </c>
      <c r="C27" s="121"/>
      <c r="D27" s="273" t="s">
        <v>150</v>
      </c>
      <c r="E27" s="123"/>
      <c r="F27" s="327" t="s">
        <v>26</v>
      </c>
      <c r="G27" s="328">
        <v>1</v>
      </c>
      <c r="H27" s="329"/>
      <c r="I27" s="326">
        <f>H27*G27</f>
        <v>0</v>
      </c>
    </row>
    <row r="28" spans="2:9" x14ac:dyDescent="0.3">
      <c r="B28" s="296"/>
      <c r="C28" s="121"/>
      <c r="D28" s="274" t="s">
        <v>151</v>
      </c>
      <c r="E28" s="123"/>
      <c r="F28" s="327"/>
      <c r="G28" s="328"/>
      <c r="H28" s="329"/>
      <c r="I28" s="326"/>
    </row>
    <row r="29" spans="2:9" ht="13" customHeight="1" x14ac:dyDescent="0.3">
      <c r="B29" s="296"/>
      <c r="C29" s="121"/>
      <c r="D29" s="274" t="s">
        <v>152</v>
      </c>
      <c r="E29" s="123"/>
      <c r="F29" s="327"/>
      <c r="G29" s="328"/>
      <c r="H29" s="329"/>
      <c r="I29" s="326"/>
    </row>
    <row r="30" spans="2:9" ht="13" customHeight="1" x14ac:dyDescent="0.3">
      <c r="B30" s="296"/>
      <c r="C30" s="121"/>
      <c r="D30" s="274"/>
      <c r="E30" s="123"/>
      <c r="F30" s="277"/>
      <c r="G30" s="278"/>
      <c r="H30" s="279"/>
      <c r="I30" s="297"/>
    </row>
    <row r="31" spans="2:9" ht="13" customHeight="1" x14ac:dyDescent="0.3">
      <c r="B31" s="296" t="s">
        <v>106</v>
      </c>
      <c r="C31" s="121"/>
      <c r="D31" s="273" t="s">
        <v>153</v>
      </c>
      <c r="E31" s="123"/>
      <c r="F31" s="327" t="s">
        <v>26</v>
      </c>
      <c r="G31" s="328">
        <v>1</v>
      </c>
      <c r="H31" s="329"/>
      <c r="I31" s="326">
        <f>H31*G31</f>
        <v>0</v>
      </c>
    </row>
    <row r="32" spans="2:9" ht="13" customHeight="1" x14ac:dyDescent="0.3">
      <c r="B32" s="296"/>
      <c r="C32" s="121"/>
      <c r="D32" s="274" t="s">
        <v>154</v>
      </c>
      <c r="E32" s="123"/>
      <c r="F32" s="327"/>
      <c r="G32" s="328"/>
      <c r="H32" s="329"/>
      <c r="I32" s="326"/>
    </row>
    <row r="33" spans="2:9" ht="13" customHeight="1" x14ac:dyDescent="0.3">
      <c r="B33" s="296"/>
      <c r="C33" s="121"/>
      <c r="D33" s="274" t="s">
        <v>155</v>
      </c>
      <c r="E33" s="123"/>
      <c r="F33" s="327"/>
      <c r="G33" s="328"/>
      <c r="H33" s="329"/>
      <c r="I33" s="326"/>
    </row>
    <row r="34" spans="2:9" ht="13" customHeight="1" x14ac:dyDescent="0.3">
      <c r="B34" s="296"/>
      <c r="C34" s="121"/>
      <c r="D34" s="274"/>
      <c r="E34" s="123"/>
      <c r="F34" s="121"/>
      <c r="G34" s="102"/>
      <c r="H34" s="275"/>
      <c r="I34" s="294"/>
    </row>
    <row r="35" spans="2:9" ht="13" customHeight="1" x14ac:dyDescent="0.3">
      <c r="B35" s="296" t="s">
        <v>156</v>
      </c>
      <c r="C35" s="121"/>
      <c r="D35" s="273" t="s">
        <v>157</v>
      </c>
      <c r="E35" s="123"/>
      <c r="F35" s="327" t="s">
        <v>26</v>
      </c>
      <c r="G35" s="328">
        <v>1</v>
      </c>
      <c r="H35" s="329"/>
      <c r="I35" s="326">
        <f>H35*G35</f>
        <v>0</v>
      </c>
    </row>
    <row r="36" spans="2:9" ht="13" customHeight="1" x14ac:dyDescent="0.3">
      <c r="B36" s="296"/>
      <c r="C36" s="121"/>
      <c r="D36" s="274" t="s">
        <v>158</v>
      </c>
      <c r="E36" s="123"/>
      <c r="F36" s="327"/>
      <c r="G36" s="328"/>
      <c r="H36" s="329"/>
      <c r="I36" s="326"/>
    </row>
    <row r="37" spans="2:9" ht="13" customHeight="1" x14ac:dyDescent="0.3">
      <c r="B37" s="296"/>
      <c r="C37" s="121"/>
      <c r="D37" s="274" t="s">
        <v>159</v>
      </c>
      <c r="E37" s="123"/>
      <c r="F37" s="327"/>
      <c r="G37" s="328"/>
      <c r="H37" s="329"/>
      <c r="I37" s="326"/>
    </row>
    <row r="38" spans="2:9" ht="13" customHeight="1" x14ac:dyDescent="0.3">
      <c r="B38" s="298"/>
      <c r="C38" s="299"/>
      <c r="D38" s="300"/>
      <c r="E38" s="301"/>
      <c r="F38" s="302"/>
      <c r="G38" s="303"/>
      <c r="H38" s="304"/>
      <c r="I38" s="305"/>
    </row>
    <row r="39" spans="2:9" ht="15.5" thickBot="1" x14ac:dyDescent="0.35">
      <c r="H39" s="286" t="s">
        <v>51</v>
      </c>
      <c r="I39" s="287">
        <f>SUM(I5:I38)</f>
        <v>0</v>
      </c>
    </row>
  </sheetData>
  <mergeCells count="18">
    <mergeCell ref="B1:D3"/>
    <mergeCell ref="E1:I3"/>
    <mergeCell ref="F23:F25"/>
    <mergeCell ref="G23:G25"/>
    <mergeCell ref="I23:I25"/>
    <mergeCell ref="H23:H25"/>
    <mergeCell ref="I35:I37"/>
    <mergeCell ref="F27:F29"/>
    <mergeCell ref="G27:G29"/>
    <mergeCell ref="H27:H29"/>
    <mergeCell ref="I27:I29"/>
    <mergeCell ref="F31:F33"/>
    <mergeCell ref="G31:G33"/>
    <mergeCell ref="H31:H33"/>
    <mergeCell ref="I31:I33"/>
    <mergeCell ref="F35:F37"/>
    <mergeCell ref="G35:G37"/>
    <mergeCell ref="H35:H37"/>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5F24C4-2FB0-436D-8DDF-9057D9915CD5}">
  <dimension ref="B1:J49"/>
  <sheetViews>
    <sheetView zoomScale="115" zoomScaleNormal="115" zoomScaleSheetLayoutView="85" workbookViewId="0">
      <pane xSplit="10" ySplit="4" topLeftCell="K5" activePane="bottomRight" state="frozen"/>
      <selection pane="topRight" activeCell="K1" sqref="K1"/>
      <selection pane="bottomLeft" activeCell="A5" sqref="A5"/>
      <selection pane="bottomRight" activeCell="D12" sqref="D12"/>
    </sheetView>
  </sheetViews>
  <sheetFormatPr defaultRowHeight="13" x14ac:dyDescent="0.3"/>
  <cols>
    <col min="1" max="1" width="1.453125" style="55" customWidth="1"/>
    <col min="2" max="2" width="8" style="59" customWidth="1"/>
    <col min="3" max="3" width="12.26953125" style="55" customWidth="1"/>
    <col min="4" max="4" width="66.6328125" style="55" customWidth="1"/>
    <col min="5" max="5" width="22.81640625" style="57" customWidth="1"/>
    <col min="6" max="6" width="7.36328125" style="57" customWidth="1"/>
    <col min="7" max="7" width="10.6328125" style="57" customWidth="1"/>
    <col min="8" max="8" width="13" style="60" customWidth="1"/>
    <col min="9" max="9" width="13.90625" style="61" customWidth="1"/>
    <col min="10" max="10" width="20" style="62" customWidth="1"/>
    <col min="11" max="11" width="36.26953125" style="55" customWidth="1"/>
    <col min="12" max="16384" width="8.7265625" style="55"/>
  </cols>
  <sheetData>
    <row r="1" spans="2:10" ht="20" customHeight="1" x14ac:dyDescent="0.3">
      <c r="B1" s="330"/>
      <c r="C1" s="331"/>
      <c r="D1" s="332"/>
      <c r="E1" s="348" t="s">
        <v>101</v>
      </c>
      <c r="F1" s="349"/>
      <c r="G1" s="349"/>
      <c r="H1" s="349"/>
      <c r="I1" s="349"/>
      <c r="J1" s="350"/>
    </row>
    <row r="2" spans="2:10" x14ac:dyDescent="0.3">
      <c r="B2" s="333"/>
      <c r="C2" s="334"/>
      <c r="D2" s="335"/>
      <c r="E2" s="351"/>
      <c r="F2" s="352"/>
      <c r="G2" s="352"/>
      <c r="H2" s="352"/>
      <c r="I2" s="352"/>
      <c r="J2" s="353"/>
    </row>
    <row r="3" spans="2:10" ht="13.5" thickBot="1" x14ac:dyDescent="0.35">
      <c r="B3" s="336"/>
      <c r="C3" s="337"/>
      <c r="D3" s="338"/>
      <c r="E3" s="354"/>
      <c r="F3" s="355"/>
      <c r="G3" s="355"/>
      <c r="H3" s="355"/>
      <c r="I3" s="355"/>
      <c r="J3" s="356"/>
    </row>
    <row r="4" spans="2:10" ht="26.5" thickBot="1" x14ac:dyDescent="0.35">
      <c r="B4" s="248" t="s">
        <v>60</v>
      </c>
      <c r="C4" s="249" t="s">
        <v>61</v>
      </c>
      <c r="D4" s="250" t="s">
        <v>62</v>
      </c>
      <c r="E4" s="250" t="s">
        <v>78</v>
      </c>
      <c r="F4" s="250" t="s">
        <v>90</v>
      </c>
      <c r="G4" s="250" t="s">
        <v>64</v>
      </c>
      <c r="H4" s="251" t="s">
        <v>65</v>
      </c>
      <c r="I4" s="252" t="s">
        <v>34</v>
      </c>
      <c r="J4" s="253" t="s">
        <v>28</v>
      </c>
    </row>
    <row r="5" spans="2:10" ht="14" x14ac:dyDescent="0.3">
      <c r="B5" s="154"/>
      <c r="C5" s="94"/>
      <c r="D5" s="96"/>
      <c r="E5" s="95"/>
      <c r="F5" s="95"/>
      <c r="G5" s="95"/>
      <c r="H5" s="97"/>
      <c r="I5" s="269"/>
      <c r="J5" s="98"/>
    </row>
    <row r="6" spans="2:10" ht="39" x14ac:dyDescent="0.3">
      <c r="B6" s="155"/>
      <c r="C6" s="99"/>
      <c r="D6" s="101" t="s">
        <v>96</v>
      </c>
      <c r="E6" s="100"/>
      <c r="F6" s="100"/>
      <c r="G6" s="100"/>
      <c r="H6" s="102"/>
      <c r="I6" s="269"/>
      <c r="J6" s="103"/>
    </row>
    <row r="7" spans="2:10" ht="14" x14ac:dyDescent="0.3">
      <c r="B7" s="155"/>
      <c r="C7" s="99"/>
      <c r="D7" s="110"/>
      <c r="E7" s="100"/>
      <c r="F7" s="100"/>
      <c r="G7" s="100"/>
      <c r="H7" s="102"/>
      <c r="I7" s="269"/>
      <c r="J7" s="103"/>
    </row>
    <row r="8" spans="2:10" ht="15" x14ac:dyDescent="0.3">
      <c r="B8" s="156" t="s">
        <v>52</v>
      </c>
      <c r="C8" s="157"/>
      <c r="D8" s="259" t="s">
        <v>129</v>
      </c>
      <c r="E8" s="121"/>
      <c r="F8" s="121"/>
      <c r="G8" s="121"/>
      <c r="H8" s="102"/>
      <c r="I8" s="269"/>
      <c r="J8" s="103"/>
    </row>
    <row r="9" spans="2:10" ht="14" x14ac:dyDescent="0.3">
      <c r="B9" s="156"/>
      <c r="C9" s="157"/>
      <c r="D9" s="158"/>
      <c r="E9" s="121"/>
      <c r="F9" s="121"/>
      <c r="G9" s="121"/>
      <c r="H9" s="102"/>
      <c r="I9" s="269"/>
      <c r="J9" s="103"/>
    </row>
    <row r="10" spans="2:10" ht="56" x14ac:dyDescent="0.3">
      <c r="B10" s="156"/>
      <c r="C10" s="157"/>
      <c r="D10" s="159" t="s">
        <v>122</v>
      </c>
      <c r="E10" s="121"/>
      <c r="F10" s="121"/>
      <c r="G10" s="121"/>
      <c r="H10" s="102"/>
      <c r="I10" s="269"/>
      <c r="J10" s="103"/>
    </row>
    <row r="11" spans="2:10" ht="14" x14ac:dyDescent="0.3">
      <c r="B11" s="156"/>
      <c r="C11" s="157"/>
      <c r="D11" s="160"/>
      <c r="E11" s="121"/>
      <c r="F11" s="121"/>
      <c r="G11" s="121"/>
      <c r="H11" s="102"/>
      <c r="I11" s="269"/>
      <c r="J11" s="103"/>
    </row>
    <row r="12" spans="2:10" ht="14" x14ac:dyDescent="0.3">
      <c r="B12" s="172" t="s">
        <v>48</v>
      </c>
      <c r="C12" s="357" t="s">
        <v>137</v>
      </c>
      <c r="D12" s="119" t="s">
        <v>93</v>
      </c>
      <c r="E12" s="121" t="s">
        <v>91</v>
      </c>
      <c r="F12" s="121">
        <v>1</v>
      </c>
      <c r="G12" s="121" t="s">
        <v>92</v>
      </c>
      <c r="H12" s="102">
        <v>1</v>
      </c>
      <c r="I12" s="269"/>
      <c r="J12" s="163">
        <f t="shared" ref="J12:J16" si="0">I12*H12*F12</f>
        <v>0</v>
      </c>
    </row>
    <row r="13" spans="2:10" ht="14" x14ac:dyDescent="0.3">
      <c r="B13" s="172" t="s">
        <v>49</v>
      </c>
      <c r="C13" s="357"/>
      <c r="D13" s="119" t="s">
        <v>138</v>
      </c>
      <c r="E13" s="121"/>
      <c r="F13" s="121"/>
      <c r="G13" s="121"/>
      <c r="H13" s="102"/>
      <c r="I13" s="269"/>
      <c r="J13" s="163"/>
    </row>
    <row r="14" spans="2:10" ht="14" x14ac:dyDescent="0.3">
      <c r="B14" s="172" t="s">
        <v>50</v>
      </c>
      <c r="C14" s="357"/>
      <c r="D14" s="119" t="s">
        <v>139</v>
      </c>
      <c r="E14" s="121" t="s">
        <v>91</v>
      </c>
      <c r="F14" s="121">
        <v>1</v>
      </c>
      <c r="G14" s="121" t="s">
        <v>92</v>
      </c>
      <c r="H14" s="102">
        <v>1</v>
      </c>
      <c r="I14" s="269"/>
      <c r="J14" s="163">
        <f t="shared" si="0"/>
        <v>0</v>
      </c>
    </row>
    <row r="15" spans="2:10" ht="14" x14ac:dyDescent="0.3">
      <c r="B15" s="172" t="s">
        <v>55</v>
      </c>
      <c r="C15" s="357"/>
      <c r="D15" s="119" t="s">
        <v>94</v>
      </c>
      <c r="E15" s="121" t="s">
        <v>91</v>
      </c>
      <c r="F15" s="121">
        <f>'[5]a)_labour '!J9</f>
        <v>1</v>
      </c>
      <c r="G15" s="121" t="s">
        <v>92</v>
      </c>
      <c r="H15" s="102">
        <v>1</v>
      </c>
      <c r="I15" s="269"/>
      <c r="J15" s="163">
        <f t="shared" si="0"/>
        <v>0</v>
      </c>
    </row>
    <row r="16" spans="2:10" ht="14" x14ac:dyDescent="0.3">
      <c r="B16" s="172" t="s">
        <v>72</v>
      </c>
      <c r="C16" s="357"/>
      <c r="D16" s="119" t="s">
        <v>95</v>
      </c>
      <c r="E16" s="121" t="s">
        <v>91</v>
      </c>
      <c r="F16" s="121">
        <f>'[5]a)_labour '!J10</f>
        <v>1</v>
      </c>
      <c r="G16" s="121" t="s">
        <v>92</v>
      </c>
      <c r="H16" s="102">
        <v>1</v>
      </c>
      <c r="I16" s="269"/>
      <c r="J16" s="163">
        <f t="shared" si="0"/>
        <v>0</v>
      </c>
    </row>
    <row r="17" spans="2:10" ht="14.5" thickBot="1" x14ac:dyDescent="0.35">
      <c r="B17" s="161"/>
      <c r="C17" s="151"/>
      <c r="D17" s="162"/>
      <c r="E17" s="129"/>
      <c r="F17" s="129"/>
      <c r="G17" s="129"/>
      <c r="H17" s="130"/>
      <c r="I17" s="269"/>
      <c r="J17" s="103"/>
    </row>
    <row r="18" spans="2:10" ht="15.5" thickBot="1" x14ac:dyDescent="0.35">
      <c r="I18" s="169" t="s">
        <v>51</v>
      </c>
      <c r="J18" s="170">
        <f>SUM(J5:J17)</f>
        <v>0</v>
      </c>
    </row>
    <row r="49" ht="51" customHeight="1" x14ac:dyDescent="0.3"/>
  </sheetData>
  <mergeCells count="3">
    <mergeCell ref="B1:D3"/>
    <mergeCell ref="E1:J3"/>
    <mergeCell ref="C12:C16"/>
  </mergeCells>
  <phoneticPr fontId="46" type="noConversion"/>
  <pageMargins left="0.70866141732283472" right="0.70866141732283472" top="0.74803149606299213" bottom="0.74803149606299213" header="0.31496062992125984" footer="0.31496062992125984"/>
  <pageSetup scale="36" fitToHeight="4" orientation="portrait" r:id="rId1"/>
  <headerFooter>
    <oddHeader xml:space="preserve">&amp;CEskom Holdings Limited
Kusile Power Station
</oddHeader>
    <oddFooter>&amp;L&amp;F
&amp;A</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632F07-DDA5-4F83-88B5-6B10DAB01E5C}">
  <dimension ref="B1:K26"/>
  <sheetViews>
    <sheetView view="pageBreakPreview" zoomScale="115" zoomScaleNormal="85" zoomScaleSheetLayoutView="115" workbookViewId="0">
      <pane xSplit="10" ySplit="4" topLeftCell="K10" activePane="bottomRight" state="frozen"/>
      <selection pane="topRight" activeCell="K1" sqref="K1"/>
      <selection pane="bottomLeft" activeCell="A5" sqref="A5"/>
      <selection pane="bottomRight" activeCell="E6" sqref="E6"/>
    </sheetView>
  </sheetViews>
  <sheetFormatPr defaultRowHeight="13" x14ac:dyDescent="0.3"/>
  <cols>
    <col min="1" max="1" width="2.08984375" style="50" customWidth="1"/>
    <col min="2" max="2" width="8" style="52" customWidth="1"/>
    <col min="3" max="3" width="12.26953125" style="50" customWidth="1"/>
    <col min="4" max="4" width="66.6328125" style="50" customWidth="1"/>
    <col min="5" max="5" width="21.81640625" style="51" customWidth="1"/>
    <col min="6" max="6" width="7.36328125" style="51" customWidth="1"/>
    <col min="7" max="7" width="11.54296875" style="51" customWidth="1"/>
    <col min="8" max="8" width="10.36328125" style="53" customWidth="1"/>
    <col min="9" max="9" width="13.90625" style="268" customWidth="1"/>
    <col min="10" max="10" width="21.7265625" style="54" customWidth="1"/>
    <col min="11" max="11" width="36.26953125" style="50" customWidth="1"/>
    <col min="12" max="16384" width="8.7265625" style="50"/>
  </cols>
  <sheetData>
    <row r="1" spans="2:10" x14ac:dyDescent="0.3">
      <c r="B1" s="358"/>
      <c r="C1" s="359"/>
      <c r="D1" s="360"/>
      <c r="E1" s="367" t="s">
        <v>77</v>
      </c>
      <c r="F1" s="368"/>
      <c r="G1" s="368"/>
      <c r="H1" s="368"/>
      <c r="I1" s="368"/>
      <c r="J1" s="369"/>
    </row>
    <row r="2" spans="2:10" ht="19.5" customHeight="1" x14ac:dyDescent="0.3">
      <c r="B2" s="361"/>
      <c r="C2" s="362"/>
      <c r="D2" s="363"/>
      <c r="E2" s="370"/>
      <c r="F2" s="371"/>
      <c r="G2" s="371"/>
      <c r="H2" s="371"/>
      <c r="I2" s="371"/>
      <c r="J2" s="372"/>
    </row>
    <row r="3" spans="2:10" ht="29.5" customHeight="1" thickBot="1" x14ac:dyDescent="0.35">
      <c r="B3" s="364"/>
      <c r="C3" s="365"/>
      <c r="D3" s="366"/>
      <c r="E3" s="373"/>
      <c r="F3" s="374"/>
      <c r="G3" s="374"/>
      <c r="H3" s="374"/>
      <c r="I3" s="374"/>
      <c r="J3" s="375"/>
    </row>
    <row r="4" spans="2:10" ht="27.5" thickBot="1" x14ac:dyDescent="0.35">
      <c r="B4" s="254" t="s">
        <v>60</v>
      </c>
      <c r="C4" s="255" t="s">
        <v>61</v>
      </c>
      <c r="D4" s="256" t="s">
        <v>62</v>
      </c>
      <c r="E4" s="256" t="s">
        <v>78</v>
      </c>
      <c r="F4" s="256" t="s">
        <v>90</v>
      </c>
      <c r="G4" s="256" t="s">
        <v>64</v>
      </c>
      <c r="H4" s="257" t="s">
        <v>65</v>
      </c>
      <c r="I4" s="266" t="s">
        <v>34</v>
      </c>
      <c r="J4" s="258" t="s">
        <v>28</v>
      </c>
    </row>
    <row r="5" spans="2:10" ht="14" x14ac:dyDescent="0.3">
      <c r="B5" s="260"/>
      <c r="C5" s="132"/>
      <c r="D5" s="133"/>
      <c r="E5" s="134"/>
      <c r="F5" s="134"/>
      <c r="G5" s="134"/>
      <c r="H5" s="135"/>
      <c r="I5" s="272"/>
      <c r="J5" s="136"/>
    </row>
    <row r="6" spans="2:10" ht="46.5" customHeight="1" x14ac:dyDescent="0.35">
      <c r="B6" s="261"/>
      <c r="C6" s="137"/>
      <c r="D6" s="138" t="s">
        <v>143</v>
      </c>
      <c r="E6" s="139"/>
      <c r="F6" s="139"/>
      <c r="G6" s="139"/>
      <c r="H6" s="140"/>
      <c r="I6" s="271"/>
      <c r="J6" s="142"/>
    </row>
    <row r="7" spans="2:10" ht="14" x14ac:dyDescent="0.35">
      <c r="B7" s="261"/>
      <c r="C7" s="137"/>
      <c r="D7" s="141"/>
      <c r="E7" s="139"/>
      <c r="F7" s="139"/>
      <c r="G7" s="139"/>
      <c r="H7" s="140"/>
      <c r="I7" s="271"/>
      <c r="J7" s="142"/>
    </row>
    <row r="8" spans="2:10" ht="14" x14ac:dyDescent="0.3">
      <c r="B8" s="165" t="s">
        <v>52</v>
      </c>
      <c r="C8" s="262"/>
      <c r="E8" s="144"/>
      <c r="F8" s="144"/>
      <c r="G8" s="144"/>
      <c r="H8" s="140"/>
      <c r="I8" s="271"/>
      <c r="J8" s="142"/>
    </row>
    <row r="9" spans="2:10" ht="14" x14ac:dyDescent="0.3">
      <c r="B9" s="165"/>
      <c r="C9" s="262"/>
      <c r="D9" s="173" t="s">
        <v>130</v>
      </c>
      <c r="E9" s="144"/>
      <c r="F9" s="144"/>
      <c r="G9" s="144"/>
      <c r="H9" s="140"/>
      <c r="I9" s="271"/>
      <c r="J9" s="142"/>
    </row>
    <row r="10" spans="2:10" ht="26" x14ac:dyDescent="0.3">
      <c r="B10" s="165"/>
      <c r="C10" s="378" t="s">
        <v>137</v>
      </c>
      <c r="D10" s="174" t="s">
        <v>97</v>
      </c>
      <c r="E10" s="144"/>
      <c r="F10" s="144"/>
      <c r="G10" s="144"/>
      <c r="H10" s="140"/>
      <c r="I10" s="271"/>
      <c r="J10" s="142"/>
    </row>
    <row r="11" spans="2:10" ht="14" x14ac:dyDescent="0.3">
      <c r="B11" s="165"/>
      <c r="C11" s="378"/>
      <c r="D11" s="173"/>
      <c r="E11" s="144"/>
      <c r="F11" s="144"/>
      <c r="G11" s="144"/>
      <c r="H11" s="140"/>
      <c r="I11" s="271"/>
      <c r="J11" s="142"/>
    </row>
    <row r="12" spans="2:10" ht="27" x14ac:dyDescent="0.3">
      <c r="B12" s="166"/>
      <c r="C12" s="378"/>
      <c r="D12" s="176" t="s">
        <v>107</v>
      </c>
      <c r="E12" s="144"/>
      <c r="F12" s="144"/>
      <c r="G12" s="144"/>
      <c r="H12" s="140"/>
      <c r="I12" s="271"/>
      <c r="J12" s="142"/>
    </row>
    <row r="13" spans="2:10" ht="14" x14ac:dyDescent="0.3">
      <c r="B13" s="171" t="s">
        <v>48</v>
      </c>
      <c r="C13" s="378"/>
      <c r="D13" s="174" t="s">
        <v>123</v>
      </c>
      <c r="E13" s="145" t="s">
        <v>91</v>
      </c>
      <c r="F13" s="144">
        <v>1</v>
      </c>
      <c r="G13" s="144" t="s">
        <v>92</v>
      </c>
      <c r="H13" s="140">
        <v>1</v>
      </c>
      <c r="I13" s="271"/>
      <c r="J13" s="142">
        <f>I13*H13*F13</f>
        <v>0</v>
      </c>
    </row>
    <row r="14" spans="2:10" ht="14" x14ac:dyDescent="0.3">
      <c r="B14" s="171" t="s">
        <v>49</v>
      </c>
      <c r="C14" s="378"/>
      <c r="D14" s="174" t="s">
        <v>124</v>
      </c>
      <c r="E14" s="145" t="s">
        <v>91</v>
      </c>
      <c r="F14" s="144">
        <v>1</v>
      </c>
      <c r="G14" s="144" t="s">
        <v>92</v>
      </c>
      <c r="H14" s="140">
        <v>1</v>
      </c>
      <c r="I14" s="271"/>
      <c r="J14" s="142">
        <f t="shared" ref="J14:J24" si="0">I14*H14*F14</f>
        <v>0</v>
      </c>
    </row>
    <row r="15" spans="2:10" ht="14" x14ac:dyDescent="0.3">
      <c r="B15" s="171" t="s">
        <v>50</v>
      </c>
      <c r="C15" s="378"/>
      <c r="D15" s="174" t="s">
        <v>131</v>
      </c>
      <c r="E15" s="145" t="s">
        <v>91</v>
      </c>
      <c r="F15" s="144">
        <v>1</v>
      </c>
      <c r="G15" s="144" t="s">
        <v>92</v>
      </c>
      <c r="H15" s="140">
        <v>1</v>
      </c>
      <c r="I15" s="271"/>
      <c r="J15" s="142">
        <f t="shared" si="0"/>
        <v>0</v>
      </c>
    </row>
    <row r="16" spans="2:10" ht="14" x14ac:dyDescent="0.3">
      <c r="B16" s="171"/>
      <c r="C16" s="143"/>
      <c r="D16" s="174"/>
      <c r="E16" s="145"/>
      <c r="F16" s="144"/>
      <c r="G16" s="144"/>
      <c r="H16" s="140"/>
      <c r="I16" s="271"/>
      <c r="J16" s="142"/>
    </row>
    <row r="17" spans="2:11" ht="40.5" x14ac:dyDescent="0.3">
      <c r="B17" s="171"/>
      <c r="C17" s="378" t="s">
        <v>137</v>
      </c>
      <c r="D17" s="176" t="s">
        <v>134</v>
      </c>
      <c r="E17" s="145"/>
      <c r="F17" s="144"/>
      <c r="G17" s="144"/>
      <c r="H17" s="140"/>
      <c r="I17" s="271"/>
      <c r="J17" s="142"/>
    </row>
    <row r="18" spans="2:11" ht="14" x14ac:dyDescent="0.3">
      <c r="B18" s="171" t="s">
        <v>55</v>
      </c>
      <c r="C18" s="378"/>
      <c r="D18" s="174" t="s">
        <v>118</v>
      </c>
      <c r="E18" s="376" t="s">
        <v>98</v>
      </c>
      <c r="F18" s="144">
        <v>1</v>
      </c>
      <c r="G18" s="144" t="s">
        <v>99</v>
      </c>
      <c r="H18" s="140">
        <v>1</v>
      </c>
      <c r="I18" s="271"/>
      <c r="J18" s="142">
        <f t="shared" si="0"/>
        <v>0</v>
      </c>
      <c r="K18" s="164"/>
    </row>
    <row r="19" spans="2:11" ht="14" x14ac:dyDescent="0.3">
      <c r="B19" s="171" t="s">
        <v>72</v>
      </c>
      <c r="C19" s="378"/>
      <c r="D19" s="174" t="s">
        <v>119</v>
      </c>
      <c r="E19" s="376"/>
      <c r="F19" s="144">
        <v>1</v>
      </c>
      <c r="G19" s="144" t="s">
        <v>99</v>
      </c>
      <c r="H19" s="140">
        <v>1</v>
      </c>
      <c r="I19" s="271"/>
      <c r="J19" s="142">
        <f t="shared" si="0"/>
        <v>0</v>
      </c>
      <c r="K19" s="164"/>
    </row>
    <row r="20" spans="2:11" ht="14" x14ac:dyDescent="0.3">
      <c r="B20" s="171" t="s">
        <v>103</v>
      </c>
      <c r="C20" s="378"/>
      <c r="D20" s="174" t="s">
        <v>126</v>
      </c>
      <c r="E20" s="376"/>
      <c r="F20" s="144">
        <v>1</v>
      </c>
      <c r="G20" s="144" t="s">
        <v>99</v>
      </c>
      <c r="H20" s="140">
        <v>1</v>
      </c>
      <c r="I20" s="271"/>
      <c r="J20" s="142">
        <f t="shared" si="0"/>
        <v>0</v>
      </c>
      <c r="K20" s="164"/>
    </row>
    <row r="21" spans="2:11" ht="14" x14ac:dyDescent="0.3">
      <c r="B21" s="171"/>
      <c r="C21" s="378"/>
      <c r="D21" s="174"/>
      <c r="E21" s="376"/>
      <c r="F21" s="144"/>
      <c r="G21" s="144"/>
      <c r="H21" s="140"/>
      <c r="I21" s="271"/>
      <c r="J21" s="142"/>
      <c r="K21" s="164"/>
    </row>
    <row r="22" spans="2:11" ht="14" x14ac:dyDescent="0.3">
      <c r="B22" s="171"/>
      <c r="C22" s="378"/>
      <c r="D22" s="176" t="s">
        <v>161</v>
      </c>
      <c r="E22" s="376"/>
      <c r="F22" s="144"/>
      <c r="G22" s="144">
        <v>1</v>
      </c>
      <c r="H22" s="140"/>
      <c r="I22" s="271"/>
      <c r="J22" s="142"/>
    </row>
    <row r="23" spans="2:11" ht="14" x14ac:dyDescent="0.3">
      <c r="B23" s="171" t="s">
        <v>104</v>
      </c>
      <c r="C23" s="378"/>
      <c r="D23" s="174" t="s">
        <v>127</v>
      </c>
      <c r="E23" s="376"/>
      <c r="F23" s="144">
        <v>1</v>
      </c>
      <c r="G23" s="144" t="s">
        <v>99</v>
      </c>
      <c r="H23" s="140">
        <f>H19</f>
        <v>1</v>
      </c>
      <c r="I23" s="271"/>
      <c r="J23" s="142">
        <f t="shared" si="0"/>
        <v>0</v>
      </c>
    </row>
    <row r="24" spans="2:11" ht="14" x14ac:dyDescent="0.3">
      <c r="B24" s="171" t="s">
        <v>105</v>
      </c>
      <c r="C24" s="378"/>
      <c r="D24" s="174" t="s">
        <v>100</v>
      </c>
      <c r="E24" s="376"/>
      <c r="F24" s="144">
        <v>1</v>
      </c>
      <c r="G24" s="144" t="s">
        <v>92</v>
      </c>
      <c r="H24" s="140">
        <f>H15</f>
        <v>1</v>
      </c>
      <c r="I24" s="271"/>
      <c r="J24" s="142">
        <f t="shared" si="0"/>
        <v>0</v>
      </c>
    </row>
    <row r="25" spans="2:11" ht="14.5" thickBot="1" x14ac:dyDescent="0.35">
      <c r="B25" s="171" t="s">
        <v>106</v>
      </c>
      <c r="C25" s="379"/>
      <c r="D25" s="175" t="s">
        <v>125</v>
      </c>
      <c r="E25" s="377"/>
      <c r="F25" s="177">
        <v>1</v>
      </c>
      <c r="G25" s="146" t="s">
        <v>74</v>
      </c>
      <c r="H25" s="146">
        <v>1</v>
      </c>
      <c r="I25" s="271"/>
      <c r="J25" s="142">
        <f>I25*H25</f>
        <v>0</v>
      </c>
    </row>
    <row r="26" spans="2:11" ht="16.5" thickBot="1" x14ac:dyDescent="0.35">
      <c r="I26" s="267" t="s">
        <v>51</v>
      </c>
      <c r="J26" s="263">
        <f>SUM(J5:J25)</f>
        <v>0</v>
      </c>
    </row>
  </sheetData>
  <mergeCells count="5">
    <mergeCell ref="B1:D3"/>
    <mergeCell ref="E1:J3"/>
    <mergeCell ref="E18:E25"/>
    <mergeCell ref="C17:C25"/>
    <mergeCell ref="C10:C15"/>
  </mergeCells>
  <pageMargins left="0.7" right="0.7" top="0.75" bottom="0.75" header="0.3" footer="0.3"/>
  <pageSetup scale="4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5</vt:i4>
      </vt:variant>
    </vt:vector>
  </HeadingPairs>
  <TitlesOfParts>
    <vt:vector size="13" baseType="lpstr">
      <vt:lpstr>Read Me FIRST</vt:lpstr>
      <vt:lpstr>1.1Tender Cover Sheet</vt:lpstr>
      <vt:lpstr>1.1.1 Preamble</vt:lpstr>
      <vt:lpstr>1.1.2 Summary</vt:lpstr>
      <vt:lpstr>1.1.3_Bill No 1</vt:lpstr>
      <vt:lpstr>1.1.3_Bill No 2</vt:lpstr>
      <vt:lpstr>1.1.4_Bill No 3</vt:lpstr>
      <vt:lpstr>1.1.5_Bill No 4</vt:lpstr>
      <vt:lpstr>'1.1.1 Preamble'!Print_Area</vt:lpstr>
      <vt:lpstr>'1.1.2 Summary'!Print_Area</vt:lpstr>
      <vt:lpstr>'1.1.3_Bill No 1'!Print_Area</vt:lpstr>
      <vt:lpstr>'1.1.4_Bill No 3'!Print_Area</vt:lpstr>
      <vt:lpstr>'1.1.5_Bill No 4'!Print_Area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Ntjie Segooa</dc:creator>
  <cp:lastModifiedBy>Christopher Nkosi</cp:lastModifiedBy>
  <cp:lastPrinted>2025-07-21T15:45:42Z</cp:lastPrinted>
  <dcterms:created xsi:type="dcterms:W3CDTF">2018-02-21T11:24:08Z</dcterms:created>
  <dcterms:modified xsi:type="dcterms:W3CDTF">2025-11-07T10:40:45Z</dcterms:modified>
</cp:coreProperties>
</file>