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ftcdm-my.sharepoint.com/personal/bopapem_cdm_org_za/Documents/Desktop/scaned procurement plan/"/>
    </mc:Choice>
  </mc:AlternateContent>
  <xr:revisionPtr revIDLastSave="0" documentId="8_{9D8D6DD8-6C76-49B2-9529-D4FE49A9CB4A}" xr6:coauthVersionLast="47" xr6:coauthVersionMax="47" xr10:uidLastSave="{00000000-0000-0000-0000-000000000000}"/>
  <bookViews>
    <workbookView xWindow="-110" yWindow="-110" windowWidth="19420" windowHeight="10300" xr2:uid="{00000000-000D-0000-FFFF-FFFF00000000}"/>
  </bookViews>
  <sheets>
    <sheet name="PnGs" sheetId="1" r:id="rId1"/>
    <sheet name="Site Clearance" sheetId="19" r:id="rId2"/>
    <sheet name="Platform" sheetId="21" r:id="rId3"/>
    <sheet name="Package Treatment Plant" sheetId="40" r:id="rId4"/>
    <sheet name="STORAGE TANKS" sheetId="30" r:id="rId5"/>
    <sheet name="uPVC PIPELINE" sheetId="33" r:id="rId6"/>
    <sheet name="STEEL PIPELINE" sheetId="32" r:id="rId7"/>
    <sheet name="Stormwater" sheetId="34" r:id="rId8"/>
    <sheet name="Sewer" sheetId="37" r:id="rId9"/>
    <sheet name="SEPTIC TANK &amp; SOAK AWAY" sheetId="38" r:id="rId10"/>
    <sheet name="ROAD WORK" sheetId="23" r:id="rId11"/>
    <sheet name="Summary" sheetId="4" r:id="rId12"/>
  </sheets>
  <externalReferences>
    <externalReference r:id="rId13"/>
  </externalReferences>
  <definedNames>
    <definedName name="_xlnm._FilterDatabase" localSheetId="0" hidden="1">PnGs!$G$1:$G$139</definedName>
    <definedName name="_xlnm._FilterDatabase" localSheetId="9" hidden="1">'SEPTIC TANK &amp; SOAK AWAY'!$F$1:$F$165</definedName>
    <definedName name="_xlnm.Print_Area" localSheetId="3">'Package Treatment Plant'!$A$1:$G$95</definedName>
    <definedName name="_xlnm.Print_Area" localSheetId="2">Platform!$A$1:$G$94</definedName>
    <definedName name="_xlnm.Print_Area" localSheetId="0">PnGs!$A$1:$G$137</definedName>
    <definedName name="_xlnm.Print_Area" localSheetId="10">'ROAD WORK'!$A$1:$G$102</definedName>
    <definedName name="_xlnm.Print_Area" localSheetId="9">'SEPTIC TANK &amp; SOAK AWAY'!$A$1:$G$35</definedName>
    <definedName name="_xlnm.Print_Area" localSheetId="8">Sewer!$A$1:$G$50</definedName>
    <definedName name="_xlnm.Print_Area" localSheetId="1">'Site Clearance'!$A$1:$G$118</definedName>
    <definedName name="_xlnm.Print_Area" localSheetId="6">'STEEL PIPELINE'!$A$1:$G$301</definedName>
    <definedName name="_xlnm.Print_Area" localSheetId="4">'STORAGE TANKS'!$A$1:$G$236</definedName>
    <definedName name="_xlnm.Print_Area" localSheetId="7">Stormwater!$A$1:$G$102</definedName>
    <definedName name="_xlnm.Print_Area" localSheetId="11">Summary!$A$1:$D$23</definedName>
    <definedName name="_xlnm.Print_Area" localSheetId="5">'uPVC PIPELINE'!$A$1:$G$151</definedName>
    <definedName name="_xlnm.Print_Titles" localSheetId="3">'Package Treatment Plant'!$1:$2</definedName>
    <definedName name="_xlnm.Print_Titles" localSheetId="2">Platform!$1:$2</definedName>
    <definedName name="_xlnm.Print_Titles" localSheetId="0">PnGs!$1:$2</definedName>
    <definedName name="_xlnm.Print_Titles" localSheetId="10">'ROAD WORK'!$1:$2</definedName>
    <definedName name="_xlnm.Print_Titles" localSheetId="9">'SEPTIC TANK &amp; SOAK AWAY'!$1:$2</definedName>
    <definedName name="_xlnm.Print_Titles" localSheetId="8">Sewer!$1:$2</definedName>
    <definedName name="_xlnm.Print_Titles" localSheetId="1">'Site Clearance'!$1:$2</definedName>
    <definedName name="_xlnm.Print_Titles" localSheetId="6">'STEEL PIPELINE'!$1:$2</definedName>
    <definedName name="_xlnm.Print_Titles" localSheetId="4">'STORAGE TANKS'!$1:$2</definedName>
    <definedName name="_xlnm.Print_Titles" localSheetId="7">Stormwater!$1:$2</definedName>
    <definedName name="_xlnm.Print_Titles" localSheetId="5">'uPVC PIPELINE'!$1:$2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8" i="1" l="1"/>
  <c r="G14" i="40"/>
  <c r="F8" i="40"/>
  <c r="F91" i="1" l="1"/>
  <c r="F99" i="1"/>
  <c r="G97" i="1"/>
  <c r="F95" i="1"/>
  <c r="G93" i="1"/>
  <c r="G89" i="1"/>
  <c r="G87" i="1"/>
  <c r="G104" i="1" l="1"/>
  <c r="F170" i="30" l="1"/>
  <c r="G168" i="30"/>
  <c r="G10" i="40"/>
  <c r="K15" i="21"/>
  <c r="I15" i="21"/>
  <c r="J15" i="21"/>
  <c r="F120" i="1"/>
  <c r="F114" i="1"/>
  <c r="G124" i="1" l="1"/>
  <c r="F126" i="1" s="1"/>
  <c r="G112" i="1" l="1"/>
  <c r="H44" i="1"/>
  <c r="H219" i="30"/>
  <c r="H51" i="19" l="1"/>
  <c r="H52" i="19" s="1"/>
  <c r="H112" i="1"/>
  <c r="G42" i="1" l="1"/>
  <c r="F222" i="30" l="1"/>
  <c r="E62" i="33" l="1"/>
  <c r="G220" i="30"/>
  <c r="F208" i="30"/>
  <c r="G12" i="40"/>
  <c r="F16" i="40" s="1"/>
  <c r="G5" i="40"/>
  <c r="E37" i="19"/>
  <c r="E35" i="19"/>
  <c r="G118" i="1"/>
  <c r="I205" i="30" l="1"/>
  <c r="G205" i="30"/>
  <c r="I207" i="30" l="1"/>
  <c r="G10" i="33" l="1"/>
  <c r="G9" i="33"/>
  <c r="L35" i="33"/>
  <c r="L19" i="33"/>
  <c r="K65" i="34"/>
  <c r="G54" i="34" l="1"/>
  <c r="G53" i="33" l="1"/>
  <c r="G4" i="19"/>
  <c r="G4" i="23" l="1"/>
  <c r="G4" i="33"/>
  <c r="G4" i="30"/>
  <c r="G6" i="21"/>
  <c r="G6" i="19"/>
  <c r="G7" i="34" l="1"/>
  <c r="G8" i="34"/>
  <c r="G55" i="33"/>
  <c r="G54" i="33"/>
  <c r="H27" i="33"/>
  <c r="G8" i="33"/>
  <c r="G7" i="33"/>
  <c r="G109" i="32"/>
  <c r="G108" i="32"/>
  <c r="F257" i="30" l="1"/>
  <c r="G113" i="30"/>
  <c r="G7" i="30"/>
  <c r="G5" i="30"/>
  <c r="F119" i="21" l="1"/>
  <c r="F241" i="30" l="1"/>
  <c r="F242" i="30" s="1"/>
</calcChain>
</file>

<file path=xl/sharedStrings.xml><?xml version="1.0" encoding="utf-8"?>
<sst xmlns="http://schemas.openxmlformats.org/spreadsheetml/2006/main" count="1672" uniqueCount="963">
  <si>
    <t>%</t>
  </si>
  <si>
    <r>
      <rPr>
        <b/>
        <sz val="10"/>
        <rFont val="Arial"/>
        <family val="2"/>
      </rPr>
      <t>ITEM
NO</t>
    </r>
  </si>
  <si>
    <r>
      <rPr>
        <b/>
        <sz val="10"/>
        <rFont val="Arial"/>
        <family val="2"/>
      </rPr>
      <t>PAYMENT
CLAUSE</t>
    </r>
  </si>
  <si>
    <t>DESCRIPTION</t>
  </si>
  <si>
    <t>UNIT</t>
  </si>
  <si>
    <t>QTY</t>
  </si>
  <si>
    <t>RATE</t>
  </si>
  <si>
    <t>AMOUNT</t>
  </si>
  <si>
    <t>No.</t>
  </si>
  <si>
    <r>
      <rPr>
        <b/>
        <sz val="10"/>
        <rFont val="Arial"/>
        <family val="2"/>
      </rPr>
      <t>SUB-TOTAL</t>
    </r>
    <r>
      <rPr>
        <sz val="10"/>
        <rFont val="Arial"/>
        <family val="2"/>
      </rPr>
      <t xml:space="preserve"> </t>
    </r>
    <r>
      <rPr>
        <b/>
        <sz val="10"/>
        <rFont val="Arial"/>
        <family val="2"/>
      </rPr>
      <t>CARRIED</t>
    </r>
    <r>
      <rPr>
        <sz val="10"/>
        <rFont val="Arial"/>
        <family val="2"/>
      </rPr>
      <t xml:space="preserve"> </t>
    </r>
    <r>
      <rPr>
        <b/>
        <sz val="10"/>
        <rFont val="Arial"/>
        <family val="2"/>
      </rPr>
      <t>FORWARD</t>
    </r>
  </si>
  <si>
    <r>
      <rPr>
        <i/>
        <sz val="10"/>
        <rFont val="Arial"/>
        <family val="2"/>
      </rPr>
      <t>brought</t>
    </r>
    <r>
      <rPr>
        <sz val="10"/>
        <rFont val="Arial"/>
        <family val="2"/>
      </rPr>
      <t xml:space="preserve"> </t>
    </r>
    <r>
      <rPr>
        <i/>
        <sz val="10"/>
        <rFont val="Arial"/>
        <family val="2"/>
      </rPr>
      <t>forward</t>
    </r>
  </si>
  <si>
    <t>SANS 1200A</t>
  </si>
  <si>
    <r>
      <rPr>
        <b/>
        <u/>
        <sz val="10"/>
        <rFont val="Arial"/>
        <family val="2"/>
      </rPr>
      <t>SECTION</t>
    </r>
    <r>
      <rPr>
        <u/>
        <sz val="10"/>
        <rFont val="Arial"/>
        <family val="2"/>
      </rPr>
      <t> </t>
    </r>
    <r>
      <rPr>
        <b/>
        <u/>
        <sz val="10"/>
        <rFont val="Arial"/>
        <family val="2"/>
      </rPr>
      <t>A:</t>
    </r>
    <r>
      <rPr>
        <u/>
        <sz val="10"/>
        <rFont val="Arial"/>
        <family val="2"/>
      </rPr>
      <t> </t>
    </r>
    <r>
      <rPr>
        <b/>
        <u/>
        <sz val="10"/>
        <rFont val="Arial"/>
        <family val="2"/>
      </rPr>
      <t>PRELIMINARY</t>
    </r>
    <r>
      <rPr>
        <u/>
        <sz val="10"/>
        <rFont val="Arial"/>
        <family val="2"/>
      </rPr>
      <t> </t>
    </r>
    <r>
      <rPr>
        <b/>
        <u/>
        <sz val="10"/>
        <rFont val="Arial"/>
        <family val="2"/>
      </rPr>
      <t>&amp;</t>
    </r>
    <r>
      <rPr>
        <u/>
        <sz val="10"/>
        <rFont val="Arial"/>
        <family val="2"/>
      </rPr>
      <t> </t>
    </r>
    <r>
      <rPr>
        <b/>
        <u/>
        <sz val="10"/>
        <rFont val="Arial"/>
        <family val="2"/>
      </rPr>
      <t>GENERAL</t>
    </r>
  </si>
  <si>
    <t>A.1.1</t>
  </si>
  <si>
    <t>FIXED-CHARGE ITEMS</t>
  </si>
  <si>
    <t>Contractual Requirements</t>
  </si>
  <si>
    <t xml:space="preserve"> Sum</t>
  </si>
  <si>
    <t/>
  </si>
  <si>
    <t>Establish Facilities on the Site :</t>
  </si>
  <si>
    <t>a) Furnished Office (PSAB 3.2)</t>
  </si>
  <si>
    <t>Facilities for Contractor</t>
  </si>
  <si>
    <t>a) Offices and storage sheds</t>
  </si>
  <si>
    <t>b) Workshops</t>
  </si>
  <si>
    <t>e) Ablution and latrine facilities</t>
  </si>
  <si>
    <t>f) Tools and equipment</t>
  </si>
  <si>
    <t>g) Water supplies, electric power and communications</t>
  </si>
  <si>
    <t>h) Dealing with water (Subclause 5.5)</t>
  </si>
  <si>
    <t>i) Access (Subclause 5.8)</t>
  </si>
  <si>
    <t>j) Plant</t>
  </si>
  <si>
    <t>A.1.2</t>
  </si>
  <si>
    <t>SUMS STATED PROVISIONALLY BY ENGINEER</t>
  </si>
  <si>
    <t>A.1.3</t>
  </si>
  <si>
    <t>A.2</t>
  </si>
  <si>
    <t>A.2.1</t>
  </si>
  <si>
    <t>A.2.2</t>
  </si>
  <si>
    <t>A.3.2</t>
  </si>
  <si>
    <r>
      <rPr>
        <b/>
        <sz val="10"/>
        <rFont val="Arial"/>
        <family val="2"/>
      </rPr>
      <t>TOTAL</t>
    </r>
    <r>
      <rPr>
        <sz val="10"/>
        <rFont val="Arial"/>
        <family val="2"/>
      </rPr>
      <t xml:space="preserve"> </t>
    </r>
    <r>
      <rPr>
        <b/>
        <sz val="10"/>
        <rFont val="Arial"/>
        <family val="2"/>
      </rPr>
      <t>CARRIED</t>
    </r>
    <r>
      <rPr>
        <sz val="10"/>
        <rFont val="Arial"/>
        <family val="2"/>
      </rPr>
      <t xml:space="preserve"> </t>
    </r>
    <r>
      <rPr>
        <b/>
        <sz val="10"/>
        <rFont val="Arial"/>
        <family val="2"/>
      </rPr>
      <t>FORWARD TO SUMMARY</t>
    </r>
  </si>
  <si>
    <r>
      <rPr>
        <b/>
        <sz val="10"/>
        <rFont val="Arial"/>
        <family val="2"/>
      </rPr>
      <t>SITE</t>
    </r>
    <r>
      <rPr>
        <sz val="10"/>
        <rFont val="Arial"/>
        <family val="2"/>
      </rPr>
      <t xml:space="preserve"> </t>
    </r>
    <r>
      <rPr>
        <b/>
        <sz val="10"/>
        <rFont val="Arial"/>
        <family val="2"/>
      </rPr>
      <t>CLEARANCE</t>
    </r>
  </si>
  <si>
    <t>8.2.1</t>
  </si>
  <si>
    <t>8.2.3</t>
  </si>
  <si>
    <t>8.3.7</t>
  </si>
  <si>
    <t>B.1</t>
  </si>
  <si>
    <t>B.1.1</t>
  </si>
  <si>
    <t>8.2.1 and PSC 8.2.1</t>
  </si>
  <si>
    <t>8.2.5</t>
  </si>
  <si>
    <r>
      <rPr>
        <b/>
        <u/>
        <sz val="10"/>
        <rFont val="Arial"/>
        <family val="2"/>
      </rPr>
      <t>SECTION</t>
    </r>
    <r>
      <rPr>
        <u/>
        <sz val="10"/>
        <rFont val="Arial"/>
        <family val="2"/>
      </rPr>
      <t> </t>
    </r>
    <r>
      <rPr>
        <b/>
        <u/>
        <sz val="10"/>
        <rFont val="Arial"/>
        <family val="2"/>
      </rPr>
      <t>B:</t>
    </r>
    <r>
      <rPr>
        <u/>
        <sz val="10"/>
        <rFont val="Arial"/>
        <family val="2"/>
      </rPr>
      <t> </t>
    </r>
    <r>
      <rPr>
        <b/>
        <u/>
        <sz val="10"/>
        <rFont val="Arial"/>
        <family val="2"/>
      </rPr>
      <t>SITE</t>
    </r>
    <r>
      <rPr>
        <u/>
        <sz val="10"/>
        <rFont val="Arial"/>
        <family val="2"/>
      </rPr>
      <t> </t>
    </r>
    <r>
      <rPr>
        <b/>
        <u/>
        <sz val="10"/>
        <rFont val="Arial"/>
        <family val="2"/>
      </rPr>
      <t>CLEARANCE</t>
    </r>
    <r>
      <rPr>
        <b/>
        <u/>
        <sz val="10"/>
        <rFont val="Arial"/>
        <family val="2"/>
      </rPr>
      <t/>
    </r>
  </si>
  <si>
    <r>
      <t>m</t>
    </r>
    <r>
      <rPr>
        <vertAlign val="superscript"/>
        <sz val="10"/>
        <color rgb="FF000000"/>
        <rFont val="Arial"/>
        <family val="2"/>
      </rPr>
      <t>3</t>
    </r>
  </si>
  <si>
    <t>B.1.2</t>
  </si>
  <si>
    <t>B.1.2.1</t>
  </si>
  <si>
    <t>B.1.2.2</t>
  </si>
  <si>
    <t>B.1.3</t>
  </si>
  <si>
    <t>8.3.1.2</t>
  </si>
  <si>
    <r>
      <rPr>
        <b/>
        <sz val="10"/>
        <rFont val="Arial"/>
        <family val="2"/>
      </rPr>
      <t>GABIONS</t>
    </r>
    <r>
      <rPr>
        <sz val="10"/>
        <rFont val="Arial"/>
        <family val="2"/>
      </rPr>
      <t xml:space="preserve"> </t>
    </r>
    <r>
      <rPr>
        <b/>
        <sz val="10"/>
        <rFont val="Arial"/>
        <family val="2"/>
      </rPr>
      <t>AND</t>
    </r>
    <r>
      <rPr>
        <sz val="10"/>
        <rFont val="Arial"/>
        <family val="2"/>
      </rPr>
      <t xml:space="preserve"> </t>
    </r>
    <r>
      <rPr>
        <b/>
        <sz val="10"/>
        <rFont val="Arial"/>
        <family val="2"/>
      </rPr>
      <t>PITCHING</t>
    </r>
  </si>
  <si>
    <r>
      <rPr>
        <sz val="10"/>
        <rFont val="Arial"/>
        <family val="2"/>
      </rPr>
      <t>Erosion control blanket</t>
    </r>
  </si>
  <si>
    <t>C.1</t>
  </si>
  <si>
    <t>Remove topsoil to nominal depth 150mm, stockpile and maintain</t>
  </si>
  <si>
    <r>
      <t>m</t>
    </r>
    <r>
      <rPr>
        <vertAlign val="superscript"/>
        <sz val="10"/>
        <rFont val="Arial"/>
        <family val="2"/>
      </rPr>
      <t>2</t>
    </r>
  </si>
  <si>
    <t>D.1</t>
  </si>
  <si>
    <t>Stone pitching</t>
  </si>
  <si>
    <t>Section</t>
  </si>
  <si>
    <t>Description</t>
  </si>
  <si>
    <t>ADD</t>
  </si>
  <si>
    <r>
      <rPr>
        <sz val="10"/>
        <rFont val="Arial"/>
        <family val="2"/>
      </rPr>
      <t>Preliminary and General</t>
    </r>
  </si>
  <si>
    <r>
      <t xml:space="preserve">(a) </t>
    </r>
    <r>
      <rPr>
        <sz val="10"/>
        <rFont val="Arial"/>
        <family val="2"/>
      </rPr>
      <t xml:space="preserve">Y12 hot dipped galvanised ground anchor pegs 1.5m in length </t>
    </r>
  </si>
  <si>
    <t>No</t>
  </si>
  <si>
    <t>m</t>
  </si>
  <si>
    <r>
      <t>m</t>
    </r>
    <r>
      <rPr>
        <vertAlign val="superscript"/>
        <sz val="10"/>
        <rFont val="Arial"/>
        <family val="2"/>
      </rPr>
      <t>3</t>
    </r>
  </si>
  <si>
    <r>
      <rPr>
        <b/>
        <sz val="10"/>
        <rFont val="Arial"/>
        <family val="2"/>
      </rPr>
      <t>SANS 1200C</t>
    </r>
  </si>
  <si>
    <t>C.1.2</t>
  </si>
  <si>
    <t>PS A 8.3</t>
  </si>
  <si>
    <t>PSA 8.3.1</t>
  </si>
  <si>
    <t>PSA 8.3.2</t>
  </si>
  <si>
    <t>PSA 8.3.2.1</t>
  </si>
  <si>
    <t xml:space="preserve">Facilities for Engineer </t>
  </si>
  <si>
    <t>PSA 8.3.2.2</t>
  </si>
  <si>
    <t>A.1.2.1</t>
  </si>
  <si>
    <t>A.1.2.2</t>
  </si>
  <si>
    <t>A.1.2.3</t>
  </si>
  <si>
    <t>PS A 8.3.3</t>
  </si>
  <si>
    <t>Other Fixed-Charge Obligations</t>
  </si>
  <si>
    <t>PSA 8.3.4</t>
  </si>
  <si>
    <t>Removal of Site Establishment</t>
  </si>
  <si>
    <t>PSA B 8.3.5</t>
  </si>
  <si>
    <t>Occupational Health And Safety</t>
  </si>
  <si>
    <t>PSA B 8.3.5.1</t>
  </si>
  <si>
    <t>Contractor’s initial obligations in respect of the Occupation Health and Safety Act and Contractual Regulations</t>
  </si>
  <si>
    <t>PSA B 8.3.5.2</t>
  </si>
  <si>
    <t>Occupational, Health and Safety Act</t>
  </si>
  <si>
    <t>A.1.3.1</t>
  </si>
  <si>
    <t>A.1.3.2</t>
  </si>
  <si>
    <t>PS A 8.4</t>
  </si>
  <si>
    <t>SCHEDULED TIME RELATED ITEMS</t>
  </si>
  <si>
    <t>A.2.1.1</t>
  </si>
  <si>
    <t>A.2.1.2</t>
  </si>
  <si>
    <t>PSA 8.4.2.2</t>
  </si>
  <si>
    <t>Month</t>
  </si>
  <si>
    <t>A.2.2.1</t>
  </si>
  <si>
    <t>A.2.2.2</t>
  </si>
  <si>
    <t>A.2.2.3</t>
  </si>
  <si>
    <t>A.2.2.4</t>
  </si>
  <si>
    <t>A.2.2.5</t>
  </si>
  <si>
    <t>A.2.2.6</t>
  </si>
  <si>
    <t>A.2.2.7</t>
  </si>
  <si>
    <t>PSA 8.4.3</t>
  </si>
  <si>
    <t>Supervision for Duration of Construction</t>
  </si>
  <si>
    <t>PSA 8.4.4</t>
  </si>
  <si>
    <t>A.2.2.10</t>
  </si>
  <si>
    <t>PS A 8.5</t>
  </si>
  <si>
    <t>P/Sum</t>
  </si>
  <si>
    <t>A.3.3</t>
  </si>
  <si>
    <t>A.3.4</t>
  </si>
  <si>
    <t>A.3.5</t>
  </si>
  <si>
    <t>A.3.6</t>
  </si>
  <si>
    <t>A.3.7</t>
  </si>
  <si>
    <t>8.8.5</t>
  </si>
  <si>
    <t>A.3.8</t>
  </si>
  <si>
    <t>A.3.9</t>
  </si>
  <si>
    <t>A.3.10</t>
  </si>
  <si>
    <t>A.3.11</t>
  </si>
  <si>
    <t>B.1.1.1</t>
  </si>
  <si>
    <t>B.1.1.2</t>
  </si>
  <si>
    <t>PS C 8.2.2</t>
  </si>
  <si>
    <t xml:space="preserve">a) over 1 m and up to and including 2 m </t>
  </si>
  <si>
    <t>Remove and grub large trees and tree stumps of girth :</t>
  </si>
  <si>
    <t xml:space="preserve">b) over 2 m and up to and including 3 m </t>
  </si>
  <si>
    <t>PSC 8.2.5</t>
  </si>
  <si>
    <t>Demolish and remove existing structures, reinstate or remove to dump site as per project specification:</t>
  </si>
  <si>
    <t>B.1.3.1</t>
  </si>
  <si>
    <t>C.1.3</t>
  </si>
  <si>
    <t>C.1.4</t>
  </si>
  <si>
    <t>C.1.5</t>
  </si>
  <si>
    <t>C.1.6</t>
  </si>
  <si>
    <t>C.1.7</t>
  </si>
  <si>
    <t>Make up deficiency in backfill material</t>
  </si>
  <si>
    <t>PSDB 8.3.3.1</t>
  </si>
  <si>
    <t>PSDB 8.3.3</t>
  </si>
  <si>
    <t>EXCAVATION ANCILLARIES</t>
  </si>
  <si>
    <t xml:space="preserve">a) from other necessary excavations on site </t>
  </si>
  <si>
    <t>c) by importation from commercial  or off-site sources selected by the Contractor</t>
  </si>
  <si>
    <t>m³</t>
  </si>
  <si>
    <t>Sum</t>
  </si>
  <si>
    <t>SANS 1200 AB</t>
  </si>
  <si>
    <t xml:space="preserve">PSAB 8.2.2(a) </t>
  </si>
  <si>
    <t>Office buildings</t>
  </si>
  <si>
    <t>PSAB 8.2.2(b)</t>
  </si>
  <si>
    <t>Telephone and fax</t>
  </si>
  <si>
    <t xml:space="preserve">PSAB 8.2.2(d) </t>
  </si>
  <si>
    <t>Survey assistance and equipment</t>
  </si>
  <si>
    <t>F.1</t>
  </si>
  <si>
    <t>F.1.1</t>
  </si>
  <si>
    <t>F.1.1.1</t>
  </si>
  <si>
    <t>F.1.1.2</t>
  </si>
  <si>
    <t>8.2.2</t>
  </si>
  <si>
    <r>
      <rPr>
        <b/>
        <sz val="10"/>
        <rFont val="Arial"/>
        <family val="2"/>
      </rPr>
      <t>SANS 1200DK</t>
    </r>
  </si>
  <si>
    <t>A</t>
  </si>
  <si>
    <t>B</t>
  </si>
  <si>
    <t>D</t>
  </si>
  <si>
    <t>E</t>
  </si>
  <si>
    <t>F</t>
  </si>
  <si>
    <t>G</t>
  </si>
  <si>
    <t>C</t>
  </si>
  <si>
    <t>8.3.3</t>
  </si>
  <si>
    <t>Engineer's Office</t>
  </si>
  <si>
    <t>A.2.1.3</t>
  </si>
  <si>
    <t>H.1</t>
  </si>
  <si>
    <t>H.1.1</t>
  </si>
  <si>
    <t>H.1.2</t>
  </si>
  <si>
    <t>H.1.2.1</t>
  </si>
  <si>
    <t>H.1.2.2</t>
  </si>
  <si>
    <t>H.1.2.3</t>
  </si>
  <si>
    <t>A.1.3.3</t>
  </si>
  <si>
    <t>A.1.3.4</t>
  </si>
  <si>
    <t>A.1.3.5</t>
  </si>
  <si>
    <t>A.1.3.6</t>
  </si>
  <si>
    <t>A.1.3.7</t>
  </si>
  <si>
    <t>A.1.3.8</t>
  </si>
  <si>
    <t>A.1.3.9</t>
  </si>
  <si>
    <t>A.1.3.10</t>
  </si>
  <si>
    <t>A.1.4</t>
  </si>
  <si>
    <t>A.1.4.1</t>
  </si>
  <si>
    <t>A.1.4.2</t>
  </si>
  <si>
    <t xml:space="preserve">b) Telephone </t>
  </si>
  <si>
    <t>c) Nameboards (PS AB 3.2)</t>
  </si>
  <si>
    <t>Clear and grub site for:</t>
  </si>
  <si>
    <t>B.1.4</t>
  </si>
  <si>
    <t>B.1.4.1</t>
  </si>
  <si>
    <t>B.1.4.2</t>
  </si>
  <si>
    <t>Reservoir platform site</t>
  </si>
  <si>
    <t xml:space="preserve">ERECTING NEW FENCE </t>
  </si>
  <si>
    <t>SECTION C: PLATFORM</t>
  </si>
  <si>
    <t>SANS 1200D</t>
  </si>
  <si>
    <t>BULK EARTHWORKS</t>
  </si>
  <si>
    <t>Bulk Excavation</t>
  </si>
  <si>
    <t>8.3.2,a)</t>
  </si>
  <si>
    <t>Excavate in all materials for use for embankment or backfill or dispose</t>
  </si>
  <si>
    <t>C.1.2.1</t>
  </si>
  <si>
    <t xml:space="preserve"> </t>
  </si>
  <si>
    <t>8.3.2,b)</t>
  </si>
  <si>
    <t>Extra-Over for</t>
  </si>
  <si>
    <t>C.1.2.2</t>
  </si>
  <si>
    <t>1) Intermediate excavation</t>
  </si>
  <si>
    <t>C.1.2.3</t>
  </si>
  <si>
    <t>2) Hard rock excavation</t>
  </si>
  <si>
    <t>3) Boulder excavation, Class A</t>
  </si>
  <si>
    <t>4) Boulder excavation, Class B</t>
  </si>
  <si>
    <t>Cut to Spoil</t>
  </si>
  <si>
    <t>C.1.3.1</t>
  </si>
  <si>
    <t>SANS 1200 DM</t>
  </si>
  <si>
    <t>Bulk Eartworks</t>
  </si>
  <si>
    <t>C.1.4.1</t>
  </si>
  <si>
    <t>Treatment of platform bed, preparation and compaction of material to:</t>
  </si>
  <si>
    <t>In-place treatment of road-bed in intermediate or hard material:</t>
  </si>
  <si>
    <t xml:space="preserve">a) Ripping </t>
  </si>
  <si>
    <t>INTERNAL ROAD AND PARKINGS</t>
  </si>
  <si>
    <t>C.1.4.2</t>
  </si>
  <si>
    <t>Treatment of road bed, preparation and compaction of material to:</t>
  </si>
  <si>
    <t>SANS 1200 ME</t>
  </si>
  <si>
    <t>Subbase</t>
  </si>
  <si>
    <t>C.1.5.1</t>
  </si>
  <si>
    <t>C.1.5.2</t>
  </si>
  <si>
    <t>8.3.8</t>
  </si>
  <si>
    <t>Stabilising agent</t>
  </si>
  <si>
    <t>t</t>
  </si>
  <si>
    <t>SANS 1200 MF</t>
  </si>
  <si>
    <t>BASE</t>
  </si>
  <si>
    <t>C.1.6.1</t>
  </si>
  <si>
    <t>Construct base with material from commercial sources or designated borrow pits:</t>
  </si>
  <si>
    <t>SANS 1200 MJ</t>
  </si>
  <si>
    <t>Segmented paving</t>
  </si>
  <si>
    <t>C.1.7.1</t>
  </si>
  <si>
    <t>C.1.7.2</t>
  </si>
  <si>
    <r>
      <t>m</t>
    </r>
    <r>
      <rPr>
        <vertAlign val="superscript"/>
        <sz val="10"/>
        <color rgb="FF000000"/>
        <rFont val="Arial"/>
        <family val="2"/>
      </rPr>
      <t>2</t>
    </r>
    <r>
      <rPr>
        <sz val="11"/>
        <color theme="1"/>
        <rFont val="Calibri"/>
        <family val="2"/>
        <scheme val="minor"/>
      </rPr>
      <t/>
    </r>
  </si>
  <si>
    <t>C.1.7.3</t>
  </si>
  <si>
    <t>C.1.7.4</t>
  </si>
  <si>
    <t>Top Soil Removal</t>
  </si>
  <si>
    <t>B.1.5</t>
  </si>
  <si>
    <t>B.1.5.1</t>
  </si>
  <si>
    <t>B.1.5.2</t>
  </si>
  <si>
    <t xml:space="preserve">2) Along platform site </t>
  </si>
  <si>
    <t>Finishings</t>
  </si>
  <si>
    <t>8.3.10</t>
  </si>
  <si>
    <t>Construct subbase course with material from commercial sources:</t>
  </si>
  <si>
    <t>SCHEDULED FORMWORK ITEMS</t>
  </si>
  <si>
    <t>Rough</t>
  </si>
  <si>
    <t>a) Rough vertical plane to curved Reservoir wall, outside footing below ground</t>
  </si>
  <si>
    <t>Smooth</t>
  </si>
  <si>
    <t>a) Vertical plane to curved walls above ground level (Inside &amp; outside)</t>
  </si>
  <si>
    <t>b) Horizontal plane to roof slab soffit</t>
  </si>
  <si>
    <t>c) Vertical plane to up stand beam around roof slab</t>
  </si>
  <si>
    <t>m²</t>
  </si>
  <si>
    <t>d) Inclined plane to form shear cone at column heads</t>
  </si>
  <si>
    <t>f) Vertical plane to column bases</t>
  </si>
  <si>
    <t>Narrow Widths (up to 300 mm wide)</t>
  </si>
  <si>
    <t>a) To floor slabs</t>
  </si>
  <si>
    <t>b) To strip footings in curved plan</t>
  </si>
  <si>
    <t>d) To upstand beams -narrow width</t>
  </si>
  <si>
    <t>Strength Concrete</t>
  </si>
  <si>
    <t>b)  Grade 25/19 concrete for  apron and  V-drain</t>
  </si>
  <si>
    <t xml:space="preserve">         </t>
  </si>
  <si>
    <t>c)  Grade 35/19 in reservoir</t>
  </si>
  <si>
    <t>i)  To column and wall footings</t>
  </si>
  <si>
    <t>ii)  Reservoir floor slab</t>
  </si>
  <si>
    <t>iv) To internal columns and column heads (shear cones)</t>
  </si>
  <si>
    <t>v)  To reservoir roof slab</t>
  </si>
  <si>
    <t>vi)  To up stand beam around roof</t>
  </si>
  <si>
    <t>Unformed surface finishes</t>
  </si>
  <si>
    <t>a)    Wood-floated finish</t>
  </si>
  <si>
    <t>i)    To top of concrete</t>
  </si>
  <si>
    <t>b)    Steel-floated finish</t>
  </si>
  <si>
    <t>i)    To top of foundation inside reservoir and strip footing</t>
  </si>
  <si>
    <t>ii)    To reservoir floor</t>
  </si>
  <si>
    <t>iii)   To reservoir roof</t>
  </si>
  <si>
    <t>iv)   To top of reservoir wall</t>
  </si>
  <si>
    <t>v)    To top of roof up stand</t>
  </si>
  <si>
    <t>Joints</t>
  </si>
  <si>
    <t>a)  Wall construction joint complete as detailed on the drawings</t>
  </si>
  <si>
    <t>b)  Joints between floor panels with 250 mm wide bandage and complete as detailed on the drawing with stainless steel 50 mm x 2 mm and dowels</t>
  </si>
  <si>
    <t>c)  Joints between floor and wall complete as detailed on the drawings with stainless steel (50 mm x 2 mm) and dowels</t>
  </si>
  <si>
    <t xml:space="preserve">d)  Joint between wall footing and apron slab as detailed on drawing      and </t>
  </si>
  <si>
    <t xml:space="preserve">e)  Joint between apron slab and V-drain as detailed on drawing    and </t>
  </si>
  <si>
    <t>Miscellaneous</t>
  </si>
  <si>
    <t>Testing for watertightness</t>
  </si>
  <si>
    <t>Cleansing and disinfection</t>
  </si>
  <si>
    <t>Supply and install under entire reservoir  1 No layers of  250µm DPC  as per details on drawing</t>
  </si>
  <si>
    <t>Supply and install roof Thermo insulation as detailed on drawings</t>
  </si>
  <si>
    <t>Supply and install:</t>
  </si>
  <si>
    <t>(i) 110 mm diameter perforated drain pipe protected with U44 Bidim circular in plan</t>
  </si>
  <si>
    <t>(ii) 80mm diameter perforated pipe protected with U44 Bidim</t>
  </si>
  <si>
    <t>Supply and install geofabric layer, U44 Bidim, between no fines concrete drainage layer and 50mm thick blinding layer</t>
  </si>
  <si>
    <t>Construct manholes for sub surface drainage as detailed on drawings</t>
  </si>
  <si>
    <t>Supply and install Limitgliss bearing strip between wall and roof</t>
  </si>
  <si>
    <t xml:space="preserve">     </t>
  </si>
  <si>
    <t>Supply and install  roof weepholes as per drawings</t>
  </si>
  <si>
    <t>STRUCTURAL STEELWORK (SUNDRY ITEMS)</t>
  </si>
  <si>
    <t>a) Manhole cover and frame for reservoir access complete with  locking bar and lock</t>
  </si>
  <si>
    <t xml:space="preserve">e) Circular vertical plane to 300 mm diameter columns </t>
  </si>
  <si>
    <t>SANS 1200 G</t>
  </si>
  <si>
    <t>8.3.3.1</t>
  </si>
  <si>
    <t xml:space="preserve">SANS 1200DB </t>
  </si>
  <si>
    <t xml:space="preserve">Surface preparation for bedding of gabions Cavities filled with approved excavated material or rock </t>
  </si>
  <si>
    <t>Site Clearance</t>
  </si>
  <si>
    <t>Platform</t>
  </si>
  <si>
    <t>Road Work</t>
  </si>
  <si>
    <t>8.2.6</t>
  </si>
  <si>
    <t>B.1.6</t>
  </si>
  <si>
    <t>B.1.6.1</t>
  </si>
  <si>
    <t>B.1.6.2</t>
  </si>
  <si>
    <t>B.1.6.3</t>
  </si>
  <si>
    <t>55.01</t>
  </si>
  <si>
    <t>55.02 a)</t>
  </si>
  <si>
    <t>55.02 b)</t>
  </si>
  <si>
    <t>Minimum of 95% of modified AASHTO maximum density</t>
  </si>
  <si>
    <t>In situ treatment by ripping</t>
  </si>
  <si>
    <t>PSDB 8.3.2</t>
  </si>
  <si>
    <t>Excavation</t>
  </si>
  <si>
    <t>PSDB 8.3.2(a)</t>
  </si>
  <si>
    <t>Excavate in all materials for trenches backfill, compact, and dispose of surplus/unsuitable material, for pipes: 
up to 200 mm  in diameter for total trench depth:
Exceeding     but     not exceeding</t>
  </si>
  <si>
    <t xml:space="preserve">   0,0 m                     1,0 m</t>
  </si>
  <si>
    <t xml:space="preserve">   1,0 m                     2,0 m</t>
  </si>
  <si>
    <t xml:space="preserve">   2,0 m                     3,0 m</t>
  </si>
  <si>
    <t>PSDB 8.3.2(b)</t>
  </si>
  <si>
    <t>Extra-over item (a) above for:</t>
  </si>
  <si>
    <t>1) Intermediate Excavations</t>
  </si>
  <si>
    <t>2) Hard Excavations</t>
  </si>
  <si>
    <t>3) Rock Excavations</t>
  </si>
  <si>
    <t>4) Boulder Excavation</t>
  </si>
  <si>
    <t>4. Hand excavation and backfill where ordered by the engineer</t>
  </si>
  <si>
    <t>SANS 1200 LB</t>
  </si>
  <si>
    <t xml:space="preserve">BEDDING ( PIPES) </t>
  </si>
  <si>
    <t>PSLB 8.1.1</t>
  </si>
  <si>
    <t xml:space="preserve">Provision of Bedding from Trench Excavation </t>
  </si>
  <si>
    <t xml:space="preserve">a) Selected granular material </t>
  </si>
  <si>
    <t xml:space="preserve">b) Selected fill material </t>
  </si>
  <si>
    <t xml:space="preserve">PSLB 8.1.4 </t>
  </si>
  <si>
    <t>From commercial sources</t>
  </si>
  <si>
    <t>SANS 1200L</t>
  </si>
  <si>
    <t xml:space="preserve">MEDIUM PRESSURE PIPELINES </t>
  </si>
  <si>
    <t>Supply, Lay and Bed Pipes complete with couplings</t>
  </si>
  <si>
    <t>200 mm</t>
  </si>
  <si>
    <t>90° elbows:</t>
  </si>
  <si>
    <t>PSL 8.2.1.2</t>
  </si>
  <si>
    <t>Extra-over 8.2.1.2 for the Supplying, Laying, and Bedding of Specials Complete with Couplings for Steel pipes and adaptors to PVC</t>
  </si>
  <si>
    <t>Extra-over 8.2.1 for the supplying, fixing and bedding of valves</t>
  </si>
  <si>
    <t>Anchor/Thrust blocks</t>
  </si>
  <si>
    <t>Concrete class 20MPa</t>
  </si>
  <si>
    <t>PSL 8.2.2.2</t>
  </si>
  <si>
    <t>PSL 8.2.1.1</t>
  </si>
  <si>
    <t>Extra-over 8.2.1.1 for the Supplying, Laying, and Bedding of Specials Complete with Couplings for uPVC pipes</t>
  </si>
  <si>
    <t>PSL 8.2.2.1</t>
  </si>
  <si>
    <t>PSL 8.2.3</t>
  </si>
  <si>
    <t>PSL 8.2.1</t>
  </si>
  <si>
    <t>8.3.2.a)</t>
  </si>
  <si>
    <t xml:space="preserve">Excavate in all materials for trenches backfill, compact, and dispose of urplus/unsuitable material, for pipes: up to 675 mm diam. for total depth </t>
  </si>
  <si>
    <t xml:space="preserve">m </t>
  </si>
  <si>
    <t xml:space="preserve">Exceeding 2,5 m but not exceeding 3,0 m </t>
  </si>
  <si>
    <t>8.3.2 (b)</t>
  </si>
  <si>
    <t xml:space="preserve">Extra-over for (prov): </t>
  </si>
  <si>
    <t xml:space="preserve">Intermediate excavation </t>
  </si>
  <si>
    <t xml:space="preserve">Hard rock excavation </t>
  </si>
  <si>
    <t>8.3.2.c )</t>
  </si>
  <si>
    <t xml:space="preserve">Excavate and dispose of unsuitable material from trench bottom (Provisional) </t>
  </si>
  <si>
    <t xml:space="preserve">b) by importation from designated borrow pits </t>
  </si>
  <si>
    <t xml:space="preserve">c) by importation from commercial or off-site sources selected by the Contractor </t>
  </si>
  <si>
    <t>8.3.2</t>
  </si>
  <si>
    <t>G.1</t>
  </si>
  <si>
    <t>G.1.1.1</t>
  </si>
  <si>
    <t>G.1.1.2</t>
  </si>
  <si>
    <t>G.1.1.3</t>
  </si>
  <si>
    <t>ND 200 mm</t>
  </si>
  <si>
    <t>F.2</t>
  </si>
  <si>
    <t>F.2.1</t>
  </si>
  <si>
    <t>Supply, Lay, Joining, Bedding, Testing and Disinfection of Hot-Dipped Steel Pipes with the following diameters:</t>
  </si>
  <si>
    <t>Supply, Lay, Joining, Bedding, Testing and Disinfection of uPVC Class12 with the following diameters:</t>
  </si>
  <si>
    <t>SANS 1200 LD</t>
  </si>
  <si>
    <t>Excavate in all materials for trenches, backfill &amp; compact to 93% mod AASHTO</t>
  </si>
  <si>
    <t xml:space="preserve">0.000m to 1.0m </t>
  </si>
  <si>
    <t xml:space="preserve">1.001m to 1.5m </t>
  </si>
  <si>
    <t xml:space="preserve">1.501m to 2.0m </t>
  </si>
  <si>
    <t>SEWER PIPEWORK</t>
  </si>
  <si>
    <t>Supply mains pipe, bed, lay, joint, supply bedding class B and fill blanket, test pipes with joints</t>
  </si>
  <si>
    <t>MANHOLES</t>
  </si>
  <si>
    <t>Complete with heavy duty concrete type cover with metal lip ring and frame - 1000mm Dia</t>
  </si>
  <si>
    <t xml:space="preserve">1.0m to 1.5m dia 1.05m </t>
  </si>
  <si>
    <t xml:space="preserve">1.5m to 2.0m dia 1.05m </t>
  </si>
  <si>
    <t>Between and over pipes, including disposal of surplus material. For depths : For</t>
  </si>
  <si>
    <t xml:space="preserve">110 mm dia uPVC class 34 sewer pipe </t>
  </si>
  <si>
    <t>Back excavation of vertical sides of excavation in earth for working space including backfilling compacted to 98% Mod AASHTO density</t>
  </si>
  <si>
    <t>Excavate in all materials not exceding 2,5m deep. Purpose of excavation is to accommodate a prefabricated septic tank and backfill</t>
  </si>
  <si>
    <t>Septic Tank</t>
  </si>
  <si>
    <t>Excavate in all materials not exceding 2,5m deep. Purpose of excavation is to accommodate a soak away</t>
  </si>
  <si>
    <t>SANS 1200 LF</t>
  </si>
  <si>
    <t>Erf Connection</t>
  </si>
  <si>
    <t>Supply, Lay, Disinfection, Installation and Testing of Erf Connections</t>
  </si>
  <si>
    <t>The laying of erf connections will be measured on slopes overall as laid</t>
  </si>
  <si>
    <t>ND 32 mm</t>
  </si>
  <si>
    <t>SECTION I: SEWER RETICULATION</t>
  </si>
  <si>
    <t>I.1</t>
  </si>
  <si>
    <t>I.1.1</t>
  </si>
  <si>
    <t>I.1.1.1</t>
  </si>
  <si>
    <t>I.1.1.2</t>
  </si>
  <si>
    <t>I.1.1.3</t>
  </si>
  <si>
    <t>I.1.1.4</t>
  </si>
  <si>
    <t>I.1.2</t>
  </si>
  <si>
    <t>I.1.2.1</t>
  </si>
  <si>
    <t>8.3.11</t>
  </si>
  <si>
    <t>F.2.2</t>
  </si>
  <si>
    <t>G.2.1</t>
  </si>
  <si>
    <t>G.2.1.1</t>
  </si>
  <si>
    <t>G.2.1.2</t>
  </si>
  <si>
    <t>G.3.1</t>
  </si>
  <si>
    <t>G.3.1.1</t>
  </si>
  <si>
    <t>G.3.1.2</t>
  </si>
  <si>
    <t>G.3.1.3</t>
  </si>
  <si>
    <t>H.1.1.1</t>
  </si>
  <si>
    <t>300 x 300mm bidem bag with  for soak away</t>
  </si>
  <si>
    <t>25mm stone for soak away</t>
  </si>
  <si>
    <t>SUBBASE</t>
  </si>
  <si>
    <t>WEARING COURSE</t>
  </si>
  <si>
    <t>Access road (6m wide)</t>
  </si>
  <si>
    <t>Gravel material compacted to 90 % of modified AASHTO maximum density  (in layers of 150mm)</t>
  </si>
  <si>
    <t>CONCRETE (STRUCTURAL)</t>
  </si>
  <si>
    <t>c) Form 25 mm x 25 mm fillets around all exposed edges of edge beams &amp;bases</t>
  </si>
  <si>
    <t>SCHEDULED REINFORCEMENT ITEMS</t>
  </si>
  <si>
    <t>8.3.1</t>
  </si>
  <si>
    <t>a)    High tensile steel bars</t>
  </si>
  <si>
    <t>b)    Mild steel bars</t>
  </si>
  <si>
    <t>c)   Mesh  ref 395</t>
  </si>
  <si>
    <t>SCHEDULED CONCRETE ITEMS</t>
  </si>
  <si>
    <t>8.4.2</t>
  </si>
  <si>
    <t>(ii)  No fines concrete drainage layer including thickening around geopipes</t>
  </si>
  <si>
    <t>8.4.3</t>
  </si>
  <si>
    <t>8.4.4</t>
  </si>
  <si>
    <t xml:space="preserve">f)  Joints in apron slab at   m centre as detailed on drawing     and </t>
  </si>
  <si>
    <t>g)  Joints in V-drain at   m centres as detailed on drawing     and</t>
  </si>
  <si>
    <t>D.2</t>
  </si>
  <si>
    <t>E.1</t>
  </si>
  <si>
    <t>E.2</t>
  </si>
  <si>
    <t>F.1.2</t>
  </si>
  <si>
    <t>F.1.2.1</t>
  </si>
  <si>
    <t>F.1.2.2</t>
  </si>
  <si>
    <t>150 mm</t>
  </si>
  <si>
    <t>80 mm</t>
  </si>
  <si>
    <t>G.3.3.1</t>
  </si>
  <si>
    <t>G.3.3.3</t>
  </si>
  <si>
    <t>45° elbows:</t>
  </si>
  <si>
    <t>Rate Only</t>
  </si>
  <si>
    <t>200mm</t>
  </si>
  <si>
    <t xml:space="preserve">150 mm </t>
  </si>
  <si>
    <t>G.2</t>
  </si>
  <si>
    <t>G.2.2</t>
  </si>
  <si>
    <t>G.2.2.1</t>
  </si>
  <si>
    <t>G.2.2.2</t>
  </si>
  <si>
    <t>G.3</t>
  </si>
  <si>
    <t>G.3.2</t>
  </si>
  <si>
    <t>G.3.2.1</t>
  </si>
  <si>
    <t>G.3.2.2</t>
  </si>
  <si>
    <t>G.3.3</t>
  </si>
  <si>
    <t>G.3.3.2</t>
  </si>
  <si>
    <t>H</t>
  </si>
  <si>
    <t>H.1.2.4</t>
  </si>
  <si>
    <t>ND 75 mm</t>
  </si>
  <si>
    <t>Supply of a 9m high elevated stand for a 5.25kl tank</t>
  </si>
  <si>
    <t>Construction of tank stand foundation</t>
  </si>
  <si>
    <t xml:space="preserve">Supply and installation of booster pump </t>
  </si>
  <si>
    <t>Providing erf connections in HDPE pipes and fittings</t>
  </si>
  <si>
    <t>I</t>
  </si>
  <si>
    <t xml:space="preserve">EXCAVATION ANCILLARIES </t>
  </si>
  <si>
    <t xml:space="preserve">Make up deficiency in backfill material (Provisional) </t>
  </si>
  <si>
    <t xml:space="preserve">Import bedding and selected fill material from excavation on site </t>
  </si>
  <si>
    <t>J</t>
  </si>
  <si>
    <t>SECTION K: SEPTIC TANK AND SOAK AWAY</t>
  </si>
  <si>
    <t>K</t>
  </si>
  <si>
    <t>K.1</t>
  </si>
  <si>
    <t>K.1.1</t>
  </si>
  <si>
    <t>K.1.1.1</t>
  </si>
  <si>
    <t>K.1.1.2</t>
  </si>
  <si>
    <t>K.1.1.3</t>
  </si>
  <si>
    <t>K.2.1</t>
  </si>
  <si>
    <t>K.2.1.1</t>
  </si>
  <si>
    <t>K.2.1.2</t>
  </si>
  <si>
    <t>K.2.1.3</t>
  </si>
  <si>
    <t>K.2.1.4</t>
  </si>
  <si>
    <t>Gravel material compacted to 93 % of modified AASHTO maximum density  (in layers of 150mm)</t>
  </si>
  <si>
    <t>Gravel material compacted to 95 % of modified AASHTO maximum density  (in layers of 150mm)</t>
  </si>
  <si>
    <t>A.1</t>
  </si>
  <si>
    <t>C.1.1</t>
  </si>
  <si>
    <t>C.1.1.1</t>
  </si>
  <si>
    <t>C.1.1.3</t>
  </si>
  <si>
    <t>C.1.1.4</t>
  </si>
  <si>
    <t>C.1.1.5</t>
  </si>
  <si>
    <t>C.1.1.6</t>
  </si>
  <si>
    <t>C.1.1.7</t>
  </si>
  <si>
    <t>C.1.1.8</t>
  </si>
  <si>
    <t>C.1.3.2</t>
  </si>
  <si>
    <t>C.1.3.3</t>
  </si>
  <si>
    <t>G.1.2</t>
  </si>
  <si>
    <t>G.1.2.1</t>
  </si>
  <si>
    <t>G.1.2.2</t>
  </si>
  <si>
    <t>G.1.2.3</t>
  </si>
  <si>
    <t>G.1.2.4</t>
  </si>
  <si>
    <t>G.1.2.5</t>
  </si>
  <si>
    <t>I.1.2.2</t>
  </si>
  <si>
    <t>Steel Pipeline</t>
  </si>
  <si>
    <t>Stormwater</t>
  </si>
  <si>
    <t>Sewer</t>
  </si>
  <si>
    <t>Septic Tank &amp; Soak Away</t>
  </si>
  <si>
    <t>b) Vertical plane to overflow pipe base</t>
  </si>
  <si>
    <t>(i)  Blinding layers in class 15/19 concrete, each 50 mm thick, steel trowelled finish</t>
  </si>
  <si>
    <t>iii) To Reservoir walls &amp; buttress</t>
  </si>
  <si>
    <t>vii) To encasing overflow pipe</t>
  </si>
  <si>
    <t>PROVISIONAL SUM</t>
  </si>
  <si>
    <t>Provisional Sum for earthing and lightning protection</t>
  </si>
  <si>
    <t>Extra-over provisional sum for overheads and handling</t>
  </si>
  <si>
    <t>Prov Sum</t>
  </si>
  <si>
    <t xml:space="preserve">Precast Concrete 150mm Flow meter chamber complete with rebar </t>
  </si>
  <si>
    <t xml:space="preserve">Precast Isolating valve chamber complete with rebar </t>
  </si>
  <si>
    <t>Electrification and neccesary application and approvals with eskom</t>
  </si>
  <si>
    <t>BEDDING (PIPES)</t>
  </si>
  <si>
    <t>8.2.2.3</t>
  </si>
  <si>
    <t>Provision of bedding from commercial sources</t>
  </si>
  <si>
    <t>a)  Selected granular material</t>
  </si>
  <si>
    <t>SANS 1200 LC</t>
  </si>
  <si>
    <t>CABLE DUCTS</t>
  </si>
  <si>
    <t>Excavate in all materials for trenches, backfill, compact, and dispose of surplus material</t>
  </si>
  <si>
    <t>Kabelflex 110mm Cable Ducts</t>
  </si>
  <si>
    <t>8.2.7</t>
  </si>
  <si>
    <t xml:space="preserve">Draw Pits/ Manholes </t>
  </si>
  <si>
    <t xml:space="preserve">b) Supply and install hot dipped galvanised roof ventilators to the reservoir roof </t>
  </si>
  <si>
    <t xml:space="preserve">c) Internal ladder to reservoir installed completely </t>
  </si>
  <si>
    <t>d) External ladder to reservoir installed cpmpletely</t>
  </si>
  <si>
    <t xml:space="preserve">Precast level control valve chamber complete with rebar </t>
  </si>
  <si>
    <t>Selected layer G6/G7 material compacted to 93 % of modified AASHTO maximum density 300 (in layers of 150mm)</t>
  </si>
  <si>
    <t>Earth Channel</t>
  </si>
  <si>
    <t xml:space="preserve">Exceeding 0,50 m but not exceeding 1,0 m </t>
  </si>
  <si>
    <t>STRUCTURES</t>
  </si>
  <si>
    <t>.</t>
  </si>
  <si>
    <t>8.1.1</t>
  </si>
  <si>
    <t xml:space="preserve">8.1.4 </t>
  </si>
  <si>
    <t>E.</t>
  </si>
  <si>
    <t>E.1.1</t>
  </si>
  <si>
    <t>E.1.1.1</t>
  </si>
  <si>
    <t>E.1.1.2</t>
  </si>
  <si>
    <t>E.1.1.3</t>
  </si>
  <si>
    <t>E.1.1.4</t>
  </si>
  <si>
    <t>E.1.1.5</t>
  </si>
  <si>
    <t>E.1.1.6</t>
  </si>
  <si>
    <t>E.1.1.7</t>
  </si>
  <si>
    <t>E.1.1.8</t>
  </si>
  <si>
    <t>E.1.1.9</t>
  </si>
  <si>
    <t>E.1.1.10</t>
  </si>
  <si>
    <t>E.1.1.11</t>
  </si>
  <si>
    <t>E.1.1.12</t>
  </si>
  <si>
    <t>E.1.2</t>
  </si>
  <si>
    <t>E.1.2.1</t>
  </si>
  <si>
    <t>E.1.2.2</t>
  </si>
  <si>
    <t>E.1.2.3</t>
  </si>
  <si>
    <t>E.1.3</t>
  </si>
  <si>
    <t>E.1.3.1</t>
  </si>
  <si>
    <t>E.1.3.2</t>
  </si>
  <si>
    <t>E.1.3.3</t>
  </si>
  <si>
    <t>E.1.3.4</t>
  </si>
  <si>
    <t>E.1.3.5</t>
  </si>
  <si>
    <t>E.1.3.6</t>
  </si>
  <si>
    <t>E.1.3.7</t>
  </si>
  <si>
    <t>E.1.3.8</t>
  </si>
  <si>
    <t>E.1.3.9</t>
  </si>
  <si>
    <t>E.1.3.10</t>
  </si>
  <si>
    <t>E.1.3.11</t>
  </si>
  <si>
    <t>E.1.3.12</t>
  </si>
  <si>
    <t>E.1.3.13</t>
  </si>
  <si>
    <t>E.1.3.14</t>
  </si>
  <si>
    <t>E.1.3.15</t>
  </si>
  <si>
    <t>E.1.3.16</t>
  </si>
  <si>
    <t>E.1.3.17</t>
  </si>
  <si>
    <t>E.1.3.18</t>
  </si>
  <si>
    <t>E.1.3.19</t>
  </si>
  <si>
    <t>E.1.3.20</t>
  </si>
  <si>
    <t>E.1.3.21</t>
  </si>
  <si>
    <t>E.1.3.22</t>
  </si>
  <si>
    <t>E.1.3.23</t>
  </si>
  <si>
    <t>E.1.3.24</t>
  </si>
  <si>
    <t>E.1.3.25</t>
  </si>
  <si>
    <t>E.1.3.26</t>
  </si>
  <si>
    <t>E.1.3.27</t>
  </si>
  <si>
    <t>E.1.3.28</t>
  </si>
  <si>
    <t>E.1.4</t>
  </si>
  <si>
    <t>E.1.4.1</t>
  </si>
  <si>
    <t>E.1.4.2</t>
  </si>
  <si>
    <t>E.1.4.3</t>
  </si>
  <si>
    <t>E.1.4.4</t>
  </si>
  <si>
    <t>E.1.4.5</t>
  </si>
  <si>
    <t>E.1.4.6</t>
  </si>
  <si>
    <t>E.1.4.7</t>
  </si>
  <si>
    <t>E.1.4.8</t>
  </si>
  <si>
    <t>E.1.4.9</t>
  </si>
  <si>
    <t>E.1.4.10</t>
  </si>
  <si>
    <t>E.1.4.11</t>
  </si>
  <si>
    <t>E.2.1</t>
  </si>
  <si>
    <t>E.2.2</t>
  </si>
  <si>
    <t>E.2.3</t>
  </si>
  <si>
    <t>E.2.4</t>
  </si>
  <si>
    <t>E.2.5</t>
  </si>
  <si>
    <t>E.2.5.1</t>
  </si>
  <si>
    <t>E.2.5.2</t>
  </si>
  <si>
    <t>E.2.5.3</t>
  </si>
  <si>
    <t>E.2.5.4</t>
  </si>
  <si>
    <t>E.2.5.5</t>
  </si>
  <si>
    <t>E.2.6</t>
  </si>
  <si>
    <t>E.2.7</t>
  </si>
  <si>
    <t>E.2.8</t>
  </si>
  <si>
    <t>E.2.9</t>
  </si>
  <si>
    <t>D.3</t>
  </si>
  <si>
    <t>D.4</t>
  </si>
  <si>
    <t>F.2.1.1</t>
  </si>
  <si>
    <t>F.2.1.2</t>
  </si>
  <si>
    <t>F.2.2.1</t>
  </si>
  <si>
    <t>F.2.2.2</t>
  </si>
  <si>
    <t>F.3</t>
  </si>
  <si>
    <t>F.3.1</t>
  </si>
  <si>
    <t>F.3.1.1</t>
  </si>
  <si>
    <t>F.3.1.2</t>
  </si>
  <si>
    <t>F.3.1.3</t>
  </si>
  <si>
    <t>F.3.2</t>
  </si>
  <si>
    <t>F.3.2.2</t>
  </si>
  <si>
    <t>F.3.2.3</t>
  </si>
  <si>
    <t>F.3.2.4</t>
  </si>
  <si>
    <t>F.3.2.5</t>
  </si>
  <si>
    <t>G.3.1.4</t>
  </si>
  <si>
    <t>I.1.3</t>
  </si>
  <si>
    <t>I.1.3.1</t>
  </si>
  <si>
    <t>I.1.3.2</t>
  </si>
  <si>
    <t>I.1.3.3</t>
  </si>
  <si>
    <t>H.1.1.4</t>
  </si>
  <si>
    <t>H.1.1.8</t>
  </si>
  <si>
    <t>H.1.1.9</t>
  </si>
  <si>
    <t>H.1.1.10</t>
  </si>
  <si>
    <t>H.1.3</t>
  </si>
  <si>
    <t>H.1.3.1</t>
  </si>
  <si>
    <t>H.1.3.2</t>
  </si>
  <si>
    <t>H.1.3.3</t>
  </si>
  <si>
    <t>H.1.3.4</t>
  </si>
  <si>
    <t>H.1.3.5</t>
  </si>
  <si>
    <t>H.1.3.6</t>
  </si>
  <si>
    <t>K.1.1.4</t>
  </si>
  <si>
    <t>K.1.1.7</t>
  </si>
  <si>
    <t>K.1.1.8</t>
  </si>
  <si>
    <t>K.2.1.5</t>
  </si>
  <si>
    <t>K.2.1.6</t>
  </si>
  <si>
    <t>K.2.1.7</t>
  </si>
  <si>
    <t>K.3.1</t>
  </si>
  <si>
    <t>K.3.1.1</t>
  </si>
  <si>
    <t>K.4.1</t>
  </si>
  <si>
    <t>K.4.1.1</t>
  </si>
  <si>
    <t>SECTION D: PACKAGE TREATMENT PLANT</t>
  </si>
  <si>
    <t>SECTION E: 2000KL COMMAND RESERVOIR</t>
  </si>
  <si>
    <t>SECTION F: STEEL PIPELINE</t>
  </si>
  <si>
    <t>SECTION G: uPVC PIPELINE</t>
  </si>
  <si>
    <t>SECTION H: STORMWATER</t>
  </si>
  <si>
    <t>SECTION K: ROAD WORK</t>
  </si>
  <si>
    <t>(a) Community Liaison Officer</t>
  </si>
  <si>
    <t xml:space="preserve">(b) PSC (x10) Meetings Attendance </t>
  </si>
  <si>
    <t>(c) Overheads, charges and profit on (a) &amp; (b) above</t>
  </si>
  <si>
    <t>(d)1 Training</t>
  </si>
  <si>
    <t>(e) Overheads, changes and profit on (d) above</t>
  </si>
  <si>
    <t>(f) Relocation and repair to existing Services</t>
  </si>
  <si>
    <t>(g) Overheads, changes and profit on (f) above</t>
  </si>
  <si>
    <t>Overheads, charges and profit on item above.</t>
  </si>
  <si>
    <t>B.1.7</t>
  </si>
  <si>
    <t>B.1.7.1</t>
  </si>
  <si>
    <t>B.1.7.2</t>
  </si>
  <si>
    <t>B.1.7.3</t>
  </si>
  <si>
    <t>Extra-over provisional sum for overheads
and handling</t>
  </si>
  <si>
    <t>ND 160 mm</t>
  </si>
  <si>
    <t>Supply, install and test brass ball valve (ball-o-stop) complete with special fittings of 32 mm ND</t>
  </si>
  <si>
    <t>G.3.2.3</t>
  </si>
  <si>
    <t>160 mm</t>
  </si>
  <si>
    <t>Tee:</t>
  </si>
  <si>
    <t>G.3.2.4</t>
  </si>
  <si>
    <t>Flanged wedge Gate valve</t>
  </si>
  <si>
    <t>Galvanised Flanged adapters</t>
  </si>
  <si>
    <t>E.3</t>
  </si>
  <si>
    <t>Reservoirs/Bulk Storage Tanks</t>
  </si>
  <si>
    <t>Concrete Ring Beam to suit the 2ML tank</t>
  </si>
  <si>
    <t>2 Megaliter Storage Tank with dump drain,access ladder,inlet and outlet nozzles</t>
  </si>
  <si>
    <t xml:space="preserve">Rate Only </t>
  </si>
  <si>
    <t>F.3.2.1</t>
  </si>
  <si>
    <t>F.3.2.6</t>
  </si>
  <si>
    <t>F.3.2.7</t>
  </si>
  <si>
    <t>F.3.2.8</t>
  </si>
  <si>
    <t>F.3.2.9</t>
  </si>
  <si>
    <t>G.3.2.5</t>
  </si>
  <si>
    <t>G.3.2.6</t>
  </si>
  <si>
    <t>G.3.2.7</t>
  </si>
  <si>
    <t>G.3.2.8</t>
  </si>
  <si>
    <t>G.3.2.9</t>
  </si>
  <si>
    <t>G.3.5</t>
  </si>
  <si>
    <t>G.3.4.4</t>
  </si>
  <si>
    <t>G.3.4.5</t>
  </si>
  <si>
    <t>G.3.4.6</t>
  </si>
  <si>
    <t>G.3.4.7</t>
  </si>
  <si>
    <t>G.3.4.8</t>
  </si>
  <si>
    <t xml:space="preserve">1000x1000x1000mm deep brick manhole complete with 100mm thick mass concrete slab, 230mm brickwall in English Bond, benching, plastering, forming holes and ductile cast iron cover and frame size
420 x 345mm type HYDREX Z300x400C including excavations, backfilling in 300mm layersand compacting to atleast 95% AASHTO 
</t>
  </si>
  <si>
    <t>250</t>
  </si>
  <si>
    <t>2</t>
  </si>
  <si>
    <t>1</t>
  </si>
  <si>
    <t>500</t>
  </si>
  <si>
    <t>50</t>
  </si>
  <si>
    <t>600*</t>
  </si>
  <si>
    <t>0.4</t>
  </si>
  <si>
    <t>32 mm</t>
  </si>
  <si>
    <t>G.3.2.10</t>
  </si>
  <si>
    <t>G.3.2.11</t>
  </si>
  <si>
    <t xml:space="preserve">1.8 m dia x 1.25 m Precast circular concrete chambers, cover and base </t>
  </si>
  <si>
    <t>G.3.4.9</t>
  </si>
  <si>
    <t>SABS 1200GA</t>
  </si>
  <si>
    <t>CONCRETE (Small works)</t>
  </si>
  <si>
    <t>FORMWORK</t>
  </si>
  <si>
    <r>
      <t>m</t>
    </r>
    <r>
      <rPr>
        <vertAlign val="superscript"/>
        <sz val="10.5"/>
        <rFont val="Arial"/>
        <family val="2"/>
      </rPr>
      <t>2</t>
    </r>
  </si>
  <si>
    <t>PSGA 8.2.5</t>
  </si>
  <si>
    <t>Valve chamber</t>
  </si>
  <si>
    <t>F.4</t>
  </si>
  <si>
    <t>F.4.1.1</t>
  </si>
  <si>
    <t>F.4.2</t>
  </si>
  <si>
    <t>F.4.2.1</t>
  </si>
  <si>
    <t>REINFORCEMENT</t>
  </si>
  <si>
    <t>F.5</t>
  </si>
  <si>
    <t>High-tensile welded mesh of:</t>
  </si>
  <si>
    <t>F.5.1</t>
  </si>
  <si>
    <t>F.5.1.1</t>
  </si>
  <si>
    <t>Vertical to chamber floor slab</t>
  </si>
  <si>
    <t>Valve Chambers floor slab (Ref.395)</t>
  </si>
  <si>
    <t>CONCRETE</t>
  </si>
  <si>
    <t>Blinding layer in 15MPa concrete, 50mm thick for:</t>
  </si>
  <si>
    <t>F.6</t>
  </si>
  <si>
    <t>F.6.1</t>
  </si>
  <si>
    <t>Valve chamber floor slab</t>
  </si>
  <si>
    <r>
      <t>m</t>
    </r>
    <r>
      <rPr>
        <vertAlign val="superscript"/>
        <sz val="10.5"/>
        <rFont val="Arial"/>
        <family val="2"/>
      </rPr>
      <t>3</t>
    </r>
  </si>
  <si>
    <t>F.6.1.1</t>
  </si>
  <si>
    <t>F.6.1.2</t>
  </si>
  <si>
    <t>Vertical to package treatment plant floor slab</t>
  </si>
  <si>
    <t>Valve chambers</t>
  </si>
  <si>
    <t>Package treatment plant floor slab</t>
  </si>
  <si>
    <t>Earthworks for valve chambers and structures</t>
  </si>
  <si>
    <t>Topsoil measured in "Section B Site Clearance"</t>
  </si>
  <si>
    <t xml:space="preserve">EARTHWORKS (Pipe trenches) </t>
  </si>
  <si>
    <t>Site clearance and removal of topsoil measured under Section C: Site Clearance</t>
  </si>
  <si>
    <t>Importing of backfill material from a commercial source</t>
  </si>
  <si>
    <t>Top soil at a depth 150mm</t>
  </si>
  <si>
    <t>Excavate in all materials and use for backfill or dispose(big valve chambers)</t>
  </si>
  <si>
    <t>Excavate in all materials and use for backfill or dispose(small valve chambers)</t>
  </si>
  <si>
    <t>EARTHWORKS (Pipe trenches) - STEELPIPE</t>
  </si>
  <si>
    <t xml:space="preserve">1) Selected fill material </t>
  </si>
  <si>
    <t>F.1.3</t>
  </si>
  <si>
    <t>F.1.3.1</t>
  </si>
  <si>
    <t>F.1.4</t>
  </si>
  <si>
    <t>F.1.4.1</t>
  </si>
  <si>
    <t>F.1.4.2</t>
  </si>
  <si>
    <t>F.1.4.3</t>
  </si>
  <si>
    <t>F.1.5</t>
  </si>
  <si>
    <t>F.1.5.1</t>
  </si>
  <si>
    <t>F.1.5.2</t>
  </si>
  <si>
    <t>F.1.5.7</t>
  </si>
  <si>
    <t>F.3.1.4</t>
  </si>
  <si>
    <t>Supply pipe specials complete with protection and install the following isolation valve chamber fittings:</t>
  </si>
  <si>
    <t>200∅ x4.5mm THICK x550mm LONG STEEL FLANGED BOTH ENDS TO SANS 1123 - 2500/3.(Item 10)</t>
  </si>
  <si>
    <t>200∅ x4.5mm THICK x1250mm LONG STEEL FLANGED BOTH ENDS TO SANS 1123 - 2500/3. (Item 11)</t>
  </si>
  <si>
    <t>200∅ x4.5mm THICK x1400mm LONG STEEL FLANGED BOTH ENDS TO SANS 1123 - 2500/3.(Item 13)</t>
  </si>
  <si>
    <t>150∅ x4.5mm THICK x 1590 mm LONG STEEL FLANGED BOTH ENDS TO SANS 1123 - 2500/3..(Item 17)</t>
  </si>
  <si>
    <t>150∅ x 950 mm LONG STEEL PIPE 4.5mm THICK WITH PUDDLE FLANGE. BOTH ENDS FLANGED TO SANS 1123 - 2500/3 (Item 1)</t>
  </si>
  <si>
    <t>150∅ x4.5mm THICK x 815 mm LONG STEEL FLANGED BOTH ENDS TO SANS 1123 - 2500/3. (Item 14)</t>
  </si>
  <si>
    <t>150∅ x4.5mm THICK x 315 mm LONG STEEL FLANGED BOTH ENDS TO SANS 1123 - 2500/3.(Item 5)</t>
  </si>
  <si>
    <t>150∅ x4.5mm THICK x 200 mm LONG STEEL FLANGED BOTH ENDS TO SANS 1123 - 2500/3.(Item 3)</t>
  </si>
  <si>
    <t>F.4.1</t>
  </si>
  <si>
    <t>F.4.1.2</t>
  </si>
  <si>
    <t>F.4.1.3</t>
  </si>
  <si>
    <t>F.4.1.4</t>
  </si>
  <si>
    <t>F.4.1.6</t>
  </si>
  <si>
    <t>F.4.1.7</t>
  </si>
  <si>
    <t>F.4.1.8</t>
  </si>
  <si>
    <t>F.4.1.9</t>
  </si>
  <si>
    <t>Valves:</t>
  </si>
  <si>
    <t>200 mm sluice valve, flanged (Item 12)</t>
  </si>
  <si>
    <t>150 mm sluice valve, flanged (Item 2)</t>
  </si>
  <si>
    <t>80 mm sluice valve, flanged (Item 18)</t>
  </si>
  <si>
    <t>150 mm altitude level control valve, flanged  (Item 7)</t>
  </si>
  <si>
    <t>150 mm non return valve, flanged  (Item 8)</t>
  </si>
  <si>
    <t>Water meter:</t>
  </si>
  <si>
    <t>150 mm water meter, flanged (Item 6)</t>
  </si>
  <si>
    <t>F.4.2.2</t>
  </si>
  <si>
    <t>F.4.2.3</t>
  </si>
  <si>
    <t>F.4.2.4</t>
  </si>
  <si>
    <t>F.4.2.5</t>
  </si>
  <si>
    <t>F.4.3</t>
  </si>
  <si>
    <t>F.4.3.1</t>
  </si>
  <si>
    <t>Strainer:</t>
  </si>
  <si>
    <t>150 mm strainer, flanged (Item 4)</t>
  </si>
  <si>
    <t>F.4.4</t>
  </si>
  <si>
    <t>F.4.4.1</t>
  </si>
  <si>
    <t xml:space="preserve">200∅ Flange Adaptor (PN16) Flanged to SANS 1123 </t>
  </si>
  <si>
    <t xml:space="preserve">80∅ Flange Adaptor (PN16) Flanged to SANS 1123 </t>
  </si>
  <si>
    <t xml:space="preserve">150∅ Flange Adaptor (PN16) Flanged to SANS 1123 </t>
  </si>
  <si>
    <t>Galvanised Flanged Reducers</t>
  </si>
  <si>
    <t>200∅ x 150∅ REDUCER WITH  BOTH ENDS FLANGED TO SANS 1123 - 2500/3.</t>
  </si>
  <si>
    <t>150 ∅ x 80∅ REDUCER WITH  BOTH ENDS FLANGED TO SANS 1123 - 2500/3.</t>
  </si>
  <si>
    <t xml:space="preserve">Tee: </t>
  </si>
  <si>
    <t>200∅ mm</t>
  </si>
  <si>
    <t>Sumps in:</t>
  </si>
  <si>
    <t>Rough:</t>
  </si>
  <si>
    <t>Valve chambers :</t>
  </si>
  <si>
    <t xml:space="preserve">1.8 m dia x 1 m Precast circular concrete chambers, cover and base </t>
  </si>
  <si>
    <t>Strength concrete, Grade 25MPa:</t>
  </si>
  <si>
    <t>Supply and install/construct precast valve chamber, complete, as per drawing</t>
  </si>
  <si>
    <t>78x81m</t>
  </si>
  <si>
    <t>60</t>
  </si>
  <si>
    <t>70x10</t>
  </si>
  <si>
    <t>1) Along access road routes 6m wide</t>
  </si>
  <si>
    <t>assume depth of 150mm</t>
  </si>
  <si>
    <t xml:space="preserve">2.4x12m </t>
  </si>
  <si>
    <t>E.3.2</t>
  </si>
  <si>
    <t>E.3.1</t>
  </si>
  <si>
    <t>vol. 40+10</t>
  </si>
  <si>
    <t>a) Stirrup R-10 (SANS 282: 2011, Shape Code 72)</t>
  </si>
  <si>
    <t>b) Reinforcing Bar Y-12 (6.5m length)</t>
  </si>
  <si>
    <t>Density =0.888kg/m</t>
  </si>
  <si>
    <t xml:space="preserve">c) 25mpa Concrete </t>
  </si>
  <si>
    <t>d) Internally compacted sand bed of 100mm deep for 300kl steel tank</t>
  </si>
  <si>
    <t>smooth</t>
  </si>
  <si>
    <t xml:space="preserve"> Blinding layers in class 15/19 concrete, each 50 mm thick, steel trowelled finish</t>
  </si>
  <si>
    <t>Package treatment plant floor slab Strength concrete, Grade 30MPa:</t>
  </si>
  <si>
    <t xml:space="preserve">Blinding Layer </t>
  </si>
  <si>
    <t>D.1.1</t>
  </si>
  <si>
    <t>D.1.3</t>
  </si>
  <si>
    <t>D.1.4</t>
  </si>
  <si>
    <t xml:space="preserve">Accommodation Unit (1x Bedroom) </t>
  </si>
  <si>
    <t>Executive office Container with 2x table and 2x Chairs</t>
  </si>
  <si>
    <t>CIRCULAR  STORAGE STEEL TANKS</t>
  </si>
  <si>
    <t>LENGTH 65m</t>
  </si>
  <si>
    <t>d) Internally compacted sand bed of 100mm deep for 2ml Steel tank</t>
  </si>
  <si>
    <t>b) Horizontal plane to roof slab smooth finish</t>
  </si>
  <si>
    <t>D.2.1</t>
  </si>
  <si>
    <t>D.2.2</t>
  </si>
  <si>
    <t>D.3.1</t>
  </si>
  <si>
    <t>D.4.1</t>
  </si>
  <si>
    <t>D.4.2</t>
  </si>
  <si>
    <r>
      <t>m</t>
    </r>
    <r>
      <rPr>
        <vertAlign val="superscript"/>
        <sz val="10"/>
        <color indexed="8"/>
        <rFont val="Arial"/>
        <family val="2"/>
      </rPr>
      <t>3</t>
    </r>
  </si>
  <si>
    <t>(i) Ref 395</t>
  </si>
  <si>
    <t>6.5x65=425</t>
  </si>
  <si>
    <t>D.1.5</t>
  </si>
  <si>
    <t>+</t>
  </si>
  <si>
    <t>1200</t>
  </si>
  <si>
    <t>Floor Slab for Guard house, Executive office and accommodation unit</t>
  </si>
  <si>
    <t>B.1.7.4</t>
  </si>
  <si>
    <t>B.1.7.5</t>
  </si>
  <si>
    <t>Supply, Installations of (900m2 x3m depth) Sludge Dam x 2</t>
  </si>
  <si>
    <t xml:space="preserve">Supply, Installations of Sludge Drying
Bed  (100kl/Day Feed Flow Rate) ,(900m2 x3m depth) </t>
  </si>
  <si>
    <t>SCHEDULE OF QUANTITIES SECTION B:                                                           SITE CLEARANCE</t>
  </si>
  <si>
    <t>CHEDULE OF QUANTITIES SECTION F:                                                            RESERVOIRS</t>
  </si>
  <si>
    <t>TOTAL CARRIED FORWARD TO SUMMARY</t>
  </si>
  <si>
    <t>J.1</t>
  </si>
  <si>
    <t>J.1.1</t>
  </si>
  <si>
    <t>J.1.1.1</t>
  </si>
  <si>
    <t>J.1.1.2</t>
  </si>
  <si>
    <t>J.1.1.3</t>
  </si>
  <si>
    <t>J.2.1</t>
  </si>
  <si>
    <t>J.2.1.1</t>
  </si>
  <si>
    <t>J.2.1.2</t>
  </si>
  <si>
    <t>J.2.1.3</t>
  </si>
  <si>
    <t>J.2.1.4</t>
  </si>
  <si>
    <t>J.2.2</t>
  </si>
  <si>
    <t>J.2.2.1</t>
  </si>
  <si>
    <t>J.2.2.2</t>
  </si>
  <si>
    <t>Rate only</t>
  </si>
  <si>
    <t xml:space="preserve">Specifiy </t>
  </si>
  <si>
    <t>TENDERED AMOUNT</t>
  </si>
  <si>
    <t>VAT @ 15%</t>
  </si>
  <si>
    <t>F.4.4.2</t>
  </si>
  <si>
    <t>200 mm strainer, flanged (Item 4)</t>
  </si>
  <si>
    <t>SUB-TOTAL-1</t>
  </si>
  <si>
    <t>SUB-TOTAL-2</t>
  </si>
  <si>
    <t>CONTINGENCIES @ 10% (Solely for the use of the client, and only on instruction to contractor)</t>
  </si>
  <si>
    <t>TOTAL GRAND TOTAL (ALL-INCLUSIVE)</t>
  </si>
  <si>
    <t>1) Hard Excavations</t>
  </si>
  <si>
    <t>2) Hand excavation and backfill where ordered by the engineer</t>
  </si>
  <si>
    <t>Excavate in all materials for trenches backfill, compact, and dispose of surplus/unsuitable material, for pipes: 
up to 200 mm  in diameter for total trench depth:
Exceeding but not exceeding</t>
  </si>
  <si>
    <t>CHAMBER FITTINGS (SEE CHAMBER DETAILS DWG NO.)</t>
  </si>
  <si>
    <t>500 kiloliter Storage Tank with dump drain,access ladder,inlet and out nozzles</t>
  </si>
  <si>
    <t>Employer’s Reserved Provisional Sums</t>
  </si>
  <si>
    <t>1) Cleaning the fence line 2m wide strip</t>
  </si>
  <si>
    <t xml:space="preserve">3) Supply and install complete 5m vehicle access sliding steel ClearVu/steel palisade gate </t>
  </si>
  <si>
    <t>1) 14.64 m2 Executive Office containers with a Steel window with burglar guards + aluminium blind, Prep &amp; painted outside – Grey Steel Door (Single) with 3 Lever Lock exterior and a Fully Insulated, Black Rubberised Flooring electrical points (Light switch, Double LED Light, Double point plug, Electrical joint) and 12000BTU Split Air-conditioning installed with Isolator interior</t>
  </si>
  <si>
    <t xml:space="preserve">1) 2,4m x 12m Accommodation Unit (1x Bedroom) with a Steel Window with Burglar Guards Installed, External Geyser Cage, Steel Door with 3 Lever Lock, Sliding Wooden Single Door Installed Complete with 3 Lever Lock and a Primed &amp; painted – Grey exterior and a Plumbing &amp; electrical points (Bulkhead light, Light switch, Double LED Light, Double pint plug), Panel Partition, Bathroom fitted with basin + hot water cold water, Bathroom facilities includes toilet (excl. partition and door) + shower installed with partition, shower tray and curtain &amp; mixer, Stainless Steel Sink, Insulate 12m GP Container with 40mm EPS and 0.47mm CDK Cladding, Black Rubberising flooring and 150-liter Geyser installed interior </t>
  </si>
  <si>
    <t xml:space="preserve">2) Supply of a 12m/40ft container for storage </t>
  </si>
  <si>
    <t>1) Slab Strength concrete, Grade 30MPa:</t>
  </si>
  <si>
    <t>2) 25mpa reinforced 750mm (min) width  Concrete apron for the above structures</t>
  </si>
  <si>
    <t>3) Grassing of embankments and platform by means of hydroseeding</t>
  </si>
  <si>
    <t>1) Take down existing fences where directed by the Engineer</t>
  </si>
  <si>
    <t>Supply of a 5.25kl water storage tank (Plastic tank)</t>
  </si>
  <si>
    <t>2) Supply and install complete anti-climb Clearvu fence or steel palisade fence (2.4m high)+ equipped with barbed wire</t>
  </si>
  <si>
    <t>Extra-over provisional sum for overheads
and handling for D1 above</t>
  </si>
  <si>
    <t>Allow for carrying out an additional topographical and cadastral survey for the proposed borehole sites located outside the original surveyed area adjacent to Sias Village, including data collection, setting out, preparation of survey drawings, and submission of updated survey information for design and construction purposes.</t>
  </si>
  <si>
    <t>1) Hard rock excavation</t>
  </si>
  <si>
    <t>2) Boulder excavation, Class A</t>
  </si>
  <si>
    <t>3) Boulder excavation, Class B</t>
  </si>
  <si>
    <t xml:space="preserve">1) from other necessary excavations on site </t>
  </si>
  <si>
    <t>2) by importation from commercial  or off-site sources selected by the Contractor</t>
  </si>
  <si>
    <t>1) Minimum of 90% of modified AASHTO maximum density (100% for sand)</t>
  </si>
  <si>
    <t>1) C4 material with 3% cement compacted to 95 % of modified AASHTO maximum density  (in layers of 150mm)</t>
  </si>
  <si>
    <t>1) 3% CEM V/B 32.5N cement</t>
  </si>
  <si>
    <t>1) Selected layer G7/G6 material compacted to 93 % of modified AASHTO maximum density  (in layers of 150mm)</t>
  </si>
  <si>
    <t>1) Provision of Kerb Edge Restraints for the internal road and parking lots</t>
  </si>
  <si>
    <t>3) Cutting units to fit edge restraints</t>
  </si>
  <si>
    <t xml:space="preserve">4) Compacted bedding sand of 20mm compacted </t>
  </si>
  <si>
    <t>D.1.2</t>
  </si>
  <si>
    <t>F.1.2.3</t>
  </si>
  <si>
    <t>F.1.2.4</t>
  </si>
  <si>
    <t>F.1.2.5</t>
  </si>
  <si>
    <t>5.) Hand excavation and backfill where ordered by the engineer</t>
  </si>
  <si>
    <t>F.1.5.3</t>
  </si>
  <si>
    <t>F.1.5.4</t>
  </si>
  <si>
    <t>5) Hand excavation and backfill where ordered by the engineer</t>
  </si>
  <si>
    <t>Concrete Ring Beam to suit the 500 kl tank above</t>
  </si>
  <si>
    <t>A.5</t>
  </si>
  <si>
    <t>A.5.1</t>
  </si>
  <si>
    <t>A.5.2</t>
  </si>
  <si>
    <t>Settlement of outstanding labour costs, including unpaid wages and SMME back-pay obligations</t>
  </si>
  <si>
    <t xml:space="preserve">Sum </t>
  </si>
  <si>
    <t>PRECAST ELEMENTS / BRICK WORK</t>
  </si>
  <si>
    <t>uPVC Pipeline (Medium Pressure pipes)</t>
  </si>
  <si>
    <t>BID NO.: INF-W29/2025/2026
 GROOTPAN, SIAS, LONGDEN GA-RAMASWIKANA &amp; GA-MMAMOLEKA RURAL WATER SUPPLY (NORTH CLUSTER RESERVOIR) CAPRICORN DISTRICT MUNICIPALITY  SCHEDULE OF QUANTITIES SECTION B: SITE CLEARANCE AND FENCING</t>
  </si>
  <si>
    <t>BID NO.:INF-W29/2025/2026
                                     GROOTPAN, SIAS, LONGDEN GA-RAMASWIKANA &amp; GA-MMAMOLEKA RURAL WATER SUPPLY (NORTH CLUSTER RESERVOIR)                                                                                                                                                                                                                                                                                                                                                                                                                                                                                                                                       CAPRICORN DISTRICT MUNICIPALITY  SCHEDULE OF QUANTITIES SECTION F:  STEEL PIPELINE</t>
  </si>
  <si>
    <t>BID NO.: INF-W29/2025/2026
                                     GROOTPAN, SIAS, LONGDEN GA-RAMASWIKANA &amp; GA-MMAMOLEKA RURAL WATER SUPPLY (NORTH CLUSTER RESERVOIR) CAPRICORN DISTRICT MUNICIPALITY  SCHEDULE OF QUANTITIES SECTION I: SEWER RETICULATION</t>
  </si>
  <si>
    <r>
      <rPr>
        <b/>
        <sz val="10"/>
        <rFont val="Arial"/>
        <family val="2"/>
      </rPr>
      <t>CONTRACT</t>
    </r>
    <r>
      <rPr>
        <sz val="10"/>
        <rFont val="Arial"/>
        <family val="2"/>
      </rPr>
      <t xml:space="preserve"> </t>
    </r>
    <r>
      <rPr>
        <b/>
        <sz val="10"/>
        <rFont val="Arial"/>
        <family val="2"/>
      </rPr>
      <t>NO.</t>
    </r>
    <r>
      <rPr>
        <sz val="10"/>
        <rFont val="Arial"/>
        <family val="2"/>
      </rPr>
      <t xml:space="preserve"> </t>
    </r>
    <r>
      <rPr>
        <b/>
        <sz val="10"/>
        <rFont val="Arial"/>
        <family val="2"/>
      </rPr>
      <t>:</t>
    </r>
    <r>
      <rPr>
        <sz val="10"/>
        <rFont val="Arial"/>
        <family val="2"/>
      </rPr>
      <t xml:space="preserve"> </t>
    </r>
    <r>
      <rPr>
        <b/>
        <sz val="10"/>
        <rFont val="Arial"/>
        <family val="2"/>
      </rPr>
      <t>INF-W29/2025/2026
SCHEDULE</t>
    </r>
    <r>
      <rPr>
        <sz val="10"/>
        <rFont val="Arial"/>
        <family val="2"/>
      </rPr>
      <t xml:space="preserve"> </t>
    </r>
    <r>
      <rPr>
        <b/>
        <sz val="10"/>
        <rFont val="Arial"/>
        <family val="2"/>
      </rPr>
      <t>OF</t>
    </r>
    <r>
      <rPr>
        <sz val="10"/>
        <rFont val="Arial"/>
        <family val="2"/>
      </rPr>
      <t xml:space="preserve"> </t>
    </r>
    <r>
      <rPr>
        <b/>
        <sz val="10"/>
        <rFont val="Arial"/>
        <family val="2"/>
      </rPr>
      <t>QUANTITIES
SUMMARY</t>
    </r>
    <r>
      <rPr>
        <sz val="10"/>
        <rFont val="Arial"/>
        <family val="2"/>
      </rPr>
      <t xml:space="preserve"> </t>
    </r>
    <r>
      <rPr>
        <b/>
        <sz val="10"/>
        <rFont val="Arial"/>
        <family val="2"/>
      </rPr>
      <t>OF</t>
    </r>
    <r>
      <rPr>
        <sz val="10"/>
        <rFont val="Arial"/>
        <family val="2"/>
      </rPr>
      <t xml:space="preserve"> </t>
    </r>
    <r>
      <rPr>
        <b/>
        <sz val="10"/>
        <rFont val="Arial"/>
        <family val="2"/>
      </rPr>
      <t>BILL</t>
    </r>
    <r>
      <rPr>
        <sz val="10"/>
        <rFont val="Arial"/>
        <family val="2"/>
      </rPr>
      <t xml:space="preserve"> </t>
    </r>
    <r>
      <rPr>
        <b/>
        <sz val="10"/>
        <rFont val="Arial"/>
        <family val="2"/>
      </rPr>
      <t>OF</t>
    </r>
    <r>
      <rPr>
        <sz val="10"/>
        <rFont val="Arial"/>
        <family val="2"/>
      </rPr>
      <t xml:space="preserve"> </t>
    </r>
    <r>
      <rPr>
        <b/>
        <sz val="10"/>
        <rFont val="Arial"/>
        <family val="2"/>
      </rPr>
      <t>QUANTITIES</t>
    </r>
  </si>
  <si>
    <t xml:space="preserve">2) 25MPa 80mm interlock paver for parking lots and 5m from Gate </t>
  </si>
  <si>
    <t>Guard House (3m x 3m) Guard House Structure (3 m × 3 m) Complete with Internal Furniture (Table and Chair</t>
  </si>
  <si>
    <t>Package Treatment Plant &amp; Small Concrete Works</t>
  </si>
  <si>
    <t>BID NO.:INF-W29/2025/2026
                                     GROOTPAN, SIAS, LONGDEN GA-RAMASWIKANA &amp; GA-MMAMOLEKA RURAL WATER SUPPLY (NORTH CLUSTER RESERVOIR)                                                                                                                                                                                                                                                                                                                                                                                                                                                                                                                                       CAPRICORN DISTRICT MUNICIPALITY  SCHEDULE OF QUANTITIES SECTION E: RESERVOIRS</t>
  </si>
  <si>
    <t>Multi-bay steel frame structure with roof
sheeting and associated fittings (8 car parking)</t>
  </si>
  <si>
    <r>
      <t>1) Design, supply, assemble and commissioning Filtration system comprising of activated filter media ,powdered activated carbon and hypochlorite for chlorination Packaged Treatment Plant with daily producy of at least  2300 m</t>
    </r>
    <r>
      <rPr>
        <vertAlign val="superscript"/>
        <sz val="10"/>
        <rFont val="Arial"/>
        <family val="2"/>
      </rPr>
      <t>3</t>
    </r>
    <r>
      <rPr>
        <sz val="10"/>
        <rFont val="Arial"/>
        <family val="2"/>
      </rPr>
      <t xml:space="preserve">/d, 8 x 40ft HC container with insulation, assembly, &amp; air conditioning.      </t>
    </r>
  </si>
  <si>
    <t>Note: item D.1 is subject to existing cession agreements under GCC 2015, which remain valid and enforceable despite the termination of the original Contractor and the Employer shall honour all payments in terms thereof.</t>
  </si>
  <si>
    <t>Note: item E.3.1 is subject to existing cession agreements under GCC 2015, which remain valid and enforceable despite the termination of the original Contractor and the Employer shall honour all payments in terms thereof.</t>
  </si>
  <si>
    <t>Sludge handling for Package Treatment Plant</t>
  </si>
  <si>
    <t>F.7</t>
  </si>
  <si>
    <t>A.3.12</t>
  </si>
  <si>
    <t>A.3.13</t>
  </si>
  <si>
    <t>Prov. Sum</t>
  </si>
  <si>
    <t>Note: No testing against isolating valves; provide properly anchored blank flanges or end caps.</t>
  </si>
  <si>
    <t>Specialist Services: As-Built Drawings and Documentation</t>
  </si>
  <si>
    <t>Preparation and submission of as-built drawings and documentation for completed works, as approved by the Engineer.</t>
  </si>
  <si>
    <t>B.1.8</t>
  </si>
  <si>
    <t>5000 litre heavy duty plastic septic tank or equal approved, installed in accordance with the manufacturer’s specifications, including excavation, backfilling in 300 mm layers, compaction to at least 95% AASHTO, and disposal of surplus material to a spoil site provided by the Contractor</t>
  </si>
  <si>
    <t>Supply and installation of Telemetry System for package plant and Boreholes</t>
  </si>
  <si>
    <t>1) Supply and construction of a 9m² brick guard house complete with aluminium windows fitted with burglar bars and blinds, single entrance door with 3-lever lock, insulated roofing, rubberised floor finish, internal electrical installation including power points, and 12 000 BTU split air-conditioning unit with isolator, all installed complete in accordance with the manufacturer’s specifications</t>
  </si>
  <si>
    <t>Equipping of three boreholes, including supply, installation, testing and commissioning complete with associated electrical works</t>
  </si>
  <si>
    <t>Extra-over provisional sum for overheads
and handling for item D.1.2 D.1.3 &amp; D.1.4 above</t>
  </si>
  <si>
    <t xml:space="preserve">Land Survey works ( Additional Survey Adjacent to Sias Village for Boreholes Outside the Original Survey Area)
</t>
  </si>
  <si>
    <t>Rlema</t>
  </si>
  <si>
    <t>Overheads, changes and profit on item A.3.8 above</t>
  </si>
  <si>
    <t>Overhead charges and handling associated with item A.5.1 above</t>
  </si>
  <si>
    <t>In situ treatment of roadbed (G8/9):</t>
  </si>
  <si>
    <t>Unforeseen Defects Rectifications as requested by Engineer</t>
  </si>
  <si>
    <t xml:space="preserve">Testing and Rectification of defects on constructed bulk water and reticulation systems, including elevated tanks.
</t>
  </si>
  <si>
    <t>(i) Construct a 1.2m wide earth channel,150mm layers compacted to 95% of modified AASHTO density</t>
  </si>
  <si>
    <t>B.1.7.6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</si>
</sst>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44" formatCode="_(&quot;$&quot;* #,##0.00_);_(&quot;$&quot;* \(#,##0.00\);_(&quot;$&quot;* &quot;-&quot;??_);_(@_)"/>
    <numFmt numFmtId="164" formatCode="_-&quot;R&quot;* #,##0.00_-;\-&quot;R&quot;* #,##0.00_-;_-&quot;R&quot;* &quot;-&quot;??_-;_-@_-"/>
    <numFmt numFmtId="165" formatCode="_-* #,##0.00_-;\-* #,##0.00_-;_-* &quot;-&quot;??_-;_-@_-"/>
    <numFmt numFmtId="166" formatCode="0.0"/>
    <numFmt numFmtId="167" formatCode="m\.d\.yy;@"/>
    <numFmt numFmtId="168" formatCode="#,##0.0"/>
    <numFmt numFmtId="169" formatCode="&quot;R&quot;#,##0.00"/>
    <numFmt numFmtId="170" formatCode="#,##0.0;[Red]\-#,##0.0"/>
    <numFmt numFmtId="171" formatCode="0.0%"/>
    <numFmt numFmtId="172" formatCode="_ &quot;R&quot;\ * #,##0.00_ ;_ &quot;R&quot;\ * \-#,##0.00_ ;_ &quot;R&quot;\ * &quot;-&quot;??_ ;_ @_ "/>
    <numFmt numFmtId="173" formatCode="_ * #,##0.00_ ;_ * \-#,##0.00_ ;_ * &quot;-&quot;??_ ;_ @_ "/>
    <numFmt numFmtId="174" formatCode="0.000"/>
    <numFmt numFmtId="175" formatCode="_-&quot;£&quot;* #,##0.00_-;\-&quot;£&quot;* #,##0.00_-;_-&quot;£&quot;* &quot;-&quot;??_-;_-@_-"/>
    <numFmt numFmtId="176" formatCode="_-&quot;R&quot;\ * #,##0.00_-;\-&quot;R&quot;\ * #,##0.00_-;_-&quot;R&quot;\ * &quot;-&quot;??_-;_-@_-"/>
    <numFmt numFmtId="177" formatCode="#,##0.000"/>
    <numFmt numFmtId="178" formatCode="General_)"/>
    <numFmt numFmtId="179" formatCode="\$#,##0\ ;\(\$#,##0\)"/>
    <numFmt numFmtId="180" formatCode="_(&quot;Z$&quot;* #,##0.00_);_(&quot;Z$&quot;* \(#,##0.00\);_(&quot;Z$&quot;* &quot;-&quot;??_);_(@_)"/>
    <numFmt numFmtId="181" formatCode="_-[$R-432]* #,##0.00_-;\-[$R-432]* #,##0.00_-;_-[$R-432]* &quot;-&quot;??_-;_-@_-"/>
    <numFmt numFmtId="182" formatCode="_-[$R-1C09]* #,##0.00_-;\-[$R-1C09]* #,##0.00_-;_-[$R-1C09]* &quot;-&quot;??_-;_-@_-"/>
  </numFmts>
  <fonts count="53"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sz val="8"/>
      <name val="Times New Roman"/>
      <family val="1"/>
    </font>
    <font>
      <sz val="10"/>
      <color rgb="FF000000"/>
      <name val="Times New Roman"/>
      <family val="1"/>
    </font>
    <font>
      <b/>
      <sz val="10"/>
      <name val="Arial"/>
      <family val="2"/>
    </font>
    <font>
      <sz val="10"/>
      <color rgb="FF000000"/>
      <name val="Arial"/>
      <family val="2"/>
    </font>
    <font>
      <b/>
      <u/>
      <sz val="10"/>
      <name val="Arial"/>
      <family val="2"/>
    </font>
    <font>
      <u/>
      <sz val="10"/>
      <name val="Arial"/>
      <family val="2"/>
    </font>
    <font>
      <b/>
      <sz val="10"/>
      <color rgb="FF000000"/>
      <name val="Arial"/>
      <family val="2"/>
    </font>
    <font>
      <sz val="10"/>
      <name val="Arial"/>
      <family val="2"/>
    </font>
    <font>
      <i/>
      <sz val="10"/>
      <name val="Arial"/>
      <family val="2"/>
    </font>
    <font>
      <vertAlign val="subscript"/>
      <sz val="10"/>
      <name val="Arial"/>
      <family val="2"/>
    </font>
    <font>
      <vertAlign val="superscript"/>
      <sz val="10"/>
      <name val="Arial"/>
      <family val="2"/>
    </font>
    <font>
      <vertAlign val="superscript"/>
      <sz val="10"/>
      <color rgb="FF000000"/>
      <name val="Arial"/>
      <family val="2"/>
    </font>
    <font>
      <sz val="10"/>
      <color rgb="FFFF0000"/>
      <name val="Arial"/>
      <family val="2"/>
    </font>
    <font>
      <b/>
      <i/>
      <sz val="10"/>
      <name val="Arial"/>
      <family val="2"/>
    </font>
    <font>
      <b/>
      <sz val="10"/>
      <color theme="1"/>
      <name val="Arial"/>
      <family val="2"/>
    </font>
    <font>
      <sz val="9"/>
      <name val="Arial"/>
      <family val="2"/>
    </font>
    <font>
      <sz val="10"/>
      <name val="Times New Roman"/>
      <family val="1"/>
    </font>
    <font>
      <sz val="11"/>
      <color rgb="FF006100"/>
      <name val="Calibri"/>
      <family val="2"/>
      <scheme val="minor"/>
    </font>
    <font>
      <sz val="11"/>
      <color rgb="FF9C0006"/>
      <name val="Calibri"/>
      <family val="2"/>
      <scheme val="minor"/>
    </font>
    <font>
      <sz val="10"/>
      <color theme="1"/>
      <name val="Calibri"/>
      <family val="2"/>
      <scheme val="minor"/>
    </font>
    <font>
      <b/>
      <sz val="9"/>
      <name val="Arial"/>
      <family val="2"/>
    </font>
    <font>
      <sz val="11"/>
      <color indexed="8"/>
      <name val="Calibri"/>
      <family val="2"/>
    </font>
    <font>
      <sz val="12"/>
      <name val="Arial"/>
      <family val="2"/>
    </font>
    <font>
      <b/>
      <u/>
      <sz val="10"/>
      <name val="Times New Roman"/>
      <family val="1"/>
    </font>
    <font>
      <u/>
      <sz val="10"/>
      <name val="Times New Roman"/>
      <family val="1"/>
    </font>
    <font>
      <sz val="6"/>
      <name val="Arial"/>
      <family val="2"/>
    </font>
    <font>
      <u/>
      <sz val="10"/>
      <color theme="11"/>
      <name val="Arial"/>
      <family val="2"/>
    </font>
    <font>
      <b/>
      <sz val="10"/>
      <name val="Times New Roman"/>
      <family val="1"/>
    </font>
    <font>
      <b/>
      <sz val="12"/>
      <name val="Arial"/>
      <family val="2"/>
    </font>
    <font>
      <u/>
      <sz val="10"/>
      <color theme="10"/>
      <name val="Arial"/>
      <family val="2"/>
    </font>
    <font>
      <i/>
      <u/>
      <sz val="6"/>
      <name val="Arial"/>
      <family val="2"/>
    </font>
    <font>
      <sz val="10"/>
      <name val="Calibri"/>
      <family val="2"/>
      <scheme val="minor"/>
    </font>
    <font>
      <b/>
      <sz val="15"/>
      <color theme="4"/>
      <name val="Calibri"/>
      <family val="2"/>
      <scheme val="minor"/>
    </font>
    <font>
      <b/>
      <sz val="13"/>
      <color theme="4"/>
      <name val="Calibri"/>
      <family val="2"/>
      <scheme val="minor"/>
    </font>
    <font>
      <b/>
      <sz val="11"/>
      <color theme="4"/>
      <name val="Calibri"/>
      <family val="2"/>
      <scheme val="minor"/>
    </font>
    <font>
      <b/>
      <sz val="18"/>
      <color theme="4"/>
      <name val="Cambria"/>
      <family val="2"/>
      <scheme val="major"/>
    </font>
    <font>
      <i/>
      <u/>
      <sz val="10"/>
      <name val="Times New Roman"/>
      <family val="1"/>
    </font>
    <font>
      <sz val="8"/>
      <name val="Arial"/>
      <family val="2"/>
    </font>
    <font>
      <sz val="10"/>
      <color rgb="FF000000"/>
      <name val="Times New Roman"/>
      <family val="1"/>
    </font>
    <font>
      <b/>
      <sz val="10.5"/>
      <name val="Arial"/>
      <family val="2"/>
    </font>
    <font>
      <u/>
      <sz val="10.5"/>
      <name val="Arial"/>
      <family val="2"/>
    </font>
    <font>
      <sz val="10.5"/>
      <name val="Arial"/>
      <family val="2"/>
    </font>
    <font>
      <vertAlign val="superscript"/>
      <sz val="10.5"/>
      <name val="Arial"/>
      <family val="2"/>
    </font>
    <font>
      <sz val="10"/>
      <color rgb="FF000000"/>
      <name val="Times New Roman"/>
      <family val="1"/>
    </font>
    <font>
      <vertAlign val="superscript"/>
      <sz val="10"/>
      <color indexed="8"/>
      <name val="Arial"/>
      <family val="2"/>
    </font>
    <font>
      <b/>
      <sz val="10"/>
      <color rgb="FFFF0000"/>
      <name val="Arial"/>
      <family val="2"/>
    </font>
  </fonts>
  <fills count="9">
    <fill>
      <patternFill patternType="none"/>
    </fill>
    <fill>
      <patternFill patternType="gray125"/>
    </fill>
    <fill>
      <patternFill patternType="solid">
        <fgColor rgb="FFCCFFCC"/>
      </patternFill>
    </fill>
    <fill>
      <patternFill patternType="solid">
        <fgColor rgb="FFC6EFCE"/>
      </patternFill>
    </fill>
    <fill>
      <patternFill patternType="solid">
        <fgColor rgb="FFFFC7CE"/>
      </patternFill>
    </fill>
    <fill>
      <patternFill patternType="solid">
        <fgColor rgb="FFFFFFCC"/>
      </patternFill>
    </fill>
    <fill>
      <patternFill patternType="solid">
        <fgColor rgb="FFFFFF00"/>
        <bgColor indexed="64"/>
      </patternFill>
    </fill>
    <fill>
      <patternFill patternType="solid">
        <fgColor rgb="FFCCFFCC"/>
        <bgColor indexed="64"/>
      </patternFill>
    </fill>
    <fill>
      <patternFill patternType="solid">
        <fgColor rgb="FFFF0000"/>
        <bgColor indexed="64"/>
      </patternFill>
    </fill>
  </fills>
  <borders count="4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rgb="FF000000"/>
      </left>
      <right/>
      <top/>
      <bottom/>
      <diagonal/>
    </border>
    <border>
      <left/>
      <right style="thin">
        <color rgb="FF000000"/>
      </right>
      <top/>
      <bottom/>
      <diagonal/>
    </border>
    <border>
      <left style="thin">
        <color indexed="64"/>
      </left>
      <right style="thin">
        <color rgb="FF000000"/>
      </right>
      <top/>
      <bottom/>
      <diagonal/>
    </border>
    <border>
      <left/>
      <right style="thin">
        <color indexed="64"/>
      </right>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style="thick">
        <color indexed="8"/>
      </left>
      <right/>
      <top/>
      <bottom/>
      <diagonal/>
    </border>
    <border>
      <left style="thick">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right style="thin">
        <color indexed="64"/>
      </right>
      <top style="thin">
        <color indexed="64"/>
      </top>
      <bottom style="thin">
        <color rgb="FF000000"/>
      </bottom>
      <diagonal/>
    </border>
  </borders>
  <cellStyleXfs count="2951">
    <xf numFmtId="0" fontId="0" fillId="0" borderId="0"/>
    <xf numFmtId="0" fontId="6"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73" fontId="14" fillId="0" borderId="0" applyFont="0" applyFill="0" applyBorder="0" applyAlignment="0" applyProtection="0"/>
    <xf numFmtId="165"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65"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3" fontId="14" fillId="0" borderId="29" applyProtection="0"/>
    <xf numFmtId="166" fontId="14"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28" fillId="0" borderId="0" applyFont="0" applyFill="0" applyBorder="0" applyAlignment="0" applyProtection="0"/>
    <xf numFmtId="175" fontId="28" fillId="0" borderId="0" applyFont="0" applyFill="0" applyBorder="0" applyAlignment="0" applyProtection="0"/>
    <xf numFmtId="176" fontId="14" fillId="0" borderId="0" applyFont="0" applyFill="0" applyBorder="0" applyAlignment="0" applyProtection="0"/>
    <xf numFmtId="172" fontId="14" fillId="0" borderId="0" applyFont="0" applyFill="0" applyBorder="0" applyAlignment="0" applyProtection="0"/>
    <xf numFmtId="0" fontId="14" fillId="0" borderId="0"/>
    <xf numFmtId="0" fontId="14" fillId="0" borderId="0"/>
    <xf numFmtId="0" fontId="14" fillId="0" borderId="0"/>
    <xf numFmtId="0" fontId="5"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9" fillId="0" borderId="0"/>
    <xf numFmtId="0" fontId="14" fillId="0" borderId="0"/>
    <xf numFmtId="0" fontId="14" fillId="0" borderId="0"/>
    <xf numFmtId="0" fontId="14" fillId="0" borderId="0"/>
    <xf numFmtId="0" fontId="29" fillId="0" borderId="0"/>
    <xf numFmtId="0" fontId="29" fillId="0" borderId="0"/>
    <xf numFmtId="0" fontId="30" fillId="0" borderId="0"/>
    <xf numFmtId="0" fontId="30" fillId="0" borderId="0"/>
    <xf numFmtId="0" fontId="31" fillId="0" borderId="0"/>
    <xf numFmtId="0" fontId="31" fillId="0" borderId="0"/>
    <xf numFmtId="9" fontId="14" fillId="0" borderId="0" applyFont="0" applyFill="0" applyBorder="0" applyAlignment="0" applyProtection="0"/>
    <xf numFmtId="9" fontId="14"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3" fontId="14" fillId="0" borderId="0" applyFont="0" applyFill="0" applyBorder="0" applyAlignment="0" applyProtection="0"/>
    <xf numFmtId="3" fontId="14" fillId="0" borderId="0" applyFont="0" applyFill="0" applyBorder="0" applyAlignment="0" applyProtection="0"/>
    <xf numFmtId="3" fontId="14" fillId="0" borderId="0" applyFont="0" applyFill="0" applyBorder="0" applyAlignment="0" applyProtection="0"/>
    <xf numFmtId="168" fontId="32" fillId="0" borderId="30" applyProtection="0"/>
    <xf numFmtId="4" fontId="32" fillId="0" borderId="30" applyProtection="0"/>
    <xf numFmtId="177" fontId="32" fillId="0" borderId="3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2" fontId="14" fillId="0" borderId="0" applyFont="0" applyFill="0" applyBorder="0" applyAlignment="0" applyProtection="0"/>
    <xf numFmtId="44" fontId="14" fillId="0" borderId="0" applyFont="0" applyFill="0" applyBorder="0" applyAlignment="0" applyProtection="0"/>
    <xf numFmtId="5" fontId="14" fillId="0" borderId="0" applyFont="0" applyFill="0" applyBorder="0" applyAlignment="0" applyProtection="0">
      <alignment vertical="top"/>
    </xf>
    <xf numFmtId="0" fontId="14" fillId="0" borderId="0" applyFont="0" applyFill="0" applyBorder="0" applyAlignment="0" applyProtection="0">
      <alignment vertical="top"/>
    </xf>
    <xf numFmtId="2" fontId="14" fillId="0" borderId="0" applyFont="0" applyFill="0" applyBorder="0" applyAlignment="0" applyProtection="0">
      <alignment vertical="top"/>
    </xf>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78" fontId="34" fillId="0" borderId="31" applyBorder="0"/>
    <xf numFmtId="0" fontId="23" fillId="0" borderId="0" applyNumberFormat="0" applyFont="0" applyFill="0" applyBorder="0" applyAlignment="0" applyProtection="0">
      <protection locked="0"/>
    </xf>
    <xf numFmtId="0" fontId="35" fillId="0" borderId="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9"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49" fontId="14" fillId="0" borderId="0"/>
    <xf numFmtId="0" fontId="30" fillId="0" borderId="0"/>
    <xf numFmtId="0" fontId="37" fillId="0" borderId="32"/>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26" fillId="0" borderId="0"/>
    <xf numFmtId="3" fontId="14" fillId="0" borderId="29" applyProtection="0"/>
    <xf numFmtId="0" fontId="38"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14" fillId="0" borderId="0" applyFont="0" applyFill="0" applyBorder="0" applyAlignment="0" applyProtection="0"/>
    <xf numFmtId="0" fontId="38" fillId="0" borderId="0"/>
    <xf numFmtId="0" fontId="25" fillId="4" borderId="0" applyNumberFormat="0" applyBorder="0" applyAlignment="0" applyProtection="0"/>
    <xf numFmtId="0" fontId="24" fillId="3" borderId="0" applyNumberFormat="0" applyBorder="0" applyAlignment="0" applyProtection="0"/>
    <xf numFmtId="0" fontId="39" fillId="0" borderId="28" applyNumberFormat="0" applyFill="0" applyAlignment="0" applyProtection="0"/>
    <xf numFmtId="0" fontId="40" fillId="0" borderId="28" applyNumberFormat="0" applyFill="0" applyAlignment="0" applyProtection="0"/>
    <xf numFmtId="0" fontId="41" fillId="0" borderId="33" applyNumberFormat="0" applyFill="0" applyAlignment="0" applyProtection="0"/>
    <xf numFmtId="0" fontId="41" fillId="0" borderId="0" applyNumberFormat="0" applyFill="0" applyBorder="0" applyAlignment="0" applyProtection="0"/>
    <xf numFmtId="0" fontId="5" fillId="0" borderId="0"/>
    <xf numFmtId="0" fontId="38" fillId="0" borderId="0"/>
    <xf numFmtId="2" fontId="14" fillId="0" borderId="0"/>
    <xf numFmtId="0" fontId="14" fillId="0" borderId="0"/>
    <xf numFmtId="0" fontId="42" fillId="0" borderId="0" applyNumberFormat="0" applyFill="0" applyBorder="0" applyAlignment="0" applyProtection="0"/>
    <xf numFmtId="9" fontId="14" fillId="0" borderId="0" applyFont="0" applyFill="0" applyBorder="0" applyAlignment="0" applyProtection="0"/>
    <xf numFmtId="165" fontId="26" fillId="0" borderId="0" applyFont="0" applyFill="0" applyBorder="0" applyAlignment="0" applyProtection="0"/>
    <xf numFmtId="0" fontId="14" fillId="0" borderId="0"/>
    <xf numFmtId="165" fontId="1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1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0" fontId="43" fillId="0" borderId="32"/>
    <xf numFmtId="172" fontId="14" fillId="0" borderId="0" applyFont="0" applyFill="0" applyBorder="0" applyAlignment="0" applyProtection="0"/>
    <xf numFmtId="0" fontId="4" fillId="5" borderId="34" applyNumberFormat="0" applyFont="0" applyAlignment="0" applyProtection="0"/>
    <xf numFmtId="0" fontId="4" fillId="0" borderId="0"/>
    <xf numFmtId="173" fontId="4" fillId="0" borderId="0" applyFont="0" applyFill="0" applyBorder="0" applyAlignment="0" applyProtection="0"/>
    <xf numFmtId="179" fontId="14" fillId="0" borderId="0" applyFont="0" applyFill="0" applyBorder="0" applyAlignment="0" applyProtection="0"/>
    <xf numFmtId="177" fontId="14" fillId="0" borderId="30" applyProtection="0"/>
    <xf numFmtId="2" fontId="29" fillId="0" borderId="0" applyProtection="0"/>
    <xf numFmtId="0" fontId="29" fillId="0" borderId="0" applyProtection="0"/>
    <xf numFmtId="172" fontId="14" fillId="0" borderId="0" applyFont="0" applyFill="0" applyBorder="0" applyAlignment="0" applyProtection="0"/>
    <xf numFmtId="4" fontId="23" fillId="0" borderId="30" applyProtection="0"/>
    <xf numFmtId="168" fontId="14" fillId="0" borderId="30" applyProtection="0"/>
    <xf numFmtId="165" fontId="14" fillId="0" borderId="0" applyFont="0" applyFill="0" applyBorder="0" applyAlignment="0" applyProtection="0"/>
    <xf numFmtId="173" fontId="14" fillId="0" borderId="0" applyFont="0" applyFill="0" applyBorder="0" applyAlignment="0" applyProtection="0"/>
    <xf numFmtId="173" fontId="28" fillId="0" borderId="0" applyFont="0" applyFill="0" applyBorder="0" applyAlignment="0" applyProtection="0"/>
    <xf numFmtId="9" fontId="28" fillId="0" borderId="0" applyFont="0" applyFill="0" applyBorder="0" applyAlignment="0" applyProtection="0"/>
    <xf numFmtId="165"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8" fillId="0" borderId="0" applyFont="0" applyFill="0" applyBorder="0" applyAlignment="0" applyProtection="0"/>
    <xf numFmtId="165" fontId="28"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5" fontId="1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3" fontId="2" fillId="0" borderId="0" applyFont="0" applyFill="0" applyBorder="0" applyAlignment="0" applyProtection="0"/>
    <xf numFmtId="165" fontId="14" fillId="0" borderId="0" applyFont="0" applyFill="0" applyBorder="0" applyAlignment="0" applyProtection="0"/>
    <xf numFmtId="0" fontId="2" fillId="0" borderId="0"/>
    <xf numFmtId="0" fontId="2" fillId="5" borderId="34" applyNumberFormat="0" applyFont="0" applyAlignment="0" applyProtection="0"/>
    <xf numFmtId="165" fontId="14" fillId="0" borderId="0" applyFont="0" applyFill="0" applyBorder="0" applyAlignment="0" applyProtection="0"/>
    <xf numFmtId="180" fontId="14" fillId="0" borderId="0" applyFont="0" applyFill="0" applyBorder="0" applyAlignment="0" applyProtection="0"/>
    <xf numFmtId="9" fontId="45" fillId="0" borderId="0" applyFont="0" applyFill="0" applyBorder="0" applyAlignment="0" applyProtection="0"/>
    <xf numFmtId="44" fontId="50" fillId="0" borderId="0" applyFont="0" applyFill="0" applyBorder="0" applyAlignment="0" applyProtection="0"/>
    <xf numFmtId="44" fontId="8" fillId="0" borderId="0" applyFont="0" applyFill="0" applyBorder="0" applyAlignment="0" applyProtection="0"/>
  </cellStyleXfs>
  <cellXfs count="713">
    <xf numFmtId="0" fontId="0" fillId="0" borderId="0" xfId="0" applyAlignment="1">
      <alignment horizontal="left" vertical="top"/>
    </xf>
    <xf numFmtId="0" fontId="10" fillId="0" borderId="0" xfId="0" applyFont="1" applyAlignment="1">
      <alignment horizontal="left" vertical="top"/>
    </xf>
    <xf numFmtId="0" fontId="9" fillId="2" borderId="1" xfId="0" applyFont="1" applyFill="1" applyBorder="1" applyAlignment="1">
      <alignment horizontal="center" vertical="top"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4" fillId="0" borderId="6" xfId="0" applyFont="1" applyBorder="1" applyAlignment="1">
      <alignment horizontal="center" vertical="top" wrapText="1"/>
    </xf>
    <xf numFmtId="0" fontId="10" fillId="0" borderId="6" xfId="0" applyFont="1" applyBorder="1" applyAlignment="1">
      <alignment horizontal="left" vertical="top" wrapText="1"/>
    </xf>
    <xf numFmtId="0" fontId="14" fillId="0" borderId="6" xfId="0" applyFont="1" applyBorder="1" applyAlignment="1">
      <alignment horizontal="left" vertical="top" wrapText="1"/>
    </xf>
    <xf numFmtId="0" fontId="1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wrapText="1"/>
    </xf>
    <xf numFmtId="0" fontId="12" fillId="0" borderId="5" xfId="0" applyFont="1" applyBorder="1" applyAlignment="1">
      <alignment horizontal="left" vertical="center" wrapText="1"/>
    </xf>
    <xf numFmtId="49" fontId="14" fillId="0" borderId="0" xfId="0" applyNumberFormat="1" applyFont="1" applyAlignment="1">
      <alignment horizontal="center" vertical="top"/>
    </xf>
    <xf numFmtId="0" fontId="14" fillId="0" borderId="0" xfId="0" applyFont="1"/>
    <xf numFmtId="0" fontId="14" fillId="0" borderId="12" xfId="0" applyFont="1" applyBorder="1"/>
    <xf numFmtId="49" fontId="9" fillId="0" borderId="12" xfId="0" applyNumberFormat="1" applyFont="1" applyBorder="1" applyAlignment="1">
      <alignment vertical="top" wrapText="1"/>
    </xf>
    <xf numFmtId="49" fontId="9" fillId="0" borderId="0" xfId="0" applyNumberFormat="1" applyFont="1" applyAlignment="1">
      <alignment horizontal="center" vertical="top"/>
    </xf>
    <xf numFmtId="0" fontId="9" fillId="0" borderId="0" xfId="0" applyFont="1"/>
    <xf numFmtId="49" fontId="14" fillId="0" borderId="12" xfId="0" applyNumberFormat="1" applyFont="1" applyBorder="1" applyAlignment="1">
      <alignment vertical="top" wrapText="1"/>
    </xf>
    <xf numFmtId="0" fontId="14" fillId="0" borderId="13" xfId="0" applyFont="1" applyBorder="1"/>
    <xf numFmtId="0" fontId="10" fillId="0" borderId="10" xfId="0" applyFont="1" applyBorder="1" applyAlignment="1">
      <alignment horizontal="left" vertical="top" wrapText="1"/>
    </xf>
    <xf numFmtId="0" fontId="9" fillId="0" borderId="6" xfId="0" applyFont="1" applyBorder="1" applyAlignment="1">
      <alignment horizontal="left" vertical="center" wrapText="1"/>
    </xf>
    <xf numFmtId="0" fontId="14" fillId="0" borderId="6" xfId="0" applyFont="1" applyBorder="1" applyAlignment="1">
      <alignment horizontal="left" vertical="center" wrapText="1"/>
    </xf>
    <xf numFmtId="0" fontId="19" fillId="0" borderId="6" xfId="0" applyFont="1" applyBorder="1" applyAlignment="1">
      <alignment horizontal="center" vertical="center" wrapText="1"/>
    </xf>
    <xf numFmtId="4" fontId="10" fillId="0" borderId="5" xfId="0" applyNumberFormat="1" applyFont="1" applyBorder="1" applyAlignment="1">
      <alignment horizontal="left" vertical="center" wrapText="1"/>
    </xf>
    <xf numFmtId="4" fontId="10" fillId="0" borderId="6" xfId="0" applyNumberFormat="1" applyFont="1" applyBorder="1" applyAlignment="1">
      <alignment horizontal="left" vertical="center" wrapText="1"/>
    </xf>
    <xf numFmtId="0" fontId="13" fillId="0" borderId="6" xfId="0" applyFont="1" applyBorder="1" applyAlignment="1">
      <alignment horizontal="left" vertical="center" wrapText="1"/>
    </xf>
    <xf numFmtId="4" fontId="13" fillId="0" borderId="6" xfId="0" applyNumberFormat="1" applyFont="1" applyBorder="1" applyAlignment="1">
      <alignment horizontal="left" vertical="center" wrapText="1"/>
    </xf>
    <xf numFmtId="0" fontId="13" fillId="0" borderId="6" xfId="0" applyFont="1" applyBorder="1" applyAlignment="1">
      <alignment horizontal="center" vertical="center" wrapText="1"/>
    </xf>
    <xf numFmtId="168" fontId="10" fillId="0" borderId="6" xfId="0" applyNumberFormat="1" applyFont="1" applyBorder="1" applyAlignment="1">
      <alignment horizontal="center" vertical="center" shrinkToFit="1"/>
    </xf>
    <xf numFmtId="168" fontId="10" fillId="0" borderId="6" xfId="0" applyNumberFormat="1" applyFont="1" applyBorder="1" applyAlignment="1">
      <alignment horizontal="center" vertical="center" wrapText="1"/>
    </xf>
    <xf numFmtId="0" fontId="14" fillId="0" borderId="16" xfId="0" applyFont="1" applyBorder="1" applyAlignment="1">
      <alignment horizontal="left" vertical="top" wrapText="1"/>
    </xf>
    <xf numFmtId="0" fontId="10" fillId="0" borderId="13" xfId="0" applyFont="1" applyBorder="1" applyAlignment="1">
      <alignment horizontal="left" vertical="top" wrapText="1"/>
    </xf>
    <xf numFmtId="0" fontId="10" fillId="0" borderId="13" xfId="0" applyFont="1" applyBorder="1" applyAlignment="1">
      <alignment horizontal="left" vertical="center" wrapText="1"/>
    </xf>
    <xf numFmtId="166" fontId="10" fillId="0" borderId="16" xfId="0" applyNumberFormat="1" applyFont="1" applyBorder="1" applyAlignment="1">
      <alignment horizontal="center" vertical="center" shrinkToFit="1"/>
    </xf>
    <xf numFmtId="166" fontId="13" fillId="0" borderId="16" xfId="0" applyNumberFormat="1" applyFont="1" applyBorder="1" applyAlignment="1">
      <alignment horizontal="center" vertical="center" shrinkToFit="1"/>
    </xf>
    <xf numFmtId="0" fontId="14" fillId="0" borderId="16" xfId="0" applyFont="1" applyBorder="1" applyAlignment="1">
      <alignment horizontal="center" vertical="center" wrapText="1"/>
    </xf>
    <xf numFmtId="167" fontId="10" fillId="0" borderId="16" xfId="0" applyNumberFormat="1" applyFont="1" applyBorder="1" applyAlignment="1">
      <alignment horizontal="center" vertical="center" shrinkToFit="1"/>
    </xf>
    <xf numFmtId="0" fontId="10" fillId="0" borderId="6" xfId="3" applyFont="1" applyBorder="1" applyAlignment="1">
      <alignment horizontal="left" vertical="top" wrapText="1"/>
    </xf>
    <xf numFmtId="0" fontId="14" fillId="0" borderId="12" xfId="0" applyFont="1" applyBorder="1" applyAlignment="1">
      <alignment horizontal="center" vertical="center"/>
    </xf>
    <xf numFmtId="0" fontId="9" fillId="0" borderId="12" xfId="0" applyFont="1" applyBorder="1" applyAlignment="1">
      <alignment horizontal="center" vertical="center"/>
    </xf>
    <xf numFmtId="0" fontId="10" fillId="0" borderId="0" xfId="0" applyFont="1" applyAlignment="1">
      <alignment horizontal="left" vertical="center"/>
    </xf>
    <xf numFmtId="40" fontId="14" fillId="0" borderId="12" xfId="0" applyNumberFormat="1" applyFont="1" applyBorder="1" applyAlignment="1">
      <alignment horizontal="center" vertical="center"/>
    </xf>
    <xf numFmtId="0" fontId="14" fillId="0" borderId="13" xfId="0" applyFont="1" applyBorder="1" applyAlignment="1">
      <alignment horizontal="center" vertical="center" wrapText="1"/>
    </xf>
    <xf numFmtId="4" fontId="10" fillId="0" borderId="6" xfId="0" applyNumberFormat="1" applyFont="1" applyBorder="1" applyAlignment="1">
      <alignment horizontal="center" vertical="center" shrinkToFit="1"/>
    </xf>
    <xf numFmtId="168" fontId="14" fillId="0" borderId="6" xfId="0" applyNumberFormat="1" applyFont="1" applyBorder="1" applyAlignment="1">
      <alignment horizontal="center" vertical="center" wrapText="1"/>
    </xf>
    <xf numFmtId="168" fontId="14" fillId="0" borderId="6" xfId="0" applyNumberFormat="1" applyFont="1" applyBorder="1" applyAlignment="1">
      <alignment horizontal="left" vertical="center" wrapText="1"/>
    </xf>
    <xf numFmtId="168" fontId="14" fillId="0" borderId="14" xfId="0" applyNumberFormat="1" applyFont="1" applyBorder="1" applyAlignment="1">
      <alignment horizontal="center" vertical="center" wrapText="1"/>
    </xf>
    <xf numFmtId="168" fontId="10" fillId="0" borderId="13" xfId="0" applyNumberFormat="1" applyFont="1" applyBorder="1" applyAlignment="1">
      <alignment horizontal="center" vertical="center" wrapText="1"/>
    </xf>
    <xf numFmtId="168" fontId="14" fillId="0" borderId="13" xfId="0" applyNumberFormat="1" applyFont="1" applyBorder="1" applyAlignment="1">
      <alignment horizontal="center" vertical="center" wrapText="1"/>
    </xf>
    <xf numFmtId="0" fontId="10" fillId="2" borderId="1" xfId="0" applyFont="1" applyFill="1" applyBorder="1" applyAlignment="1">
      <alignment horizontal="center" vertical="top" wrapText="1"/>
    </xf>
    <xf numFmtId="49" fontId="14" fillId="0" borderId="0" xfId="0" applyNumberFormat="1" applyFont="1"/>
    <xf numFmtId="165" fontId="14" fillId="0" borderId="12" xfId="2" applyFont="1" applyFill="1" applyBorder="1" applyAlignment="1"/>
    <xf numFmtId="40" fontId="14" fillId="0" borderId="12" xfId="0" applyNumberFormat="1" applyFont="1" applyBorder="1"/>
    <xf numFmtId="40" fontId="9" fillId="0" borderId="12" xfId="0" applyNumberFormat="1" applyFont="1" applyBorder="1"/>
    <xf numFmtId="0" fontId="10" fillId="0" borderId="10" xfId="0" applyFont="1" applyBorder="1" applyAlignment="1">
      <alignment wrapText="1"/>
    </xf>
    <xf numFmtId="49" fontId="14" fillId="0" borderId="13" xfId="0" applyNumberFormat="1" applyFont="1" applyBorder="1" applyAlignment="1">
      <alignment horizontal="center" vertical="center" wrapText="1"/>
    </xf>
    <xf numFmtId="0" fontId="10" fillId="2" borderId="10" xfId="0" applyFont="1" applyFill="1" applyBorder="1" applyAlignment="1">
      <alignment vertical="center"/>
    </xf>
    <xf numFmtId="0" fontId="14" fillId="2" borderId="9" xfId="0" applyFont="1" applyFill="1" applyBorder="1" applyAlignment="1">
      <alignment vertical="center"/>
    </xf>
    <xf numFmtId="0" fontId="14" fillId="0" borderId="12" xfId="0" applyFont="1" applyBorder="1" applyAlignment="1">
      <alignment vertical="center"/>
    </xf>
    <xf numFmtId="0" fontId="10" fillId="0" borderId="10" xfId="0" applyFont="1" applyBorder="1" applyAlignment="1">
      <alignment horizontal="left" vertical="center" wrapText="1"/>
    </xf>
    <xf numFmtId="49" fontId="14" fillId="0" borderId="12" xfId="0" applyNumberFormat="1" applyFont="1" applyBorder="1" applyAlignment="1">
      <alignment vertical="center" wrapText="1"/>
    </xf>
    <xf numFmtId="49" fontId="14" fillId="0" borderId="12" xfId="0" applyNumberFormat="1" applyFont="1" applyBorder="1" applyAlignment="1">
      <alignment horizontal="center" vertical="center" wrapText="1"/>
    </xf>
    <xf numFmtId="0" fontId="10" fillId="0" borderId="13" xfId="0" applyFont="1" applyBorder="1" applyAlignment="1">
      <alignment horizontal="center" vertical="center" wrapText="1"/>
    </xf>
    <xf numFmtId="49" fontId="14" fillId="0" borderId="17" xfId="0" applyNumberFormat="1" applyFont="1" applyBorder="1" applyAlignment="1">
      <alignment horizontal="center" vertical="center" wrapText="1"/>
    </xf>
    <xf numFmtId="166" fontId="14" fillId="0" borderId="6" xfId="0" applyNumberFormat="1" applyFont="1" applyBorder="1" applyAlignment="1">
      <alignment horizontal="center" vertical="center" shrinkToFit="1"/>
    </xf>
    <xf numFmtId="166" fontId="14" fillId="0" borderId="6" xfId="0" applyNumberFormat="1" applyFont="1" applyBorder="1" applyAlignment="1">
      <alignment horizontal="left" vertical="center" wrapText="1"/>
    </xf>
    <xf numFmtId="166" fontId="14" fillId="0" borderId="6"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169" fontId="14" fillId="0" borderId="12" xfId="2" applyNumberFormat="1" applyFont="1" applyFill="1" applyBorder="1" applyAlignment="1">
      <alignment vertical="center"/>
    </xf>
    <xf numFmtId="169" fontId="14" fillId="0" borderId="12" xfId="0" applyNumberFormat="1" applyFont="1" applyBorder="1" applyAlignment="1">
      <alignment vertical="center"/>
    </xf>
    <xf numFmtId="169" fontId="9" fillId="0" borderId="12" xfId="0" applyNumberFormat="1" applyFont="1" applyBorder="1" applyAlignment="1">
      <alignment vertical="center"/>
    </xf>
    <xf numFmtId="169" fontId="10" fillId="2" borderId="11" xfId="0" applyNumberFormat="1" applyFont="1" applyFill="1" applyBorder="1" applyAlignment="1">
      <alignment vertical="center" wrapText="1"/>
    </xf>
    <xf numFmtId="169" fontId="10" fillId="0" borderId="10" xfId="0" applyNumberFormat="1" applyFont="1" applyBorder="1" applyAlignment="1">
      <alignment vertical="center" wrapText="1"/>
    </xf>
    <xf numFmtId="169" fontId="10" fillId="0" borderId="0" xfId="0" applyNumberFormat="1" applyFont="1" applyAlignment="1">
      <alignment horizontal="left" vertical="top"/>
    </xf>
    <xf numFmtId="169" fontId="10" fillId="0" borderId="11" xfId="0" applyNumberFormat="1" applyFont="1" applyBorder="1" applyAlignment="1">
      <alignment horizontal="right" vertical="center" wrapText="1"/>
    </xf>
    <xf numFmtId="167" fontId="14" fillId="0" borderId="6" xfId="0" applyNumberFormat="1" applyFont="1" applyBorder="1" applyAlignment="1">
      <alignment horizontal="center" vertical="center" shrinkToFit="1"/>
    </xf>
    <xf numFmtId="169" fontId="10" fillId="0" borderId="0" xfId="0" applyNumberFormat="1" applyFont="1" applyAlignment="1">
      <alignment horizontal="right" vertical="top"/>
    </xf>
    <xf numFmtId="40" fontId="14" fillId="0" borderId="0" xfId="0" applyNumberFormat="1" applyFont="1" applyAlignment="1">
      <alignment horizontal="center" vertical="top"/>
    </xf>
    <xf numFmtId="49" fontId="14" fillId="0" borderId="12" xfId="0" applyNumberFormat="1" applyFont="1" applyBorder="1" applyAlignment="1">
      <alignment horizontal="center" vertical="top" wrapText="1"/>
    </xf>
    <xf numFmtId="49" fontId="14" fillId="0" borderId="12" xfId="0" applyNumberFormat="1" applyFont="1" applyBorder="1" applyAlignment="1">
      <alignment horizontal="left" vertical="top" wrapText="1"/>
    </xf>
    <xf numFmtId="0" fontId="14" fillId="0" borderId="12" xfId="0" applyFont="1" applyBorder="1" applyAlignment="1">
      <alignment vertical="top"/>
    </xf>
    <xf numFmtId="0" fontId="9" fillId="0" borderId="6" xfId="0" applyFont="1" applyBorder="1" applyAlignment="1">
      <alignment horizontal="center" vertical="top" wrapText="1"/>
    </xf>
    <xf numFmtId="0" fontId="10" fillId="0" borderId="0" xfId="0" applyFont="1" applyAlignment="1">
      <alignment horizontal="left" vertical="top" wrapText="1"/>
    </xf>
    <xf numFmtId="0" fontId="10" fillId="0" borderId="14" xfId="0" applyFont="1" applyBorder="1" applyAlignment="1">
      <alignment horizontal="center" vertical="center" wrapText="1"/>
    </xf>
    <xf numFmtId="40" fontId="14" fillId="0" borderId="12" xfId="0" applyNumberFormat="1" applyFont="1" applyBorder="1" applyAlignment="1">
      <alignment horizontal="right" vertical="center"/>
    </xf>
    <xf numFmtId="0" fontId="10" fillId="0" borderId="10" xfId="0" applyFont="1" applyBorder="1" applyAlignment="1">
      <alignment horizontal="right" vertical="center" wrapText="1"/>
    </xf>
    <xf numFmtId="0" fontId="10" fillId="0" borderId="0" xfId="0" applyFont="1" applyAlignment="1">
      <alignment horizontal="right" vertical="top"/>
    </xf>
    <xf numFmtId="40" fontId="9" fillId="0" borderId="0" xfId="0" applyNumberFormat="1" applyFont="1" applyAlignment="1">
      <alignment horizontal="center" vertical="top"/>
    </xf>
    <xf numFmtId="0" fontId="10" fillId="0" borderId="5" xfId="0" applyFont="1" applyBorder="1" applyAlignment="1">
      <alignment horizontal="center" vertical="center" wrapText="1"/>
    </xf>
    <xf numFmtId="0" fontId="9" fillId="0" borderId="0" xfId="0" applyFont="1" applyAlignment="1">
      <alignment horizontal="center" vertical="center"/>
    </xf>
    <xf numFmtId="169" fontId="9" fillId="2" borderId="1" xfId="0" applyNumberFormat="1" applyFont="1" applyFill="1" applyBorder="1" applyAlignment="1">
      <alignment horizontal="center" vertical="top" wrapText="1"/>
    </xf>
    <xf numFmtId="0" fontId="10" fillId="0" borderId="0" xfId="0" applyFont="1" applyAlignment="1">
      <alignment horizontal="center" vertical="top"/>
    </xf>
    <xf numFmtId="169" fontId="10" fillId="0" borderId="23" xfId="0" applyNumberFormat="1" applyFont="1" applyBorder="1" applyAlignment="1">
      <alignment vertical="top" wrapText="1"/>
    </xf>
    <xf numFmtId="0" fontId="10" fillId="0" borderId="16" xfId="0" applyFont="1" applyBorder="1" applyAlignment="1">
      <alignment horizontal="center" vertical="center" wrapText="1"/>
    </xf>
    <xf numFmtId="0" fontId="14" fillId="0" borderId="0" xfId="0" applyFont="1" applyAlignment="1">
      <alignment horizontal="center" vertical="center" wrapText="1"/>
    </xf>
    <xf numFmtId="0" fontId="11" fillId="0" borderId="5" xfId="0" applyFont="1" applyBorder="1" applyAlignment="1">
      <alignment horizontal="left" vertical="center" wrapText="1"/>
    </xf>
    <xf numFmtId="0" fontId="14"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169" fontId="14" fillId="0" borderId="0" xfId="0" applyNumberFormat="1" applyFont="1" applyAlignment="1">
      <alignment vertical="center"/>
    </xf>
    <xf numFmtId="49" fontId="14" fillId="0" borderId="0" xfId="0" applyNumberFormat="1" applyFont="1" applyAlignment="1">
      <alignment horizontal="center" vertical="center" wrapText="1"/>
    </xf>
    <xf numFmtId="0" fontId="14" fillId="0" borderId="0" xfId="0" applyFont="1" applyAlignment="1">
      <alignment horizontal="center" vertical="center"/>
    </xf>
    <xf numFmtId="0" fontId="9" fillId="0" borderId="6" xfId="0" applyFont="1" applyBorder="1" applyAlignment="1">
      <alignment vertical="top" wrapText="1"/>
    </xf>
    <xf numFmtId="0" fontId="9" fillId="0" borderId="6" xfId="0" applyFont="1" applyBorder="1" applyAlignment="1">
      <alignment horizontal="center" vertical="center" wrapText="1"/>
    </xf>
    <xf numFmtId="0" fontId="13" fillId="0" borderId="6" xfId="0" applyFont="1" applyBorder="1" applyAlignment="1">
      <alignment horizontal="center" vertical="top" wrapText="1"/>
    </xf>
    <xf numFmtId="0" fontId="10" fillId="0" borderId="6" xfId="0" applyFont="1" applyBorder="1" applyAlignment="1">
      <alignment horizontal="center" vertical="top" wrapText="1"/>
    </xf>
    <xf numFmtId="0" fontId="13" fillId="0" borderId="0" xfId="0" applyFont="1" applyAlignment="1">
      <alignment horizontal="center" vertical="top" wrapText="1"/>
    </xf>
    <xf numFmtId="0" fontId="10" fillId="0" borderId="18" xfId="0" applyFont="1" applyBorder="1" applyAlignment="1">
      <alignment horizontal="center" vertical="center" wrapText="1"/>
    </xf>
    <xf numFmtId="0" fontId="10" fillId="0" borderId="9" xfId="0" applyFont="1" applyBorder="1" applyAlignment="1">
      <alignment horizontal="center" wrapText="1"/>
    </xf>
    <xf numFmtId="0" fontId="10" fillId="0" borderId="10" xfId="0" applyFont="1" applyBorder="1" applyAlignment="1">
      <alignment horizontal="center" wrapText="1"/>
    </xf>
    <xf numFmtId="0" fontId="13" fillId="0" borderId="16" xfId="0" applyFont="1" applyBorder="1" applyAlignment="1">
      <alignment horizontal="center" vertical="center" wrapText="1"/>
    </xf>
    <xf numFmtId="166" fontId="13" fillId="0" borderId="6" xfId="0" applyNumberFormat="1" applyFont="1" applyBorder="1" applyAlignment="1">
      <alignment horizontal="center" vertical="center" shrinkToFit="1"/>
    </xf>
    <xf numFmtId="0" fontId="10"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2" xfId="0" applyFont="1" applyBorder="1" applyAlignment="1">
      <alignment horizontal="center"/>
    </xf>
    <xf numFmtId="49" fontId="14" fillId="0" borderId="12" xfId="0" applyNumberFormat="1" applyFont="1" applyBorder="1" applyAlignment="1">
      <alignment horizontal="center" vertical="top"/>
    </xf>
    <xf numFmtId="0" fontId="13" fillId="0" borderId="5" xfId="0" applyFont="1" applyBorder="1" applyAlignment="1">
      <alignment horizontal="center" vertical="center" wrapText="1"/>
    </xf>
    <xf numFmtId="49" fontId="9" fillId="0" borderId="12" xfId="0" applyNumberFormat="1" applyFont="1" applyBorder="1" applyAlignment="1">
      <alignment horizontal="center" vertical="top"/>
    </xf>
    <xf numFmtId="49" fontId="9" fillId="0" borderId="12" xfId="0" applyNumberFormat="1" applyFont="1" applyBorder="1" applyAlignment="1">
      <alignment horizontal="center" vertical="top" wrapText="1"/>
    </xf>
    <xf numFmtId="0" fontId="9" fillId="0" borderId="16" xfId="0" applyFont="1" applyBorder="1" applyAlignment="1">
      <alignment horizontal="center" vertical="center" wrapText="1"/>
    </xf>
    <xf numFmtId="0" fontId="14" fillId="0" borderId="16" xfId="0" applyFont="1" applyBorder="1" applyAlignment="1">
      <alignment horizontal="center" vertical="top" wrapText="1"/>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wrapText="1"/>
    </xf>
    <xf numFmtId="169" fontId="10" fillId="2" borderId="10" xfId="0" applyNumberFormat="1" applyFont="1" applyFill="1" applyBorder="1" applyAlignment="1">
      <alignment horizontal="left"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0" fontId="10" fillId="0" borderId="12" xfId="0" applyFont="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5" fontId="14" fillId="0" borderId="12" xfId="2" applyFont="1" applyFill="1" applyBorder="1" applyAlignment="1">
      <alignment vertical="center"/>
    </xf>
    <xf numFmtId="166" fontId="9" fillId="0" borderId="12" xfId="0" applyNumberFormat="1" applyFont="1" applyBorder="1" applyAlignment="1">
      <alignment horizontal="center" vertical="center"/>
    </xf>
    <xf numFmtId="166" fontId="14" fillId="0" borderId="12" xfId="0" applyNumberFormat="1" applyFont="1" applyBorder="1" applyAlignment="1">
      <alignment horizontal="center" vertical="center"/>
    </xf>
    <xf numFmtId="49" fontId="14" fillId="0" borderId="0" xfId="0" applyNumberFormat="1" applyFont="1" applyAlignment="1">
      <alignment horizontal="center" vertical="center"/>
    </xf>
    <xf numFmtId="0" fontId="10" fillId="0" borderId="0" xfId="0" applyFont="1" applyAlignment="1">
      <alignment horizontal="center" vertical="center"/>
    </xf>
    <xf numFmtId="170" fontId="14" fillId="0" borderId="12" xfId="0" applyNumberFormat="1" applyFont="1" applyBorder="1" applyAlignment="1">
      <alignment horizontal="center" vertical="center"/>
    </xf>
    <xf numFmtId="49" fontId="14" fillId="0" borderId="12" xfId="0" applyNumberFormat="1" applyFont="1" applyBorder="1" applyAlignment="1">
      <alignment horizontal="center" vertical="center"/>
    </xf>
    <xf numFmtId="166" fontId="14" fillId="0" borderId="0" xfId="0" applyNumberFormat="1" applyFont="1" applyAlignment="1">
      <alignment horizontal="center" vertical="center"/>
    </xf>
    <xf numFmtId="0" fontId="11" fillId="0" borderId="6" xfId="0" applyFont="1" applyBorder="1" applyAlignment="1">
      <alignment horizontal="left" vertical="center" wrapText="1"/>
    </xf>
    <xf numFmtId="0" fontId="11" fillId="0" borderId="25" xfId="0" applyFont="1" applyBorder="1" applyAlignment="1">
      <alignment horizontal="left" vertical="center" wrapText="1"/>
    </xf>
    <xf numFmtId="0" fontId="13" fillId="0" borderId="18" xfId="0" applyFont="1" applyBorder="1" applyAlignment="1">
      <alignment horizontal="center" vertical="center" wrapText="1"/>
    </xf>
    <xf numFmtId="0" fontId="14" fillId="0" borderId="0" xfId="3" applyFont="1" applyAlignment="1">
      <alignment horizontal="left" vertical="center" wrapText="1"/>
    </xf>
    <xf numFmtId="0" fontId="14" fillId="0" borderId="0" xfId="0" applyFont="1" applyAlignment="1">
      <alignment vertical="center"/>
    </xf>
    <xf numFmtId="40" fontId="14" fillId="0" borderId="0" xfId="0" applyNumberFormat="1" applyFont="1"/>
    <xf numFmtId="49" fontId="19" fillId="0" borderId="0" xfId="0" applyNumberFormat="1" applyFont="1" applyAlignment="1">
      <alignment horizontal="center" vertical="top"/>
    </xf>
    <xf numFmtId="4" fontId="14" fillId="0" borderId="12" xfId="2" applyNumberFormat="1" applyFont="1" applyFill="1" applyBorder="1" applyAlignment="1">
      <alignment vertical="center"/>
    </xf>
    <xf numFmtId="4" fontId="14" fillId="0" borderId="12" xfId="0" applyNumberFormat="1" applyFont="1" applyBorder="1" applyAlignment="1">
      <alignment vertical="center"/>
    </xf>
    <xf numFmtId="49" fontId="9" fillId="0" borderId="12" xfId="0" applyNumberFormat="1" applyFont="1" applyBorder="1" applyAlignment="1">
      <alignment vertical="center" wrapText="1"/>
    </xf>
    <xf numFmtId="40" fontId="14" fillId="0" borderId="12" xfId="0" applyNumberFormat="1" applyFont="1" applyBorder="1" applyAlignment="1">
      <alignment vertical="center"/>
    </xf>
    <xf numFmtId="0" fontId="9" fillId="0" borderId="6" xfId="0" applyFont="1" applyBorder="1" applyAlignment="1">
      <alignment horizontal="left" vertical="top" wrapText="1"/>
    </xf>
    <xf numFmtId="0" fontId="14" fillId="0" borderId="0" xfId="0" applyFont="1" applyAlignment="1">
      <alignment horizontal="left" vertical="top"/>
    </xf>
    <xf numFmtId="0" fontId="9" fillId="2" borderId="1" xfId="0" applyFont="1" applyFill="1" applyBorder="1" applyAlignment="1">
      <alignment horizontal="center" vertical="center" wrapText="1"/>
    </xf>
    <xf numFmtId="165" fontId="9" fillId="0" borderId="12" xfId="2" applyFont="1" applyFill="1" applyBorder="1" applyAlignment="1">
      <alignment vertical="center"/>
    </xf>
    <xf numFmtId="169" fontId="14" fillId="0" borderId="0" xfId="0" applyNumberFormat="1" applyFont="1" applyAlignment="1">
      <alignment horizontal="left" vertical="top"/>
    </xf>
    <xf numFmtId="166" fontId="14" fillId="0" borderId="17" xfId="0" applyNumberFormat="1" applyFont="1" applyBorder="1" applyAlignment="1">
      <alignment horizontal="center" vertical="center"/>
    </xf>
    <xf numFmtId="0" fontId="9" fillId="0" borderId="12" xfId="0" applyFont="1" applyBorder="1" applyAlignment="1">
      <alignment horizontal="left" vertical="center" wrapText="1"/>
    </xf>
    <xf numFmtId="0" fontId="13" fillId="0" borderId="6" xfId="0" applyFont="1" applyBorder="1" applyAlignment="1">
      <alignment horizontal="left" vertical="top" wrapText="1"/>
    </xf>
    <xf numFmtId="49" fontId="21" fillId="0" borderId="12" xfId="0" applyNumberFormat="1" applyFont="1" applyBorder="1" applyAlignment="1">
      <alignment vertical="center" wrapText="1"/>
    </xf>
    <xf numFmtId="171" fontId="14" fillId="0" borderId="12" xfId="0" applyNumberFormat="1" applyFont="1" applyBorder="1" applyAlignment="1">
      <alignment horizontal="center" vertical="center"/>
    </xf>
    <xf numFmtId="4" fontId="10" fillId="0" borderId="6" xfId="0" applyNumberFormat="1" applyFont="1" applyBorder="1" applyAlignment="1">
      <alignment vertical="center" wrapText="1"/>
    </xf>
    <xf numFmtId="4" fontId="14" fillId="0" borderId="13" xfId="2" applyNumberFormat="1" applyFont="1" applyFill="1" applyBorder="1" applyAlignment="1">
      <alignment vertical="center"/>
    </xf>
    <xf numFmtId="4" fontId="10" fillId="0" borderId="14" xfId="0" applyNumberFormat="1" applyFont="1" applyBorder="1" applyAlignment="1">
      <alignment vertical="center" wrapText="1"/>
    </xf>
    <xf numFmtId="40" fontId="9" fillId="0" borderId="12" xfId="0" applyNumberFormat="1" applyFont="1" applyBorder="1" applyAlignment="1">
      <alignment vertical="center"/>
    </xf>
    <xf numFmtId="0" fontId="14" fillId="0" borderId="15" xfId="0" applyFont="1" applyBorder="1" applyAlignment="1">
      <alignment horizontal="center" vertical="center" wrapText="1"/>
    </xf>
    <xf numFmtId="167" fontId="9" fillId="0" borderId="6" xfId="0" applyNumberFormat="1" applyFont="1" applyBorder="1" applyAlignment="1">
      <alignment horizontal="center" shrinkToFit="1"/>
    </xf>
    <xf numFmtId="0" fontId="16" fillId="0" borderId="6" xfId="0" applyFont="1" applyBorder="1" applyAlignment="1">
      <alignment horizontal="center" wrapText="1"/>
    </xf>
    <xf numFmtId="0" fontId="14" fillId="0" borderId="16" xfId="0" applyFont="1" applyBorder="1" applyAlignment="1">
      <alignment horizontal="center" wrapText="1"/>
    </xf>
    <xf numFmtId="167" fontId="14" fillId="0" borderId="6" xfId="0" applyNumberFormat="1" applyFont="1" applyBorder="1" applyAlignment="1">
      <alignment horizontal="center" shrinkToFit="1"/>
    </xf>
    <xf numFmtId="4" fontId="10" fillId="0" borderId="5" xfId="0" applyNumberFormat="1" applyFont="1" applyBorder="1" applyAlignment="1">
      <alignment vertical="center" wrapText="1"/>
    </xf>
    <xf numFmtId="4" fontId="10" fillId="0" borderId="23" xfId="0" applyNumberFormat="1" applyFont="1" applyBorder="1" applyAlignment="1">
      <alignment vertical="center" wrapText="1"/>
    </xf>
    <xf numFmtId="4" fontId="10" fillId="0" borderId="18" xfId="0" applyNumberFormat="1" applyFont="1" applyBorder="1" applyAlignment="1">
      <alignment vertical="center" wrapText="1"/>
    </xf>
    <xf numFmtId="0" fontId="9" fillId="0" borderId="18" xfId="0" applyFont="1" applyBorder="1" applyAlignment="1">
      <alignment wrapText="1"/>
    </xf>
    <xf numFmtId="0" fontId="14" fillId="0" borderId="18" xfId="0" applyFont="1" applyBorder="1" applyAlignment="1">
      <alignment wrapText="1"/>
    </xf>
    <xf numFmtId="0" fontId="14" fillId="0" borderId="14" xfId="0" applyFont="1" applyBorder="1" applyAlignment="1">
      <alignment wrapText="1"/>
    </xf>
    <xf numFmtId="4" fontId="14" fillId="0" borderId="17" xfId="0" applyNumberFormat="1" applyFont="1" applyBorder="1" applyAlignment="1">
      <alignment vertical="center"/>
    </xf>
    <xf numFmtId="4" fontId="10" fillId="0" borderId="6" xfId="0" applyNumberFormat="1" applyFont="1" applyBorder="1" applyAlignment="1">
      <alignment vertical="top" wrapText="1"/>
    </xf>
    <xf numFmtId="4" fontId="10" fillId="0" borderId="18" xfId="0" applyNumberFormat="1" applyFont="1" applyBorder="1" applyAlignment="1">
      <alignment horizontal="right" vertical="center" wrapText="1"/>
    </xf>
    <xf numFmtId="0" fontId="10" fillId="0" borderId="18" xfId="0" applyFont="1" applyBorder="1" applyAlignment="1">
      <alignment horizontal="left" vertical="top" wrapText="1"/>
    </xf>
    <xf numFmtId="0" fontId="13" fillId="0" borderId="18" xfId="0" applyFont="1" applyBorder="1" applyAlignment="1">
      <alignment horizontal="left" vertical="center" wrapText="1"/>
    </xf>
    <xf numFmtId="0" fontId="14" fillId="0" borderId="12" xfId="0" applyFont="1" applyBorder="1" applyAlignment="1">
      <alignment horizontal="left" vertical="top" wrapText="1"/>
    </xf>
    <xf numFmtId="0" fontId="10" fillId="0" borderId="16" xfId="0" applyFont="1" applyBorder="1" applyAlignment="1">
      <alignment horizontal="center" wrapText="1"/>
    </xf>
    <xf numFmtId="0" fontId="9" fillId="0" borderId="18" xfId="0" applyFont="1" applyBorder="1" applyAlignment="1">
      <alignment vertical="top" wrapText="1"/>
    </xf>
    <xf numFmtId="167" fontId="9" fillId="0" borderId="6" xfId="0" applyNumberFormat="1" applyFont="1" applyBorder="1" applyAlignment="1">
      <alignment horizontal="center" vertical="center" shrinkToFit="1"/>
    </xf>
    <xf numFmtId="0" fontId="16" fillId="0" borderId="6" xfId="0" applyFont="1" applyBorder="1" applyAlignment="1">
      <alignment horizontal="center" vertical="center" wrapText="1"/>
    </xf>
    <xf numFmtId="0" fontId="14" fillId="2" borderId="10" xfId="0" applyFont="1" applyFill="1" applyBorder="1" applyAlignment="1">
      <alignment vertical="center"/>
    </xf>
    <xf numFmtId="0" fontId="14" fillId="0" borderId="12" xfId="9" applyBorder="1" applyAlignment="1">
      <alignment horizontal="center" vertical="top" wrapText="1"/>
    </xf>
    <xf numFmtId="0" fontId="14" fillId="0" borderId="12" xfId="9" applyBorder="1" applyAlignment="1">
      <alignment vertical="top" wrapText="1"/>
    </xf>
    <xf numFmtId="0" fontId="9" fillId="0" borderId="12" xfId="9" applyFont="1" applyBorder="1" applyAlignment="1">
      <alignment vertical="top" wrapText="1"/>
    </xf>
    <xf numFmtId="0" fontId="14" fillId="0" borderId="12" xfId="9" applyBorder="1" applyAlignment="1">
      <alignment horizontal="center" vertical="center" wrapText="1"/>
    </xf>
    <xf numFmtId="4" fontId="10" fillId="0" borderId="18" xfId="0" applyNumberFormat="1" applyFont="1" applyBorder="1" applyAlignment="1">
      <alignment horizontal="right" vertical="top" wrapText="1"/>
    </xf>
    <xf numFmtId="0" fontId="13" fillId="0" borderId="16" xfId="0" applyFont="1" applyBorder="1" applyAlignment="1">
      <alignment horizontal="left" vertical="top" wrapText="1"/>
    </xf>
    <xf numFmtId="4" fontId="10" fillId="0" borderId="10" xfId="0" applyNumberFormat="1" applyFont="1" applyBorder="1" applyAlignment="1">
      <alignment vertical="center" wrapText="1"/>
    </xf>
    <xf numFmtId="4" fontId="10" fillId="2" borderId="10" xfId="0" applyNumberFormat="1" applyFont="1" applyFill="1" applyBorder="1" applyAlignment="1">
      <alignment vertical="center"/>
    </xf>
    <xf numFmtId="4" fontId="10" fillId="0" borderId="6" xfId="0" applyNumberFormat="1" applyFont="1" applyBorder="1" applyAlignment="1">
      <alignment horizontal="right" vertical="top" wrapText="1"/>
    </xf>
    <xf numFmtId="0" fontId="9" fillId="0" borderId="13" xfId="0" applyFont="1" applyBorder="1" applyAlignment="1">
      <alignment horizontal="center" vertical="center" wrapText="1"/>
    </xf>
    <xf numFmtId="0" fontId="14" fillId="0" borderId="14" xfId="0" applyFont="1" applyBorder="1" applyAlignment="1">
      <alignment horizontal="center" vertical="center" wrapText="1"/>
    </xf>
    <xf numFmtId="169" fontId="10" fillId="0" borderId="17" xfId="0" applyNumberFormat="1" applyFont="1" applyBorder="1" applyAlignment="1">
      <alignment horizontal="right" vertical="center" wrapText="1"/>
    </xf>
    <xf numFmtId="166" fontId="10" fillId="0" borderId="0" xfId="0" applyNumberFormat="1" applyFont="1" applyAlignment="1">
      <alignment horizontal="center" vertical="center" wrapText="1"/>
    </xf>
    <xf numFmtId="0" fontId="10" fillId="0" borderId="18" xfId="0" applyFont="1" applyBorder="1" applyAlignment="1">
      <alignment horizontal="center" vertical="center"/>
    </xf>
    <xf numFmtId="0" fontId="9" fillId="0" borderId="18" xfId="0" applyFont="1" applyBorder="1" applyAlignment="1">
      <alignment horizontal="center" vertical="center"/>
    </xf>
    <xf numFmtId="0" fontId="13" fillId="0" borderId="0" xfId="0" applyFont="1" applyAlignment="1">
      <alignment horizontal="center" vertical="center"/>
    </xf>
    <xf numFmtId="49" fontId="14" fillId="0" borderId="0" xfId="0" applyNumberFormat="1" applyFont="1" applyAlignment="1">
      <alignment vertical="top" wrapText="1"/>
    </xf>
    <xf numFmtId="0" fontId="13" fillId="0" borderId="0" xfId="0" applyFont="1" applyAlignment="1">
      <alignment horizontal="left" vertical="top" wrapText="1"/>
    </xf>
    <xf numFmtId="0" fontId="13" fillId="0" borderId="0" xfId="0" applyFont="1" applyAlignment="1">
      <alignment horizontal="left" vertical="top"/>
    </xf>
    <xf numFmtId="49" fontId="14" fillId="0" borderId="13"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3" xfId="0" applyFont="1" applyBorder="1" applyAlignment="1">
      <alignment horizontal="left" vertical="top"/>
    </xf>
    <xf numFmtId="0" fontId="13" fillId="0" borderId="0" xfId="0" applyFont="1" applyAlignment="1">
      <alignment horizontal="center" vertical="center" wrapText="1"/>
    </xf>
    <xf numFmtId="0" fontId="14" fillId="0" borderId="13" xfId="0" applyFont="1" applyBorder="1" applyAlignment="1">
      <alignment horizontal="left" vertical="top" wrapText="1"/>
    </xf>
    <xf numFmtId="0" fontId="10" fillId="0" borderId="16" xfId="0" applyFont="1" applyBorder="1" applyAlignment="1">
      <alignment horizontal="left" vertical="center" wrapText="1"/>
    </xf>
    <xf numFmtId="0" fontId="13" fillId="0" borderId="13" xfId="0" applyFont="1" applyBorder="1" applyAlignment="1">
      <alignment horizontal="left" vertical="center" wrapText="1"/>
    </xf>
    <xf numFmtId="0" fontId="22" fillId="0" borderId="6" xfId="0" applyFont="1" applyBorder="1" applyAlignment="1">
      <alignment horizontal="left" vertical="top" wrapText="1"/>
    </xf>
    <xf numFmtId="168" fontId="14" fillId="0" borderId="0" xfId="0" applyNumberFormat="1" applyFont="1" applyAlignment="1">
      <alignment horizontal="center" vertical="center" wrapText="1"/>
    </xf>
    <xf numFmtId="0" fontId="10" fillId="0" borderId="6" xfId="3" applyFont="1" applyBorder="1" applyAlignment="1">
      <alignment horizontal="left" vertical="center" wrapText="1"/>
    </xf>
    <xf numFmtId="166" fontId="22" fillId="0" borderId="6" xfId="0" applyNumberFormat="1" applyFont="1" applyBorder="1" applyAlignment="1">
      <alignment horizontal="center" vertical="center" wrapText="1"/>
    </xf>
    <xf numFmtId="0" fontId="9" fillId="0" borderId="17" xfId="0" applyFont="1" applyBorder="1" applyAlignment="1">
      <alignment horizontal="center" vertical="center" wrapText="1"/>
    </xf>
    <xf numFmtId="40" fontId="14" fillId="0" borderId="0" xfId="0" applyNumberFormat="1" applyFont="1" applyAlignment="1">
      <alignment horizontal="center" vertical="center"/>
    </xf>
    <xf numFmtId="0" fontId="14" fillId="0" borderId="6" xfId="0" applyFont="1" applyBorder="1" applyAlignment="1">
      <alignment horizontal="center" shrinkToFit="1"/>
    </xf>
    <xf numFmtId="0" fontId="14" fillId="0" borderId="0" xfId="0" applyFont="1" applyAlignment="1">
      <alignment horizontal="left" vertical="top" wrapText="1"/>
    </xf>
    <xf numFmtId="0" fontId="13" fillId="0" borderId="13" xfId="0" applyFont="1" applyBorder="1" applyAlignment="1">
      <alignment horizontal="center" vertical="center" wrapText="1"/>
    </xf>
    <xf numFmtId="168" fontId="9" fillId="0" borderId="13" xfId="0" applyNumberFormat="1" applyFont="1" applyBorder="1" applyAlignment="1">
      <alignment horizontal="center" vertical="center" wrapText="1"/>
    </xf>
    <xf numFmtId="0" fontId="13" fillId="0" borderId="13" xfId="0" applyFont="1" applyBorder="1" applyAlignment="1">
      <alignment horizontal="left" vertical="top" wrapText="1"/>
    </xf>
    <xf numFmtId="0" fontId="9" fillId="0" borderId="12" xfId="0" applyFont="1" applyBorder="1" applyAlignment="1">
      <alignment horizontal="center" vertical="center"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9" fillId="0" borderId="13" xfId="0" applyFont="1" applyBorder="1"/>
    <xf numFmtId="168" fontId="9" fillId="0" borderId="6" xfId="0" applyNumberFormat="1" applyFont="1" applyBorder="1" applyAlignment="1">
      <alignment horizontal="center" vertical="center" wrapText="1"/>
    </xf>
    <xf numFmtId="0" fontId="13" fillId="0" borderId="0" xfId="0" applyFont="1" applyAlignment="1">
      <alignment horizontal="left" vertical="center" wrapText="1"/>
    </xf>
    <xf numFmtId="0" fontId="13" fillId="0" borderId="12" xfId="0" applyFont="1" applyBorder="1" applyAlignment="1">
      <alignment horizontal="center" vertical="center" wrapText="1"/>
    </xf>
    <xf numFmtId="164" fontId="14" fillId="0" borderId="12" xfId="2" applyNumberFormat="1" applyFont="1" applyFill="1" applyBorder="1" applyAlignment="1">
      <alignment vertical="center"/>
    </xf>
    <xf numFmtId="164" fontId="14" fillId="0" borderId="12" xfId="0" applyNumberFormat="1" applyFont="1" applyBorder="1" applyAlignment="1">
      <alignment vertical="center"/>
    </xf>
    <xf numFmtId="164" fontId="9" fillId="0" borderId="12" xfId="0" applyNumberFormat="1" applyFont="1" applyBorder="1" applyAlignment="1">
      <alignment vertical="center"/>
    </xf>
    <xf numFmtId="164" fontId="14" fillId="0" borderId="12" xfId="0" applyNumberFormat="1" applyFont="1" applyBorder="1" applyAlignment="1">
      <alignment horizontal="right" vertical="center"/>
    </xf>
    <xf numFmtId="0" fontId="14" fillId="0" borderId="15" xfId="0" applyFont="1" applyBorder="1" applyAlignment="1">
      <alignment horizontal="left" vertical="top" wrapText="1"/>
    </xf>
    <xf numFmtId="0" fontId="13" fillId="0" borderId="19" xfId="0" applyFont="1" applyBorder="1" applyAlignment="1">
      <alignment horizontal="center" vertical="center" wrapText="1"/>
    </xf>
    <xf numFmtId="49" fontId="14" fillId="0" borderId="17" xfId="0" applyNumberFormat="1" applyFont="1" applyBorder="1" applyAlignment="1">
      <alignment vertical="top" wrapText="1"/>
    </xf>
    <xf numFmtId="0" fontId="22" fillId="0" borderId="15" xfId="0" applyFont="1" applyBorder="1" applyAlignment="1">
      <alignment horizontal="left" vertical="top" wrapText="1"/>
    </xf>
    <xf numFmtId="164" fontId="9" fillId="0" borderId="12" xfId="0" applyNumberFormat="1" applyFont="1" applyBorder="1" applyAlignment="1">
      <alignment horizontal="right" vertical="center"/>
    </xf>
    <xf numFmtId="164" fontId="10" fillId="0" borderId="6" xfId="0" applyNumberFormat="1" applyFont="1" applyBorder="1" applyAlignment="1">
      <alignment horizontal="right" vertical="center" wrapText="1"/>
    </xf>
    <xf numFmtId="164" fontId="13" fillId="2" borderId="11" xfId="0" applyNumberFormat="1" applyFont="1" applyFill="1" applyBorder="1" applyAlignment="1">
      <alignment vertical="center" wrapText="1"/>
    </xf>
    <xf numFmtId="164" fontId="13" fillId="0" borderId="11" xfId="0" applyNumberFormat="1" applyFont="1" applyBorder="1" applyAlignment="1">
      <alignment vertical="center"/>
    </xf>
    <xf numFmtId="164" fontId="13" fillId="2" borderId="11" xfId="0" applyNumberFormat="1" applyFont="1" applyFill="1" applyBorder="1" applyAlignment="1">
      <alignment vertical="center"/>
    </xf>
    <xf numFmtId="164" fontId="10" fillId="0" borderId="14" xfId="0" applyNumberFormat="1" applyFont="1" applyBorder="1" applyAlignment="1">
      <alignment vertical="center" wrapText="1"/>
    </xf>
    <xf numFmtId="164" fontId="10" fillId="0" borderId="12" xfId="0" applyNumberFormat="1" applyFont="1" applyBorder="1" applyAlignment="1">
      <alignment horizontal="right" vertical="center" wrapText="1"/>
    </xf>
    <xf numFmtId="164" fontId="13" fillId="0" borderId="11" xfId="0" applyNumberFormat="1" applyFont="1" applyBorder="1" applyAlignment="1">
      <alignment horizontal="right" vertical="center" wrapText="1"/>
    </xf>
    <xf numFmtId="164" fontId="13" fillId="2" borderId="11" xfId="0" applyNumberFormat="1" applyFont="1" applyFill="1" applyBorder="1" applyAlignment="1">
      <alignment horizontal="right" vertical="center"/>
    </xf>
    <xf numFmtId="164" fontId="13" fillId="2" borderId="11" xfId="0" applyNumberFormat="1" applyFont="1" applyFill="1" applyBorder="1" applyAlignment="1">
      <alignment horizontal="right" vertical="center" wrapText="1"/>
    </xf>
    <xf numFmtId="164" fontId="14" fillId="0" borderId="12" xfId="5" applyNumberFormat="1" applyFont="1" applyFill="1" applyBorder="1" applyAlignment="1">
      <alignment vertical="center"/>
    </xf>
    <xf numFmtId="164" fontId="14" fillId="0" borderId="17" xfId="0" applyNumberFormat="1" applyFont="1" applyBorder="1" applyAlignment="1">
      <alignment vertical="center"/>
    </xf>
    <xf numFmtId="164" fontId="10" fillId="0" borderId="12" xfId="0" applyNumberFormat="1" applyFont="1" applyBorder="1" applyAlignment="1">
      <alignment vertical="top" wrapText="1"/>
    </xf>
    <xf numFmtId="164" fontId="9" fillId="0" borderId="12" xfId="2" applyNumberFormat="1" applyFont="1" applyFill="1" applyBorder="1" applyAlignment="1">
      <alignment vertical="center"/>
    </xf>
    <xf numFmtId="164" fontId="14" fillId="0" borderId="13" xfId="2" applyNumberFormat="1" applyFont="1" applyFill="1" applyBorder="1" applyAlignment="1">
      <alignment vertical="center"/>
    </xf>
    <xf numFmtId="164" fontId="9" fillId="0" borderId="17" xfId="2" applyNumberFormat="1" applyFont="1" applyFill="1" applyBorder="1" applyAlignment="1">
      <alignment vertical="center"/>
    </xf>
    <xf numFmtId="164" fontId="14" fillId="0" borderId="26" xfId="0" applyNumberFormat="1" applyFont="1" applyBorder="1" applyAlignment="1">
      <alignment horizontal="right" vertical="center"/>
    </xf>
    <xf numFmtId="164" fontId="9" fillId="0" borderId="13" xfId="2" applyNumberFormat="1" applyFont="1" applyFill="1" applyBorder="1" applyAlignment="1">
      <alignment vertical="center"/>
    </xf>
    <xf numFmtId="164" fontId="10" fillId="0" borderId="6" xfId="0" applyNumberFormat="1" applyFont="1" applyBorder="1" applyAlignment="1">
      <alignment vertical="top" wrapText="1"/>
    </xf>
    <xf numFmtId="164" fontId="10" fillId="0" borderId="18" xfId="0" applyNumberFormat="1" applyFont="1" applyBorder="1" applyAlignment="1">
      <alignment vertical="center" wrapText="1"/>
    </xf>
    <xf numFmtId="164" fontId="10" fillId="0" borderId="13" xfId="0" applyNumberFormat="1" applyFont="1" applyBorder="1" applyAlignment="1">
      <alignment vertical="center" wrapText="1"/>
    </xf>
    <xf numFmtId="164" fontId="10" fillId="0" borderId="6" xfId="0" applyNumberFormat="1" applyFont="1" applyBorder="1" applyAlignment="1">
      <alignment vertical="center" wrapText="1"/>
    </xf>
    <xf numFmtId="164" fontId="10" fillId="0" borderId="6" xfId="0" applyNumberFormat="1" applyFont="1" applyBorder="1" applyAlignment="1">
      <alignment horizontal="right" vertical="top" wrapText="1"/>
    </xf>
    <xf numFmtId="164" fontId="10" fillId="2" borderId="10" xfId="0" applyNumberFormat="1" applyFont="1" applyFill="1" applyBorder="1" applyAlignment="1">
      <alignment vertical="center"/>
    </xf>
    <xf numFmtId="164" fontId="14" fillId="0" borderId="18" xfId="2" applyNumberFormat="1" applyFont="1" applyFill="1" applyBorder="1" applyAlignment="1">
      <alignment vertical="center"/>
    </xf>
    <xf numFmtId="164" fontId="10" fillId="0" borderId="18" xfId="0" applyNumberFormat="1" applyFont="1" applyBorder="1" applyAlignment="1">
      <alignment horizontal="right" vertical="center" wrapText="1"/>
    </xf>
    <xf numFmtId="164" fontId="10" fillId="0" borderId="18" xfId="0" applyNumberFormat="1" applyFont="1" applyBorder="1" applyAlignment="1">
      <alignment horizontal="right" vertical="top" wrapText="1"/>
    </xf>
    <xf numFmtId="0" fontId="10" fillId="0" borderId="6" xfId="3" applyFont="1" applyBorder="1" applyAlignment="1">
      <alignment horizontal="center" vertical="center" wrapText="1"/>
    </xf>
    <xf numFmtId="4" fontId="10" fillId="0" borderId="6" xfId="3" applyNumberFormat="1" applyFont="1" applyBorder="1" applyAlignment="1">
      <alignment horizontal="center" vertical="center" wrapText="1"/>
    </xf>
    <xf numFmtId="164" fontId="10" fillId="0" borderId="6" xfId="3" applyNumberFormat="1" applyFont="1" applyBorder="1" applyAlignment="1">
      <alignment vertical="top" wrapText="1"/>
    </xf>
    <xf numFmtId="0" fontId="10" fillId="0" borderId="0" xfId="3" applyFont="1" applyAlignment="1">
      <alignment horizontal="left" vertical="top"/>
    </xf>
    <xf numFmtId="4" fontId="14" fillId="0" borderId="17" xfId="0" applyNumberFormat="1" applyFont="1" applyBorder="1"/>
    <xf numFmtId="164" fontId="10" fillId="0" borderId="17" xfId="0" applyNumberFormat="1" applyFont="1" applyBorder="1" applyAlignment="1">
      <alignment horizontal="right" vertical="center" wrapText="1"/>
    </xf>
    <xf numFmtId="164" fontId="10" fillId="0" borderId="23" xfId="0" applyNumberFormat="1" applyFont="1" applyBorder="1" applyAlignment="1">
      <alignment horizontal="right" vertical="top" wrapText="1"/>
    </xf>
    <xf numFmtId="4" fontId="10" fillId="0" borderId="23" xfId="0" applyNumberFormat="1" applyFont="1" applyBorder="1" applyAlignment="1">
      <alignment horizontal="right" vertical="top" wrapText="1"/>
    </xf>
    <xf numFmtId="164" fontId="10" fillId="0" borderId="18" xfId="3" applyNumberFormat="1" applyFont="1" applyBorder="1" applyAlignment="1">
      <alignment horizontal="right" vertical="top" wrapText="1"/>
    </xf>
    <xf numFmtId="164" fontId="14" fillId="0" borderId="17" xfId="0" applyNumberFormat="1" applyFont="1" applyBorder="1"/>
    <xf numFmtId="0" fontId="14" fillId="0" borderId="13" xfId="0" applyFont="1" applyBorder="1" applyAlignment="1">
      <alignment horizontal="center"/>
    </xf>
    <xf numFmtId="0" fontId="10" fillId="0" borderId="0" xfId="0" applyFont="1" applyAlignment="1">
      <alignment horizontal="right" vertical="center" wrapText="1"/>
    </xf>
    <xf numFmtId="169" fontId="10" fillId="0" borderId="12" xfId="0" applyNumberFormat="1" applyFont="1" applyBorder="1" applyAlignment="1">
      <alignment horizontal="right" vertical="center" wrapText="1"/>
    </xf>
    <xf numFmtId="0" fontId="10" fillId="0" borderId="12" xfId="0" applyFont="1" applyBorder="1" applyAlignment="1">
      <alignment horizontal="center" wrapText="1"/>
    </xf>
    <xf numFmtId="0" fontId="10" fillId="0" borderId="12" xfId="0" applyFont="1" applyBorder="1" applyAlignment="1">
      <alignment horizontal="left" vertical="top"/>
    </xf>
    <xf numFmtId="169" fontId="10" fillId="0" borderId="12" xfId="0" applyNumberFormat="1" applyFont="1" applyBorder="1" applyAlignment="1">
      <alignment horizontal="left" vertical="top"/>
    </xf>
    <xf numFmtId="0" fontId="44" fillId="0" borderId="13" xfId="0" applyFont="1" applyBorder="1" applyAlignment="1">
      <alignment horizontal="center"/>
    </xf>
    <xf numFmtId="0" fontId="44" fillId="0" borderId="12" xfId="0" applyFont="1" applyBorder="1"/>
    <xf numFmtId="0" fontId="44" fillId="0" borderId="12" xfId="0" applyFont="1" applyBorder="1" applyAlignment="1">
      <alignment horizontal="center"/>
    </xf>
    <xf numFmtId="0" fontId="0" fillId="0" borderId="13" xfId="0" applyBorder="1"/>
    <xf numFmtId="0" fontId="10" fillId="0" borderId="14" xfId="0" applyFont="1" applyBorder="1" applyAlignment="1">
      <alignment horizontal="left" vertical="center" wrapText="1"/>
    </xf>
    <xf numFmtId="0" fontId="10" fillId="0" borderId="13" xfId="0" applyFont="1" applyBorder="1" applyAlignment="1">
      <alignment horizontal="center" wrapText="1"/>
    </xf>
    <xf numFmtId="0" fontId="14" fillId="0" borderId="14" xfId="0" applyFont="1" applyBorder="1" applyAlignment="1">
      <alignment horizontal="left" vertical="top" wrapText="1"/>
    </xf>
    <xf numFmtId="0" fontId="14" fillId="0" borderId="26" xfId="0" applyFont="1" applyBorder="1" applyAlignment="1">
      <alignment horizontal="center" vertical="center" wrapText="1"/>
    </xf>
    <xf numFmtId="0" fontId="9" fillId="0" borderId="0" xfId="0" applyFont="1" applyAlignment="1">
      <alignment horizontal="left" vertical="top" wrapText="1"/>
    </xf>
    <xf numFmtId="0" fontId="14" fillId="0" borderId="11" xfId="0" applyFont="1" applyBorder="1"/>
    <xf numFmtId="0" fontId="13" fillId="0" borderId="15" xfId="0" applyFont="1" applyBorder="1" applyAlignment="1">
      <alignment horizontal="center" vertical="center" wrapText="1"/>
    </xf>
    <xf numFmtId="169" fontId="10" fillId="0" borderId="17" xfId="0" applyNumberFormat="1" applyFont="1" applyBorder="1" applyAlignment="1">
      <alignment horizontal="right" vertical="top"/>
    </xf>
    <xf numFmtId="49" fontId="14" fillId="0" borderId="13" xfId="0" applyNumberFormat="1" applyFont="1" applyBorder="1" applyAlignment="1">
      <alignment vertical="top" wrapText="1"/>
    </xf>
    <xf numFmtId="168" fontId="9" fillId="0" borderId="0" xfId="0" applyNumberFormat="1" applyFont="1" applyAlignment="1">
      <alignment horizontal="center" vertical="center" wrapText="1"/>
    </xf>
    <xf numFmtId="164" fontId="10" fillId="0" borderId="0" xfId="0" applyNumberFormat="1" applyFont="1" applyAlignment="1">
      <alignment horizontal="left" vertical="top"/>
    </xf>
    <xf numFmtId="164" fontId="14" fillId="0" borderId="0" xfId="0" applyNumberFormat="1" applyFont="1" applyAlignment="1">
      <alignment vertical="center"/>
    </xf>
    <xf numFmtId="168" fontId="14" fillId="0" borderId="12" xfId="0" applyNumberFormat="1" applyFont="1" applyBorder="1" applyAlignment="1">
      <alignment horizontal="center" vertical="center" wrapText="1"/>
    </xf>
    <xf numFmtId="4" fontId="10" fillId="0" borderId="16" xfId="0" applyNumberFormat="1" applyFont="1" applyBorder="1" applyAlignment="1">
      <alignment horizontal="left" vertical="center" wrapText="1"/>
    </xf>
    <xf numFmtId="0" fontId="9" fillId="0" borderId="13" xfId="0" applyFont="1" applyBorder="1" applyAlignment="1">
      <alignment horizontal="center" vertical="center"/>
    </xf>
    <xf numFmtId="168" fontId="10" fillId="0" borderId="16" xfId="0" applyNumberFormat="1" applyFont="1" applyBorder="1" applyAlignment="1">
      <alignment horizontal="center" vertical="center" wrapText="1"/>
    </xf>
    <xf numFmtId="166" fontId="14" fillId="0" borderId="13" xfId="0" applyNumberFormat="1" applyFont="1" applyBorder="1" applyAlignment="1">
      <alignment horizontal="left" vertical="center" shrinkToFit="1"/>
    </xf>
    <xf numFmtId="49" fontId="14" fillId="0" borderId="13" xfId="0" applyNumberFormat="1" applyFont="1" applyBorder="1" applyAlignment="1">
      <alignment horizontal="center" vertical="top"/>
    </xf>
    <xf numFmtId="0" fontId="13" fillId="0" borderId="13" xfId="0" applyFont="1" applyBorder="1" applyAlignment="1">
      <alignment horizontal="center" vertical="top"/>
    </xf>
    <xf numFmtId="49" fontId="14" fillId="0" borderId="0" xfId="0" applyNumberFormat="1" applyFont="1" applyAlignment="1">
      <alignment vertical="center"/>
    </xf>
    <xf numFmtId="0" fontId="14" fillId="0" borderId="13" xfId="0" applyFont="1" applyBorder="1" applyAlignment="1">
      <alignment horizontal="left" vertical="center" wrapText="1"/>
    </xf>
    <xf numFmtId="167" fontId="14" fillId="0" borderId="13" xfId="0" applyNumberFormat="1" applyFont="1" applyBorder="1" applyAlignment="1">
      <alignment horizontal="center" vertical="center" shrinkToFit="1"/>
    </xf>
    <xf numFmtId="49" fontId="14" fillId="0" borderId="13" xfId="0" applyNumberFormat="1" applyFont="1" applyBorder="1" applyAlignment="1">
      <alignment horizontal="center" vertical="top" wrapText="1"/>
    </xf>
    <xf numFmtId="0" fontId="14" fillId="0" borderId="14" xfId="3" applyFont="1" applyBorder="1" applyAlignment="1">
      <alignment horizontal="left" vertical="top" wrapText="1"/>
    </xf>
    <xf numFmtId="0" fontId="14" fillId="0" borderId="13" xfId="3" applyFont="1" applyBorder="1" applyAlignment="1">
      <alignment horizontal="left" vertical="center" wrapText="1"/>
    </xf>
    <xf numFmtId="49" fontId="14" fillId="0" borderId="13" xfId="0" applyNumberFormat="1" applyFont="1" applyBorder="1" applyAlignment="1">
      <alignment vertical="center" wrapText="1"/>
    </xf>
    <xf numFmtId="0" fontId="14" fillId="0" borderId="13" xfId="3" applyFont="1" applyBorder="1" applyAlignment="1">
      <alignment horizontal="center" vertical="center" wrapText="1"/>
    </xf>
    <xf numFmtId="0" fontId="13" fillId="0" borderId="16" xfId="3" applyFont="1" applyBorder="1" applyAlignment="1">
      <alignment horizontal="center" vertical="center" wrapText="1"/>
    </xf>
    <xf numFmtId="164" fontId="10" fillId="0" borderId="6" xfId="3" applyNumberFormat="1" applyFont="1" applyBorder="1" applyAlignment="1">
      <alignment vertical="center" wrapText="1"/>
    </xf>
    <xf numFmtId="164" fontId="10" fillId="0" borderId="18" xfId="3" applyNumberFormat="1" applyFont="1" applyBorder="1" applyAlignment="1">
      <alignment horizontal="right" vertical="center" wrapText="1"/>
    </xf>
    <xf numFmtId="0" fontId="14" fillId="0" borderId="16" xfId="3" applyFont="1" applyBorder="1" applyAlignment="1">
      <alignment horizontal="left" vertical="top" wrapText="1"/>
    </xf>
    <xf numFmtId="49" fontId="14" fillId="0" borderId="17" xfId="0" applyNumberFormat="1" applyFont="1" applyBorder="1" applyAlignment="1">
      <alignment horizontal="center" vertical="top" wrapText="1"/>
    </xf>
    <xf numFmtId="164" fontId="14" fillId="0" borderId="0" xfId="2" applyNumberFormat="1" applyFont="1" applyFill="1" applyBorder="1" applyAlignment="1">
      <alignment vertical="center"/>
    </xf>
    <xf numFmtId="0" fontId="10" fillId="0" borderId="27" xfId="0" applyFont="1" applyBorder="1" applyAlignment="1">
      <alignment horizontal="left" vertical="top"/>
    </xf>
    <xf numFmtId="0" fontId="10" fillId="0" borderId="14" xfId="0" applyFont="1" applyBorder="1" applyAlignment="1">
      <alignment horizontal="left" vertical="top" wrapText="1"/>
    </xf>
    <xf numFmtId="0" fontId="9" fillId="0" borderId="14" xfId="0" applyFont="1" applyBorder="1" applyAlignment="1">
      <alignment horizontal="center" vertical="center" wrapText="1"/>
    </xf>
    <xf numFmtId="0" fontId="22" fillId="0" borderId="16" xfId="0" applyFont="1" applyBorder="1" applyAlignment="1">
      <alignment horizontal="left" vertical="top" wrapText="1"/>
    </xf>
    <xf numFmtId="0" fontId="27" fillId="0" borderId="16" xfId="0" applyFont="1" applyBorder="1" applyAlignment="1">
      <alignment horizontal="left" vertical="top" wrapText="1"/>
    </xf>
    <xf numFmtId="0" fontId="13" fillId="0" borderId="14" xfId="0" applyFont="1" applyBorder="1" applyAlignment="1">
      <alignment horizontal="left" vertical="top" wrapText="1"/>
    </xf>
    <xf numFmtId="0" fontId="14" fillId="0" borderId="16" xfId="0" applyFont="1" applyBorder="1"/>
    <xf numFmtId="164" fontId="10" fillId="0" borderId="5" xfId="0" applyNumberFormat="1" applyFont="1" applyBorder="1" applyAlignment="1">
      <alignment vertical="top" wrapText="1"/>
    </xf>
    <xf numFmtId="164" fontId="14" fillId="0" borderId="12" xfId="2" applyNumberFormat="1" applyFont="1" applyFill="1" applyBorder="1" applyAlignment="1"/>
    <xf numFmtId="164" fontId="10" fillId="0" borderId="10" xfId="0" applyNumberFormat="1" applyFont="1" applyBorder="1" applyAlignment="1">
      <alignment vertical="center" wrapText="1"/>
    </xf>
    <xf numFmtId="164" fontId="14" fillId="0" borderId="17" xfId="2" applyNumberFormat="1" applyFont="1" applyFill="1" applyBorder="1" applyAlignment="1">
      <alignment vertical="center"/>
    </xf>
    <xf numFmtId="164" fontId="10" fillId="0" borderId="12" xfId="0" applyNumberFormat="1" applyFont="1" applyBorder="1" applyAlignment="1">
      <alignment vertical="center" wrapText="1"/>
    </xf>
    <xf numFmtId="164" fontId="14" fillId="0" borderId="0" xfId="0" applyNumberFormat="1" applyFont="1" applyAlignment="1">
      <alignment horizontal="left" vertical="top"/>
    </xf>
    <xf numFmtId="169" fontId="14" fillId="0" borderId="12" xfId="0" applyNumberFormat="1" applyFont="1" applyBorder="1" applyAlignment="1">
      <alignment horizontal="right" vertical="center"/>
    </xf>
    <xf numFmtId="0" fontId="10" fillId="0" borderId="15" xfId="0" applyFont="1" applyBorder="1" applyAlignment="1">
      <alignment horizontal="left" vertical="center" wrapText="1"/>
    </xf>
    <xf numFmtId="0" fontId="10" fillId="6" borderId="0" xfId="0" applyFont="1" applyFill="1" applyAlignment="1">
      <alignment horizontal="left" vertical="top"/>
    </xf>
    <xf numFmtId="9" fontId="14" fillId="0" borderId="0" xfId="2948" applyFont="1" applyAlignment="1">
      <alignment horizontal="center" vertical="top"/>
    </xf>
    <xf numFmtId="40" fontId="14" fillId="6" borderId="0" xfId="0" applyNumberFormat="1" applyFont="1" applyFill="1" applyAlignment="1">
      <alignment horizontal="center" vertical="top"/>
    </xf>
    <xf numFmtId="0" fontId="9" fillId="6" borderId="0" xfId="0" applyFont="1" applyFill="1"/>
    <xf numFmtId="49" fontId="14" fillId="6" borderId="0" xfId="0" applyNumberFormat="1" applyFont="1" applyFill="1" applyAlignment="1">
      <alignment horizontal="center" vertical="top"/>
    </xf>
    <xf numFmtId="0" fontId="14" fillId="6" borderId="0" xfId="0" applyFont="1" applyFill="1"/>
    <xf numFmtId="49" fontId="46" fillId="0" borderId="12" xfId="0" applyNumberFormat="1" applyFont="1" applyBorder="1" applyAlignment="1">
      <alignment horizontal="left" vertical="top" wrapText="1"/>
    </xf>
    <xf numFmtId="0" fontId="46" fillId="0" borderId="12" xfId="0" applyFont="1" applyBorder="1" applyAlignment="1">
      <alignment vertical="top" wrapText="1"/>
    </xf>
    <xf numFmtId="0" fontId="48" fillId="0" borderId="12" xfId="0" applyFont="1" applyBorder="1" applyAlignment="1">
      <alignment vertical="top" wrapText="1"/>
    </xf>
    <xf numFmtId="0" fontId="47" fillId="0" borderId="12" xfId="0" applyFont="1" applyBorder="1" applyAlignment="1">
      <alignment vertical="top" wrapText="1"/>
    </xf>
    <xf numFmtId="0" fontId="48" fillId="0" borderId="17" xfId="0" applyFont="1" applyBorder="1" applyAlignment="1">
      <alignment horizontal="center" vertical="top"/>
    </xf>
    <xf numFmtId="0" fontId="14" fillId="0" borderId="12" xfId="3" applyFont="1" applyBorder="1" applyAlignment="1">
      <alignment horizontal="left" vertical="center" wrapText="1"/>
    </xf>
    <xf numFmtId="0" fontId="14" fillId="0" borderId="12" xfId="0" applyFont="1" applyBorder="1" applyAlignment="1">
      <alignment horizontal="left" vertical="center" wrapText="1"/>
    </xf>
    <xf numFmtId="0" fontId="0" fillId="0" borderId="12" xfId="0" applyBorder="1"/>
    <xf numFmtId="0" fontId="10" fillId="0" borderId="12" xfId="0" applyFont="1" applyBorder="1" applyAlignment="1">
      <alignment horizontal="left" vertical="top" wrapText="1"/>
    </xf>
    <xf numFmtId="0" fontId="9" fillId="0" borderId="12" xfId="0" applyFont="1" applyBorder="1" applyAlignment="1">
      <alignment horizontal="left" wrapText="1"/>
    </xf>
    <xf numFmtId="0" fontId="14" fillId="0" borderId="17" xfId="0" applyFont="1" applyBorder="1" applyAlignment="1">
      <alignment horizontal="center" vertical="center" wrapText="1"/>
    </xf>
    <xf numFmtId="0" fontId="9" fillId="0" borderId="18" xfId="0" applyFont="1" applyBorder="1" applyAlignment="1">
      <alignment horizontal="left" vertical="center" wrapText="1"/>
    </xf>
    <xf numFmtId="168" fontId="19" fillId="0" borderId="6" xfId="0" applyNumberFormat="1" applyFont="1" applyBorder="1" applyAlignment="1">
      <alignment horizontal="center" vertical="center" wrapText="1"/>
    </xf>
    <xf numFmtId="0" fontId="14" fillId="0" borderId="6" xfId="0" applyFont="1" applyBorder="1" applyAlignment="1">
      <alignment horizontal="left" wrapText="1"/>
    </xf>
    <xf numFmtId="0" fontId="14" fillId="0" borderId="6" xfId="0" applyFont="1" applyBorder="1" applyAlignment="1">
      <alignment horizontal="center" wrapText="1"/>
    </xf>
    <xf numFmtId="168" fontId="14" fillId="0" borderId="17" xfId="0" applyNumberFormat="1" applyFont="1" applyBorder="1" applyAlignment="1">
      <alignment horizontal="center" vertical="center" wrapText="1"/>
    </xf>
    <xf numFmtId="0" fontId="13" fillId="0" borderId="16" xfId="0" applyFont="1" applyBorder="1" applyAlignment="1">
      <alignment horizontal="left" vertical="center" wrapText="1"/>
    </xf>
    <xf numFmtId="181" fontId="10" fillId="0" borderId="6" xfId="2949" applyNumberFormat="1" applyFont="1" applyBorder="1" applyAlignment="1">
      <alignment vertical="top" wrapText="1"/>
    </xf>
    <xf numFmtId="181" fontId="14" fillId="0" borderId="12" xfId="2949" applyNumberFormat="1" applyFont="1" applyFill="1" applyBorder="1" applyAlignment="1">
      <alignment vertical="center"/>
    </xf>
    <xf numFmtId="181" fontId="10" fillId="0" borderId="6" xfId="2949" applyNumberFormat="1" applyFont="1" applyBorder="1" applyAlignment="1">
      <alignment vertical="center" wrapText="1"/>
    </xf>
    <xf numFmtId="181" fontId="14" fillId="0" borderId="12" xfId="2949" applyNumberFormat="1" applyFont="1" applyFill="1" applyBorder="1" applyAlignment="1"/>
    <xf numFmtId="181" fontId="10" fillId="2" borderId="10" xfId="2949" applyNumberFormat="1" applyFont="1" applyFill="1" applyBorder="1" applyAlignment="1">
      <alignment vertical="center"/>
    </xf>
    <xf numFmtId="181" fontId="14" fillId="0" borderId="0" xfId="2949" applyNumberFormat="1" applyFont="1" applyAlignment="1">
      <alignment horizontal="left" vertical="top"/>
    </xf>
    <xf numFmtId="181" fontId="10" fillId="0" borderId="0" xfId="2949" applyNumberFormat="1" applyFont="1" applyAlignment="1">
      <alignment horizontal="left" vertical="top"/>
    </xf>
    <xf numFmtId="181" fontId="14" fillId="0" borderId="12" xfId="2949" applyNumberFormat="1" applyFont="1" applyBorder="1" applyAlignment="1">
      <alignment horizontal="right" vertical="center"/>
    </xf>
    <xf numFmtId="181" fontId="14" fillId="0" borderId="12" xfId="2949" applyNumberFormat="1" applyFont="1" applyBorder="1"/>
    <xf numFmtId="181" fontId="10" fillId="0" borderId="0" xfId="2949" applyNumberFormat="1" applyFont="1" applyAlignment="1">
      <alignment horizontal="right" vertical="top"/>
    </xf>
    <xf numFmtId="181" fontId="14" fillId="0" borderId="12" xfId="2" applyNumberFormat="1" applyFont="1" applyFill="1" applyBorder="1" applyAlignment="1">
      <alignment vertical="center"/>
    </xf>
    <xf numFmtId="181" fontId="9" fillId="0" borderId="12" xfId="2" applyNumberFormat="1" applyFont="1" applyFill="1" applyBorder="1" applyAlignment="1">
      <alignment vertical="center"/>
    </xf>
    <xf numFmtId="181" fontId="14" fillId="0" borderId="12" xfId="5" applyNumberFormat="1" applyFont="1" applyFill="1" applyBorder="1" applyAlignment="1">
      <alignment vertical="center"/>
    </xf>
    <xf numFmtId="181" fontId="9" fillId="0" borderId="13" xfId="2" applyNumberFormat="1" applyFont="1" applyFill="1" applyBorder="1" applyAlignment="1">
      <alignment vertical="center"/>
    </xf>
    <xf numFmtId="181" fontId="14" fillId="0" borderId="13" xfId="2" applyNumberFormat="1" applyFont="1" applyFill="1" applyBorder="1" applyAlignment="1">
      <alignment vertical="center"/>
    </xf>
    <xf numFmtId="181" fontId="9" fillId="0" borderId="17" xfId="2" applyNumberFormat="1" applyFont="1" applyFill="1" applyBorder="1" applyAlignment="1">
      <alignment vertical="center"/>
    </xf>
    <xf numFmtId="181" fontId="14" fillId="0" borderId="0" xfId="0" applyNumberFormat="1" applyFont="1" applyAlignment="1">
      <alignment horizontal="left" vertical="top"/>
    </xf>
    <xf numFmtId="0" fontId="14" fillId="0" borderId="18" xfId="0" applyFont="1" applyBorder="1" applyAlignment="1">
      <alignment horizontal="left" vertical="top" wrapText="1"/>
    </xf>
    <xf numFmtId="40" fontId="14" fillId="0" borderId="17" xfId="0" applyNumberFormat="1" applyFont="1" applyBorder="1" applyAlignment="1">
      <alignment horizontal="right" vertical="center"/>
    </xf>
    <xf numFmtId="49" fontId="14" fillId="0" borderId="0" xfId="0" applyNumberFormat="1" applyFont="1" applyAlignment="1">
      <alignment vertical="center" wrapText="1"/>
    </xf>
    <xf numFmtId="0" fontId="10" fillId="0" borderId="0" xfId="3" applyFont="1" applyAlignment="1">
      <alignment horizontal="left" vertical="center" wrapText="1"/>
    </xf>
    <xf numFmtId="0" fontId="14" fillId="0" borderId="13" xfId="0" applyFont="1" applyBorder="1" applyAlignment="1">
      <alignment horizontal="center" vertical="center"/>
    </xf>
    <xf numFmtId="0" fontId="14" fillId="0" borderId="16" xfId="0" applyFont="1" applyBorder="1" applyAlignment="1">
      <alignment vertical="top" wrapText="1"/>
    </xf>
    <xf numFmtId="0" fontId="10" fillId="0" borderId="14" xfId="0" applyFont="1" applyBorder="1" applyAlignment="1">
      <alignment horizontal="center" vertical="center"/>
    </xf>
    <xf numFmtId="166" fontId="13" fillId="0" borderId="12" xfId="0" applyNumberFormat="1" applyFont="1" applyBorder="1" applyAlignment="1">
      <alignment horizontal="center" vertical="center" wrapText="1"/>
    </xf>
    <xf numFmtId="166" fontId="10" fillId="0" borderId="12" xfId="0" applyNumberFormat="1" applyFont="1" applyBorder="1" applyAlignment="1">
      <alignment horizontal="center" vertical="center" wrapText="1"/>
    </xf>
    <xf numFmtId="0" fontId="10" fillId="0" borderId="13" xfId="0" applyFont="1" applyBorder="1" applyAlignment="1">
      <alignment horizontal="center" vertical="center"/>
    </xf>
    <xf numFmtId="0" fontId="22" fillId="0" borderId="13" xfId="0" applyFont="1" applyBorder="1" applyAlignment="1">
      <alignment horizontal="left" vertical="top" wrapText="1"/>
    </xf>
    <xf numFmtId="166" fontId="14" fillId="0" borderId="12" xfId="0" applyNumberFormat="1" applyFont="1" applyBorder="1" applyAlignment="1">
      <alignment horizontal="left" vertical="center" shrinkToFit="1"/>
    </xf>
    <xf numFmtId="169" fontId="14" fillId="0" borderId="17" xfId="0" applyNumberFormat="1" applyFont="1" applyBorder="1" applyAlignment="1">
      <alignment vertical="center"/>
    </xf>
    <xf numFmtId="181" fontId="10" fillId="0" borderId="0" xfId="2949" applyNumberFormat="1" applyFont="1" applyBorder="1" applyAlignment="1">
      <alignment horizontal="right" vertical="center" wrapText="1"/>
    </xf>
    <xf numFmtId="0" fontId="14" fillId="0" borderId="17" xfId="0" applyFont="1" applyBorder="1" applyAlignment="1">
      <alignment horizontal="center" vertical="center"/>
    </xf>
    <xf numFmtId="181" fontId="10" fillId="0" borderId="13" xfId="2949" applyNumberFormat="1" applyFont="1" applyBorder="1" applyAlignment="1">
      <alignment horizontal="right" vertical="center" wrapText="1"/>
    </xf>
    <xf numFmtId="181" fontId="10" fillId="0" borderId="16" xfId="2949" applyNumberFormat="1" applyFont="1" applyBorder="1" applyAlignment="1">
      <alignment vertical="center" wrapText="1"/>
    </xf>
    <xf numFmtId="181" fontId="14" fillId="0" borderId="13" xfId="2949" applyNumberFormat="1" applyFont="1" applyFill="1" applyBorder="1" applyAlignment="1">
      <alignment vertical="center"/>
    </xf>
    <xf numFmtId="0" fontId="9" fillId="0" borderId="0" xfId="0" applyFont="1" applyAlignment="1">
      <alignment vertical="center"/>
    </xf>
    <xf numFmtId="0" fontId="14" fillId="0" borderId="0" xfId="0" applyFont="1" applyAlignment="1">
      <alignment vertical="top" wrapText="1"/>
    </xf>
    <xf numFmtId="0" fontId="14" fillId="0" borderId="17" xfId="0" applyFont="1" applyBorder="1" applyAlignment="1">
      <alignment horizontal="center"/>
    </xf>
    <xf numFmtId="182" fontId="14" fillId="0" borderId="0" xfId="2949" applyNumberFormat="1" applyFont="1"/>
    <xf numFmtId="182" fontId="14" fillId="0" borderId="0" xfId="0" applyNumberFormat="1" applyFont="1"/>
    <xf numFmtId="0" fontId="10" fillId="0" borderId="23" xfId="0" applyFont="1" applyBorder="1" applyAlignment="1">
      <alignment wrapText="1"/>
    </xf>
    <xf numFmtId="0" fontId="10" fillId="0" borderId="0" xfId="0" applyFont="1" applyAlignment="1">
      <alignment horizontal="right" vertical="top" wrapText="1"/>
    </xf>
    <xf numFmtId="181" fontId="10" fillId="0" borderId="0" xfId="2949" applyNumberFormat="1" applyFont="1" applyBorder="1" applyAlignment="1">
      <alignment horizontal="right" vertical="top" wrapText="1"/>
    </xf>
    <xf numFmtId="181" fontId="14" fillId="0" borderId="0" xfId="2949" applyNumberFormat="1" applyFont="1" applyBorder="1" applyAlignment="1">
      <alignment vertical="center"/>
    </xf>
    <xf numFmtId="181" fontId="14" fillId="0" borderId="0" xfId="2949" applyNumberFormat="1" applyFont="1" applyBorder="1" applyAlignment="1">
      <alignment horizontal="right" vertical="center"/>
    </xf>
    <xf numFmtId="181" fontId="14" fillId="0" borderId="0" xfId="2949" applyNumberFormat="1" applyFont="1" applyBorder="1"/>
    <xf numFmtId="0" fontId="19" fillId="0" borderId="0" xfId="0" applyFont="1" applyAlignment="1">
      <alignment horizontal="left" vertical="top"/>
    </xf>
    <xf numFmtId="164" fontId="13" fillId="0" borderId="0" xfId="0" applyNumberFormat="1" applyFont="1" applyAlignment="1">
      <alignment vertical="center"/>
    </xf>
    <xf numFmtId="0" fontId="10" fillId="2" borderId="1" xfId="0" applyFont="1" applyFill="1" applyBorder="1" applyAlignment="1">
      <alignment horizontal="center" vertical="center" wrapText="1"/>
    </xf>
    <xf numFmtId="169" fontId="9" fillId="2" borderId="1"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169" fontId="9" fillId="2" borderId="22" xfId="0" applyNumberFormat="1" applyFont="1" applyFill="1" applyBorder="1" applyAlignment="1">
      <alignment horizontal="center" vertical="center" wrapText="1"/>
    </xf>
    <xf numFmtId="49" fontId="46" fillId="0" borderId="12" xfId="0" applyNumberFormat="1" applyFont="1" applyBorder="1" applyAlignment="1">
      <alignment horizontal="left" vertical="center" wrapText="1"/>
    </xf>
    <xf numFmtId="0" fontId="46" fillId="0" borderId="12" xfId="0" applyFont="1" applyBorder="1" applyAlignment="1">
      <alignment vertical="center" wrapText="1"/>
    </xf>
    <xf numFmtId="0" fontId="10" fillId="2" borderId="35" xfId="0" applyFont="1" applyFill="1" applyBorder="1" applyAlignment="1">
      <alignment horizontal="center" vertical="center" wrapText="1"/>
    </xf>
    <xf numFmtId="181" fontId="9" fillId="2" borderId="1" xfId="0" applyNumberFormat="1" applyFont="1" applyFill="1" applyBorder="1" applyAlignment="1">
      <alignment horizontal="center" vertical="center" wrapText="1"/>
    </xf>
    <xf numFmtId="169" fontId="9" fillId="2" borderId="38" xfId="0" applyNumberFormat="1" applyFont="1" applyFill="1" applyBorder="1" applyAlignment="1">
      <alignment horizontal="center" vertical="center" wrapText="1"/>
    </xf>
    <xf numFmtId="164" fontId="9" fillId="2" borderId="21" xfId="0" applyNumberFormat="1" applyFont="1" applyFill="1" applyBorder="1" applyAlignment="1">
      <alignment horizontal="center" vertical="center" wrapText="1"/>
    </xf>
    <xf numFmtId="169" fontId="9" fillId="2" borderId="0" xfId="0" applyNumberFormat="1" applyFont="1" applyFill="1" applyAlignment="1">
      <alignment horizontal="center" vertical="center" wrapText="1"/>
    </xf>
    <xf numFmtId="169" fontId="10" fillId="0" borderId="0" xfId="0" applyNumberFormat="1" applyFont="1" applyAlignment="1">
      <alignment horizontal="center" vertical="center" wrapText="1"/>
    </xf>
    <xf numFmtId="169" fontId="9" fillId="0" borderId="0" xfId="0" applyNumberFormat="1" applyFont="1" applyAlignment="1">
      <alignment horizontal="center" vertical="center"/>
    </xf>
    <xf numFmtId="169" fontId="14" fillId="0" borderId="0" xfId="0" applyNumberFormat="1" applyFont="1" applyAlignment="1">
      <alignment horizontal="center" vertical="center"/>
    </xf>
    <xf numFmtId="164" fontId="14" fillId="0" borderId="0" xfId="0" applyNumberFormat="1" applyFont="1" applyAlignment="1">
      <alignment horizontal="right" vertical="center"/>
    </xf>
    <xf numFmtId="164" fontId="13" fillId="2" borderId="0" xfId="0" applyNumberFormat="1" applyFont="1" applyFill="1" applyAlignment="1">
      <alignment vertical="center" wrapText="1"/>
    </xf>
    <xf numFmtId="4" fontId="14" fillId="0" borderId="0" xfId="0" applyNumberFormat="1" applyFont="1" applyAlignment="1">
      <alignment vertical="center"/>
    </xf>
    <xf numFmtId="0" fontId="9" fillId="0" borderId="14" xfId="0" applyFont="1" applyBorder="1" applyAlignment="1">
      <alignment vertical="center" wrapText="1"/>
    </xf>
    <xf numFmtId="0" fontId="14" fillId="0" borderId="16" xfId="0" applyFont="1" applyBorder="1" applyAlignment="1">
      <alignment vertical="center"/>
    </xf>
    <xf numFmtId="181" fontId="10" fillId="0" borderId="12" xfId="2949" applyNumberFormat="1" applyFont="1" applyBorder="1" applyAlignment="1">
      <alignment horizontal="right" vertical="center" wrapText="1"/>
    </xf>
    <xf numFmtId="181" fontId="10" fillId="0" borderId="17" xfId="2949" applyNumberFormat="1" applyFont="1" applyBorder="1" applyAlignment="1">
      <alignment horizontal="right" vertical="center" wrapText="1"/>
    </xf>
    <xf numFmtId="0" fontId="14" fillId="0" borderId="12" xfId="9" applyBorder="1" applyAlignment="1">
      <alignment vertical="center" wrapText="1"/>
    </xf>
    <xf numFmtId="0" fontId="14" fillId="0" borderId="13" xfId="0" applyFont="1" applyBorder="1" applyAlignment="1">
      <alignment wrapText="1"/>
    </xf>
    <xf numFmtId="0" fontId="9" fillId="2" borderId="1" xfId="0" applyFont="1" applyFill="1" applyBorder="1" applyAlignment="1">
      <alignment vertical="center" wrapText="1"/>
    </xf>
    <xf numFmtId="181" fontId="9" fillId="2" borderId="1" xfId="2949" applyNumberFormat="1" applyFont="1" applyFill="1" applyBorder="1" applyAlignment="1">
      <alignment horizontal="center" vertical="center" wrapText="1"/>
    </xf>
    <xf numFmtId="181" fontId="9" fillId="2" borderId="0" xfId="2949" applyNumberFormat="1" applyFont="1" applyFill="1" applyBorder="1" applyAlignment="1">
      <alignment horizontal="center" vertical="center" wrapText="1"/>
    </xf>
    <xf numFmtId="0" fontId="9" fillId="0" borderId="12" xfId="9" applyFont="1" applyBorder="1" applyAlignment="1">
      <alignment vertical="center" wrapText="1"/>
    </xf>
    <xf numFmtId="0" fontId="22" fillId="0" borderId="16" xfId="0" applyFont="1" applyBorder="1" applyAlignment="1">
      <alignment horizontal="left" vertical="center" wrapText="1"/>
    </xf>
    <xf numFmtId="40" fontId="14" fillId="6" borderId="0" xfId="0" applyNumberFormat="1" applyFont="1" applyFill="1" applyAlignment="1">
      <alignment horizontal="center" vertical="center"/>
    </xf>
    <xf numFmtId="49" fontId="9" fillId="6" borderId="0" xfId="0" applyNumberFormat="1" applyFont="1" applyFill="1" applyAlignment="1">
      <alignment horizontal="center" vertical="center"/>
    </xf>
    <xf numFmtId="0" fontId="9" fillId="6" borderId="0" xfId="0" applyFont="1" applyFill="1" applyAlignment="1">
      <alignment vertical="center"/>
    </xf>
    <xf numFmtId="49" fontId="9" fillId="0" borderId="0" xfId="0" applyNumberFormat="1" applyFont="1" applyAlignment="1">
      <alignment horizontal="center" vertical="center"/>
    </xf>
    <xf numFmtId="182" fontId="10" fillId="0" borderId="0" xfId="2949" applyNumberFormat="1" applyFont="1" applyAlignment="1">
      <alignment horizontal="left" vertical="top"/>
    </xf>
    <xf numFmtId="182" fontId="10" fillId="0" borderId="0" xfId="2949" applyNumberFormat="1" applyFont="1" applyAlignment="1">
      <alignment horizontal="left" vertical="center"/>
    </xf>
    <xf numFmtId="182" fontId="9" fillId="0" borderId="0" xfId="2949" applyNumberFormat="1" applyFont="1"/>
    <xf numFmtId="182" fontId="14" fillId="0" borderId="0" xfId="2949" applyNumberFormat="1" applyFont="1" applyAlignment="1">
      <alignment vertical="center"/>
    </xf>
    <xf numFmtId="0" fontId="19" fillId="0" borderId="0" xfId="0" applyFont="1"/>
    <xf numFmtId="164" fontId="14" fillId="6" borderId="0" xfId="0" applyNumberFormat="1" applyFont="1" applyFill="1" applyAlignment="1">
      <alignment horizontal="right" vertical="center"/>
    </xf>
    <xf numFmtId="182" fontId="14" fillId="0" borderId="13" xfId="2" applyNumberFormat="1" applyFont="1" applyFill="1" applyBorder="1" applyAlignment="1">
      <alignment vertical="center"/>
    </xf>
    <xf numFmtId="182" fontId="9" fillId="2" borderId="21" xfId="0" applyNumberFormat="1" applyFont="1" applyFill="1" applyBorder="1" applyAlignment="1">
      <alignment horizontal="center" vertical="center" wrapText="1"/>
    </xf>
    <xf numFmtId="182" fontId="10" fillId="0" borderId="5" xfId="0" applyNumberFormat="1" applyFont="1" applyBorder="1" applyAlignment="1">
      <alignment horizontal="center" vertical="center" wrapText="1"/>
    </xf>
    <xf numFmtId="182" fontId="14" fillId="0" borderId="12" xfId="2" applyNumberFormat="1" applyFont="1" applyFill="1" applyBorder="1" applyAlignment="1">
      <alignment vertical="center"/>
    </xf>
    <xf numFmtId="182" fontId="9" fillId="0" borderId="12" xfId="2" applyNumberFormat="1" applyFont="1" applyFill="1" applyBorder="1" applyAlignment="1">
      <alignment horizontal="center" vertical="center"/>
    </xf>
    <xf numFmtId="182" fontId="14" fillId="0" borderId="12" xfId="2" applyNumberFormat="1" applyFont="1" applyFill="1" applyBorder="1" applyAlignment="1">
      <alignment horizontal="center" vertical="center"/>
    </xf>
    <xf numFmtId="182" fontId="10" fillId="2" borderId="24" xfId="0" applyNumberFormat="1" applyFont="1" applyFill="1" applyBorder="1" applyAlignment="1">
      <alignment vertical="center"/>
    </xf>
    <xf numFmtId="182" fontId="10" fillId="0" borderId="10" xfId="0" applyNumberFormat="1" applyFont="1" applyBorder="1" applyAlignment="1">
      <alignment wrapText="1"/>
    </xf>
    <xf numFmtId="182" fontId="14" fillId="0" borderId="17" xfId="2" applyNumberFormat="1" applyFont="1" applyFill="1" applyBorder="1" applyAlignment="1">
      <alignment vertical="center"/>
    </xf>
    <xf numFmtId="182" fontId="14" fillId="0" borderId="17" xfId="2" applyNumberFormat="1" applyFont="1" applyFill="1" applyBorder="1" applyAlignment="1">
      <alignment horizontal="center" vertical="center"/>
    </xf>
    <xf numFmtId="182" fontId="14" fillId="0" borderId="13" xfId="2" applyNumberFormat="1" applyFont="1" applyFill="1" applyBorder="1" applyAlignment="1">
      <alignment horizontal="center" vertical="center"/>
    </xf>
    <xf numFmtId="182" fontId="14" fillId="0" borderId="0" xfId="2" applyNumberFormat="1" applyFont="1" applyFill="1" applyBorder="1" applyAlignment="1">
      <alignment vertical="center"/>
    </xf>
    <xf numFmtId="182" fontId="14" fillId="0" borderId="12" xfId="0" applyNumberFormat="1" applyFont="1" applyBorder="1" applyAlignment="1">
      <alignment horizontal="right" vertical="center"/>
    </xf>
    <xf numFmtId="182" fontId="14" fillId="2" borderId="24" xfId="0" applyNumberFormat="1" applyFont="1" applyFill="1" applyBorder="1" applyAlignment="1">
      <alignment vertical="center"/>
    </xf>
    <xf numFmtId="182" fontId="14" fillId="0" borderId="0" xfId="0" applyNumberFormat="1" applyFont="1" applyAlignment="1">
      <alignment horizontal="left" vertical="top"/>
    </xf>
    <xf numFmtId="182" fontId="10" fillId="0" borderId="0" xfId="0" applyNumberFormat="1" applyFont="1" applyAlignment="1">
      <alignment horizontal="left" vertical="top"/>
    </xf>
    <xf numFmtId="182" fontId="13" fillId="0" borderId="0" xfId="0" applyNumberFormat="1" applyFont="1" applyAlignment="1">
      <alignment vertical="center"/>
    </xf>
    <xf numFmtId="182" fontId="14" fillId="0" borderId="0" xfId="0" applyNumberFormat="1" applyFont="1" applyAlignment="1">
      <alignment vertical="center"/>
    </xf>
    <xf numFmtId="0" fontId="19" fillId="6" borderId="0" xfId="0" applyFont="1" applyFill="1"/>
    <xf numFmtId="40" fontId="19" fillId="0" borderId="0" xfId="0" applyNumberFormat="1" applyFont="1" applyAlignment="1">
      <alignment horizontal="center" vertical="top"/>
    </xf>
    <xf numFmtId="40" fontId="19" fillId="6" borderId="0" xfId="0" applyNumberFormat="1" applyFont="1" applyFill="1" applyAlignment="1">
      <alignment horizontal="center" vertical="top"/>
    </xf>
    <xf numFmtId="49" fontId="52" fillId="6" borderId="0" xfId="0" applyNumberFormat="1" applyFont="1" applyFill="1" applyAlignment="1">
      <alignment horizontal="center" vertical="top"/>
    </xf>
    <xf numFmtId="0" fontId="52" fillId="6" borderId="0" xfId="0" applyFont="1" applyFill="1"/>
    <xf numFmtId="0" fontId="19" fillId="0" borderId="13" xfId="0" applyFont="1" applyBorder="1" applyAlignment="1">
      <alignment horizontal="center" wrapText="1"/>
    </xf>
    <xf numFmtId="0" fontId="19" fillId="0" borderId="12" xfId="0" applyFont="1" applyBorder="1" applyAlignment="1">
      <alignment horizontal="center" wrapText="1"/>
    </xf>
    <xf numFmtId="40" fontId="19" fillId="0" borderId="12" xfId="0" applyNumberFormat="1" applyFont="1" applyBorder="1" applyAlignment="1">
      <alignment horizontal="center" vertical="center"/>
    </xf>
    <xf numFmtId="164" fontId="19" fillId="0" borderId="12" xfId="0" applyNumberFormat="1" applyFont="1" applyBorder="1" applyAlignment="1">
      <alignment vertical="center" wrapText="1"/>
    </xf>
    <xf numFmtId="169" fontId="19" fillId="0" borderId="12" xfId="0" applyNumberFormat="1" applyFont="1" applyBorder="1" applyAlignment="1">
      <alignment vertical="center"/>
    </xf>
    <xf numFmtId="0" fontId="19" fillId="6" borderId="0" xfId="0" applyFont="1" applyFill="1" applyAlignment="1">
      <alignment horizontal="left" vertical="top"/>
    </xf>
    <xf numFmtId="169" fontId="19" fillId="0" borderId="17" xfId="0" applyNumberFormat="1" applyFont="1" applyBorder="1" applyAlignment="1">
      <alignment vertical="center"/>
    </xf>
    <xf numFmtId="0" fontId="14" fillId="0" borderId="13" xfId="0" applyFont="1" applyBorder="1" applyAlignment="1">
      <alignment horizontal="center" wrapText="1"/>
    </xf>
    <xf numFmtId="0" fontId="14" fillId="0" borderId="12" xfId="0" applyFont="1" applyBorder="1" applyAlignment="1">
      <alignment horizontal="center" wrapText="1"/>
    </xf>
    <xf numFmtId="181" fontId="14" fillId="0" borderId="6" xfId="2949" applyNumberFormat="1" applyFont="1" applyBorder="1" applyAlignment="1">
      <alignment vertical="center" wrapText="1"/>
    </xf>
    <xf numFmtId="181" fontId="14" fillId="0" borderId="6" xfId="2949" applyNumberFormat="1" applyFont="1" applyBorder="1" applyAlignment="1">
      <alignment horizontal="right" vertical="center" wrapText="1"/>
    </xf>
    <xf numFmtId="164" fontId="52" fillId="2" borderId="0" xfId="0" applyNumberFormat="1" applyFont="1" applyFill="1" applyAlignment="1">
      <alignment horizontal="right" vertical="center" wrapText="1"/>
    </xf>
    <xf numFmtId="164" fontId="13" fillId="0" borderId="0" xfId="0" applyNumberFormat="1" applyFont="1" applyAlignment="1">
      <alignment horizontal="right" vertical="center" wrapText="1"/>
    </xf>
    <xf numFmtId="181" fontId="52" fillId="2" borderId="0" xfId="2949" applyNumberFormat="1" applyFont="1" applyFill="1" applyBorder="1" applyAlignment="1">
      <alignment horizontal="right" vertical="center"/>
    </xf>
    <xf numFmtId="4" fontId="10" fillId="0" borderId="23" xfId="0" applyNumberFormat="1" applyFont="1" applyBorder="1" applyAlignment="1">
      <alignment horizontal="left" vertical="center" wrapText="1"/>
    </xf>
    <xf numFmtId="168" fontId="10" fillId="0" borderId="17" xfId="0" applyNumberFormat="1" applyFont="1" applyBorder="1" applyAlignment="1">
      <alignment horizontal="center" vertical="center" wrapText="1"/>
    </xf>
    <xf numFmtId="166" fontId="10" fillId="0" borderId="17" xfId="0" applyNumberFormat="1" applyFont="1" applyBorder="1" applyAlignment="1">
      <alignment horizontal="center" vertical="center" wrapText="1"/>
    </xf>
    <xf numFmtId="168" fontId="10" fillId="0" borderId="12" xfId="0" applyNumberFormat="1" applyFont="1" applyBorder="1" applyAlignment="1">
      <alignment horizontal="center" vertical="center" wrapText="1"/>
    </xf>
    <xf numFmtId="181" fontId="9" fillId="2" borderId="42" xfId="2949" applyNumberFormat="1" applyFont="1" applyFill="1" applyBorder="1" applyAlignment="1">
      <alignment horizontal="center" vertical="center" wrapText="1"/>
    </xf>
    <xf numFmtId="181" fontId="10" fillId="0" borderId="12" xfId="2949" applyNumberFormat="1" applyFont="1" applyBorder="1" applyAlignment="1">
      <alignment horizontal="right" vertical="top" wrapText="1"/>
    </xf>
    <xf numFmtId="182" fontId="9" fillId="2" borderId="0" xfId="0" applyNumberFormat="1" applyFont="1" applyFill="1" applyAlignment="1">
      <alignment horizontal="center" vertical="center" wrapText="1"/>
    </xf>
    <xf numFmtId="182" fontId="10" fillId="0" borderId="0" xfId="0" applyNumberFormat="1" applyFont="1" applyAlignment="1">
      <alignment horizontal="center" vertical="center" wrapText="1"/>
    </xf>
    <xf numFmtId="182" fontId="9" fillId="0" borderId="0" xfId="0" applyNumberFormat="1" applyFont="1" applyAlignment="1">
      <alignment horizontal="center" vertical="center"/>
    </xf>
    <xf numFmtId="182" fontId="14" fillId="0" borderId="0" xfId="0" applyNumberFormat="1" applyFont="1" applyAlignment="1">
      <alignment horizontal="center" vertical="center"/>
    </xf>
    <xf numFmtId="182" fontId="14" fillId="0" borderId="0" xfId="0" applyNumberFormat="1" applyFont="1" applyAlignment="1">
      <alignment horizontal="right" vertical="center"/>
    </xf>
    <xf numFmtId="182" fontId="14" fillId="6" borderId="0" xfId="0" applyNumberFormat="1" applyFont="1" applyFill="1" applyAlignment="1">
      <alignment horizontal="right" vertical="center"/>
    </xf>
    <xf numFmtId="182" fontId="14" fillId="0" borderId="0" xfId="0" applyNumberFormat="1" applyFont="1" applyAlignment="1">
      <alignment horizontal="right"/>
    </xf>
    <xf numFmtId="182" fontId="13" fillId="2" borderId="0" xfId="0" applyNumberFormat="1" applyFont="1" applyFill="1" applyAlignment="1">
      <alignment vertical="center" wrapText="1"/>
    </xf>
    <xf numFmtId="4" fontId="10" fillId="0" borderId="12" xfId="0" applyNumberFormat="1" applyFont="1" applyBorder="1" applyAlignment="1">
      <alignment horizontal="center" vertical="center" wrapText="1"/>
    </xf>
    <xf numFmtId="0" fontId="10" fillId="0" borderId="39" xfId="0" applyFont="1" applyBorder="1" applyAlignment="1">
      <alignment horizontal="center" vertical="center" wrapText="1"/>
    </xf>
    <xf numFmtId="4" fontId="10" fillId="0" borderId="39" xfId="0" applyNumberFormat="1" applyFont="1" applyBorder="1" applyAlignment="1">
      <alignment vertical="center" wrapText="1"/>
    </xf>
    <xf numFmtId="4" fontId="10" fillId="0" borderId="12" xfId="0" applyNumberFormat="1" applyFont="1" applyBorder="1" applyAlignment="1">
      <alignment vertical="center" wrapText="1"/>
    </xf>
    <xf numFmtId="166" fontId="10" fillId="0" borderId="26" xfId="0" applyNumberFormat="1" applyFont="1" applyBorder="1" applyAlignment="1">
      <alignment horizontal="center" vertical="center" wrapText="1"/>
    </xf>
    <xf numFmtId="0" fontId="10" fillId="0" borderId="39" xfId="0" applyFont="1" applyBorder="1" applyAlignment="1">
      <alignment horizontal="right" vertical="center" wrapText="1"/>
    </xf>
    <xf numFmtId="164" fontId="14" fillId="0" borderId="26" xfId="2" applyNumberFormat="1" applyFont="1" applyFill="1" applyBorder="1" applyAlignment="1">
      <alignment vertical="center"/>
    </xf>
    <xf numFmtId="164" fontId="10" fillId="0" borderId="11" xfId="0" applyNumberFormat="1" applyFont="1" applyBorder="1" applyAlignment="1">
      <alignment vertical="center"/>
    </xf>
    <xf numFmtId="168" fontId="10" fillId="0" borderId="18" xfId="0" applyNumberFormat="1" applyFont="1" applyBorder="1" applyAlignment="1">
      <alignment horizontal="center" vertical="center" wrapText="1"/>
    </xf>
    <xf numFmtId="181" fontId="10" fillId="0" borderId="13" xfId="2949" applyNumberFormat="1" applyFont="1" applyFill="1" applyBorder="1" applyAlignment="1">
      <alignment horizontal="right" vertical="center" wrapText="1"/>
    </xf>
    <xf numFmtId="181" fontId="10" fillId="0" borderId="12" xfId="2949" applyNumberFormat="1" applyFont="1" applyFill="1" applyBorder="1" applyAlignment="1">
      <alignment horizontal="right" vertical="center" wrapText="1"/>
    </xf>
    <xf numFmtId="9" fontId="14" fillId="0" borderId="18" xfId="2948" applyFont="1" applyFill="1" applyBorder="1" applyAlignment="1">
      <alignment horizontal="center" vertical="center" wrapText="1"/>
    </xf>
    <xf numFmtId="181" fontId="10" fillId="0" borderId="13" xfId="2949" applyNumberFormat="1" applyFont="1" applyFill="1" applyBorder="1" applyAlignment="1">
      <alignment vertical="center" wrapText="1"/>
    </xf>
    <xf numFmtId="0" fontId="9" fillId="0" borderId="17" xfId="0" applyFont="1" applyBorder="1" applyAlignment="1">
      <alignment horizontal="center" vertical="center"/>
    </xf>
    <xf numFmtId="168" fontId="14" fillId="0" borderId="18" xfId="0" applyNumberFormat="1" applyFont="1" applyBorder="1" applyAlignment="1">
      <alignment horizontal="center" vertical="center" wrapText="1"/>
    </xf>
    <xf numFmtId="181" fontId="10" fillId="0" borderId="16" xfId="2949" applyNumberFormat="1" applyFont="1" applyFill="1" applyBorder="1" applyAlignment="1">
      <alignment vertical="center" wrapText="1"/>
    </xf>
    <xf numFmtId="181" fontId="14" fillId="0" borderId="12" xfId="2949" applyNumberFormat="1" applyFont="1" applyBorder="1" applyAlignment="1">
      <alignment horizontal="right" vertical="center" wrapText="1"/>
    </xf>
    <xf numFmtId="181" fontId="14" fillId="0" borderId="26" xfId="2949" applyNumberFormat="1" applyFont="1" applyBorder="1" applyAlignment="1">
      <alignment horizontal="right" vertical="center" wrapText="1"/>
    </xf>
    <xf numFmtId="164" fontId="9" fillId="2" borderId="11" xfId="0" applyNumberFormat="1" applyFont="1" applyFill="1" applyBorder="1" applyAlignment="1">
      <alignment horizontal="right" vertical="center" wrapText="1"/>
    </xf>
    <xf numFmtId="164" fontId="9" fillId="0" borderId="11" xfId="0" applyNumberFormat="1" applyFont="1" applyBorder="1" applyAlignment="1">
      <alignment horizontal="right" vertical="center" wrapText="1"/>
    </xf>
    <xf numFmtId="181" fontId="14" fillId="0" borderId="17" xfId="2949" applyNumberFormat="1" applyFont="1" applyBorder="1" applyAlignment="1">
      <alignment horizontal="right" vertical="center" wrapText="1"/>
    </xf>
    <xf numFmtId="0" fontId="14" fillId="2" borderId="35" xfId="0" applyFont="1" applyFill="1" applyBorder="1" applyAlignment="1">
      <alignment horizontal="center" vertical="center" wrapText="1"/>
    </xf>
    <xf numFmtId="0" fontId="14" fillId="2" borderId="1" xfId="0" applyFont="1" applyFill="1" applyBorder="1" applyAlignment="1">
      <alignment horizontal="center" vertical="center" wrapText="1"/>
    </xf>
    <xf numFmtId="166" fontId="9" fillId="0" borderId="16" xfId="0" applyNumberFormat="1" applyFont="1" applyBorder="1" applyAlignment="1">
      <alignment horizontal="center" vertical="center" shrinkToFit="1"/>
    </xf>
    <xf numFmtId="4" fontId="14" fillId="0" borderId="6" xfId="0" applyNumberFormat="1" applyFont="1" applyBorder="1" applyAlignment="1">
      <alignment horizontal="left" vertical="center" wrapText="1"/>
    </xf>
    <xf numFmtId="181" fontId="14" fillId="0" borderId="6" xfId="0" applyNumberFormat="1" applyFont="1" applyBorder="1" applyAlignment="1">
      <alignment vertical="top" wrapText="1"/>
    </xf>
    <xf numFmtId="4" fontId="14" fillId="0" borderId="18" xfId="0" applyNumberFormat="1" applyFont="1" applyBorder="1" applyAlignment="1">
      <alignment horizontal="right" vertical="top" wrapText="1"/>
    </xf>
    <xf numFmtId="181" fontId="14" fillId="0" borderId="14" xfId="0" applyNumberFormat="1" applyFont="1" applyBorder="1" applyAlignment="1">
      <alignment vertical="top" wrapText="1"/>
    </xf>
    <xf numFmtId="0" fontId="23" fillId="0" borderId="12" xfId="0" applyFont="1" applyBorder="1"/>
    <xf numFmtId="0" fontId="23" fillId="0" borderId="12" xfId="0" applyFont="1" applyBorder="1" applyAlignment="1">
      <alignment horizontal="center"/>
    </xf>
    <xf numFmtId="164" fontId="14" fillId="0" borderId="14" xfId="0" applyNumberFormat="1" applyFont="1" applyBorder="1" applyAlignment="1">
      <alignment vertical="center" wrapText="1"/>
    </xf>
    <xf numFmtId="181" fontId="14" fillId="0" borderId="14" xfId="0" applyNumberFormat="1" applyFont="1" applyBorder="1" applyAlignment="1">
      <alignment vertical="center" wrapText="1"/>
    </xf>
    <xf numFmtId="4" fontId="14" fillId="0" borderId="18" xfId="0" applyNumberFormat="1" applyFont="1" applyBorder="1" applyAlignment="1">
      <alignment horizontal="left" vertical="center" wrapText="1"/>
    </xf>
    <xf numFmtId="181" fontId="14" fillId="0" borderId="17" xfId="0" applyNumberFormat="1" applyFont="1" applyBorder="1" applyAlignment="1">
      <alignment vertical="center" wrapText="1"/>
    </xf>
    <xf numFmtId="4" fontId="14" fillId="0" borderId="18" xfId="0" applyNumberFormat="1" applyFont="1" applyBorder="1" applyAlignment="1">
      <alignment vertical="center" wrapText="1"/>
    </xf>
    <xf numFmtId="4" fontId="14" fillId="0" borderId="17" xfId="0" applyNumberFormat="1" applyFont="1" applyBorder="1" applyAlignment="1">
      <alignment vertical="center" wrapText="1"/>
    </xf>
    <xf numFmtId="4" fontId="14" fillId="0" borderId="40" xfId="0" applyNumberFormat="1" applyFont="1" applyBorder="1" applyAlignment="1">
      <alignment horizontal="left" vertical="center" wrapText="1"/>
    </xf>
    <xf numFmtId="164" fontId="9" fillId="2" borderId="11" xfId="0" applyNumberFormat="1" applyFont="1" applyFill="1" applyBorder="1" applyAlignment="1">
      <alignment vertical="center" wrapText="1"/>
    </xf>
    <xf numFmtId="0" fontId="14" fillId="0" borderId="10" xfId="0" applyFont="1" applyBorder="1" applyAlignment="1">
      <alignment horizontal="center" vertical="center" wrapText="1"/>
    </xf>
    <xf numFmtId="0" fontId="14" fillId="0" borderId="10" xfId="0" applyFont="1" applyBorder="1" applyAlignment="1">
      <alignment horizontal="left" vertical="top" wrapText="1"/>
    </xf>
    <xf numFmtId="181" fontId="14" fillId="0" borderId="10" xfId="0" applyNumberFormat="1" applyFont="1" applyBorder="1" applyAlignment="1">
      <alignment vertical="center" wrapText="1"/>
    </xf>
    <xf numFmtId="4" fontId="14" fillId="0" borderId="41" xfId="0" applyNumberFormat="1" applyFont="1" applyBorder="1" applyAlignment="1">
      <alignment horizontal="left" vertical="center" wrapText="1"/>
    </xf>
    <xf numFmtId="0" fontId="14" fillId="0" borderId="6" xfId="3" applyFont="1" applyBorder="1" applyAlignment="1">
      <alignment horizontal="left" vertical="center" wrapText="1"/>
    </xf>
    <xf numFmtId="0" fontId="9" fillId="0" borderId="13" xfId="0" applyFont="1" applyBorder="1" applyAlignment="1">
      <alignment horizontal="left" vertical="center" wrapText="1"/>
    </xf>
    <xf numFmtId="0" fontId="9" fillId="0" borderId="13" xfId="0" applyFont="1" applyBorder="1" applyAlignment="1">
      <alignment horizontal="left" vertical="top" wrapText="1"/>
    </xf>
    <xf numFmtId="164" fontId="14" fillId="0" borderId="18" xfId="0" applyNumberFormat="1" applyFont="1" applyBorder="1" applyAlignment="1">
      <alignment horizontal="right" vertical="center" wrapText="1"/>
    </xf>
    <xf numFmtId="164" fontId="14" fillId="0" borderId="17" xfId="0" applyNumberFormat="1" applyFont="1" applyBorder="1" applyAlignment="1">
      <alignment horizontal="right" vertical="center" wrapText="1"/>
    </xf>
    <xf numFmtId="0" fontId="14" fillId="0" borderId="18" xfId="0" applyFont="1" applyBorder="1" applyAlignment="1">
      <alignment horizontal="center" vertical="center" wrapText="1"/>
    </xf>
    <xf numFmtId="181" fontId="14" fillId="0" borderId="12" xfId="0" applyNumberFormat="1" applyFont="1" applyBorder="1" applyAlignment="1">
      <alignment vertical="top" wrapText="1"/>
    </xf>
    <xf numFmtId="164" fontId="14" fillId="0" borderId="12" xfId="0" applyNumberFormat="1" applyFont="1" applyBorder="1" applyAlignment="1">
      <alignment vertical="top" wrapText="1"/>
    </xf>
    <xf numFmtId="4" fontId="14" fillId="0" borderId="6"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14" fillId="0" borderId="16" xfId="0" applyFont="1" applyBorder="1" applyAlignment="1">
      <alignment horizontal="left" vertical="top"/>
    </xf>
    <xf numFmtId="0" fontId="14" fillId="0" borderId="13" xfId="0" applyFont="1" applyBorder="1" applyAlignment="1">
      <alignment horizontal="left" vertical="top"/>
    </xf>
    <xf numFmtId="181" fontId="14" fillId="0" borderId="12" xfId="21" applyNumberFormat="1" applyFont="1" applyFill="1" applyBorder="1" applyAlignment="1">
      <alignment vertical="center"/>
    </xf>
    <xf numFmtId="0" fontId="14" fillId="0" borderId="16" xfId="3" applyFont="1" applyBorder="1" applyAlignment="1">
      <alignment horizontal="left" vertical="center" wrapText="1"/>
    </xf>
    <xf numFmtId="0" fontId="14" fillId="0" borderId="12" xfId="0" applyFont="1" applyBorder="1" applyAlignment="1">
      <alignment horizontal="left" vertical="top"/>
    </xf>
    <xf numFmtId="181" fontId="14" fillId="2" borderId="10" xfId="0" applyNumberFormat="1" applyFont="1" applyFill="1" applyBorder="1" applyAlignment="1">
      <alignment vertical="center"/>
    </xf>
    <xf numFmtId="164" fontId="9" fillId="2" borderId="11" xfId="0" applyNumberFormat="1" applyFont="1" applyFill="1" applyBorder="1" applyAlignment="1">
      <alignment horizontal="right" vertical="center"/>
    </xf>
    <xf numFmtId="169" fontId="14" fillId="0" borderId="0" xfId="0" applyNumberFormat="1" applyFont="1" applyAlignment="1">
      <alignment horizontal="right" vertical="top"/>
    </xf>
    <xf numFmtId="166" fontId="14" fillId="0" borderId="18" xfId="0" applyNumberFormat="1" applyFont="1" applyBorder="1" applyAlignment="1">
      <alignment horizontal="center" vertical="center" shrinkToFit="1"/>
    </xf>
    <xf numFmtId="49" fontId="9" fillId="0" borderId="16" xfId="0" applyNumberFormat="1" applyFont="1" applyBorder="1" applyAlignment="1">
      <alignment vertical="top" wrapText="1"/>
    </xf>
    <xf numFmtId="0" fontId="14" fillId="0" borderId="18" xfId="0" applyFont="1" applyBorder="1" applyAlignment="1">
      <alignment horizontal="center" vertical="center"/>
    </xf>
    <xf numFmtId="0" fontId="14" fillId="0" borderId="15" xfId="0" applyFont="1" applyBorder="1" applyAlignment="1">
      <alignment vertical="top"/>
    </xf>
    <xf numFmtId="0" fontId="14" fillId="0" borderId="14" xfId="0" applyFont="1" applyBorder="1" applyAlignment="1">
      <alignment horizontal="center" vertical="center"/>
    </xf>
    <xf numFmtId="164" fontId="9" fillId="0" borderId="11" xfId="0" applyNumberFormat="1" applyFont="1" applyBorder="1" applyAlignment="1">
      <alignment vertical="center"/>
    </xf>
    <xf numFmtId="164" fontId="9" fillId="2" borderId="11" xfId="0" applyNumberFormat="1" applyFont="1" applyFill="1" applyBorder="1" applyAlignment="1">
      <alignment vertical="center"/>
    </xf>
    <xf numFmtId="182" fontId="10" fillId="7" borderId="24" xfId="0" applyNumberFormat="1" applyFont="1" applyFill="1" applyBorder="1" applyAlignment="1">
      <alignment vertical="center"/>
    </xf>
    <xf numFmtId="0" fontId="10" fillId="0" borderId="11" xfId="0" applyFont="1" applyBorder="1" applyAlignment="1">
      <alignment horizontal="center" vertical="center" wrapText="1"/>
    </xf>
    <xf numFmtId="164" fontId="13" fillId="0" borderId="11" xfId="0" applyNumberFormat="1" applyFont="1" applyBorder="1" applyAlignment="1">
      <alignment horizontal="left" vertical="center" wrapText="1"/>
    </xf>
    <xf numFmtId="164" fontId="14" fillId="0" borderId="6" xfId="0" applyNumberFormat="1" applyFont="1" applyBorder="1" applyAlignment="1">
      <alignment vertical="center" wrapText="1"/>
    </xf>
    <xf numFmtId="166" fontId="14" fillId="0" borderId="16" xfId="0" applyNumberFormat="1" applyFont="1" applyBorder="1" applyAlignment="1">
      <alignment horizontal="center" vertical="center" shrinkToFit="1"/>
    </xf>
    <xf numFmtId="0" fontId="14" fillId="0" borderId="18" xfId="0" applyFont="1" applyBorder="1" applyAlignment="1">
      <alignment horizontal="left" vertical="center" wrapText="1"/>
    </xf>
    <xf numFmtId="168" fontId="14" fillId="0" borderId="6" xfId="0" applyNumberFormat="1" applyFont="1" applyBorder="1" applyAlignment="1">
      <alignment horizontal="center" vertical="center" shrinkToFit="1"/>
    </xf>
    <xf numFmtId="4" fontId="14" fillId="0" borderId="6" xfId="0" applyNumberFormat="1" applyFont="1" applyBorder="1" applyAlignment="1">
      <alignment horizontal="center" vertical="center" shrinkToFit="1"/>
    </xf>
    <xf numFmtId="181" fontId="9" fillId="2" borderId="11" xfId="2949" applyNumberFormat="1" applyFont="1" applyFill="1" applyBorder="1" applyAlignment="1">
      <alignment horizontal="right" vertical="center"/>
    </xf>
    <xf numFmtId="181" fontId="10" fillId="0" borderId="6" xfId="2949" applyNumberFormat="1" applyFont="1" applyBorder="1" applyAlignment="1">
      <alignment horizontal="right" vertical="center" wrapText="1"/>
    </xf>
    <xf numFmtId="164" fontId="14" fillId="0" borderId="12" xfId="0" applyNumberFormat="1" applyFont="1" applyBorder="1" applyAlignment="1">
      <alignment vertical="center" wrapText="1"/>
    </xf>
    <xf numFmtId="169" fontId="9" fillId="2" borderId="11" xfId="0" applyNumberFormat="1" applyFont="1" applyFill="1" applyBorder="1" applyAlignment="1">
      <alignment horizontal="right" vertical="center"/>
    </xf>
    <xf numFmtId="0" fontId="9" fillId="0" borderId="2" xfId="0" applyFont="1" applyBorder="1" applyAlignment="1">
      <alignment vertical="top" wrapText="1"/>
    </xf>
    <xf numFmtId="0" fontId="10" fillId="0" borderId="3" xfId="0" applyFont="1" applyBorder="1" applyAlignment="1">
      <alignment vertical="top" wrapText="1"/>
    </xf>
    <xf numFmtId="49" fontId="9" fillId="0" borderId="26" xfId="0" applyNumberFormat="1" applyFont="1" applyBorder="1" applyAlignment="1">
      <alignment horizontal="center" vertical="top" wrapText="1"/>
    </xf>
    <xf numFmtId="0" fontId="14" fillId="0" borderId="26" xfId="0" applyFont="1" applyBorder="1" applyAlignment="1">
      <alignment horizontal="center"/>
    </xf>
    <xf numFmtId="49" fontId="9" fillId="0" borderId="13" xfId="0" applyNumberFormat="1" applyFont="1" applyBorder="1" applyAlignment="1">
      <alignment horizontal="left" vertical="center" wrapText="1"/>
    </xf>
    <xf numFmtId="0" fontId="9" fillId="0" borderId="14" xfId="0" applyFont="1" applyBorder="1" applyAlignment="1">
      <alignment horizontal="left" vertical="center" wrapText="1"/>
    </xf>
    <xf numFmtId="49" fontId="14" fillId="0" borderId="13" xfId="0" applyNumberFormat="1" applyFont="1" applyBorder="1" applyAlignment="1">
      <alignment horizontal="left" vertical="center" wrapText="1"/>
    </xf>
    <xf numFmtId="49" fontId="9" fillId="0" borderId="0" xfId="0" applyNumberFormat="1" applyFont="1" applyAlignment="1">
      <alignment vertical="top" wrapText="1"/>
    </xf>
    <xf numFmtId="0" fontId="14" fillId="0" borderId="26" xfId="0" applyFont="1" applyBorder="1" applyAlignment="1">
      <alignment horizontal="center" vertical="center"/>
    </xf>
    <xf numFmtId="164" fontId="14" fillId="0" borderId="17" xfId="2" applyNumberFormat="1" applyFont="1" applyFill="1" applyBorder="1" applyAlignment="1">
      <alignment horizontal="right" vertical="center"/>
    </xf>
    <xf numFmtId="165" fontId="9" fillId="0" borderId="17" xfId="2" applyFont="1" applyFill="1" applyBorder="1" applyAlignment="1"/>
    <xf numFmtId="165" fontId="14" fillId="0" borderId="17" xfId="2" applyFont="1" applyFill="1" applyBorder="1" applyAlignment="1"/>
    <xf numFmtId="165" fontId="14" fillId="0" borderId="17" xfId="2" applyFont="1" applyFill="1" applyBorder="1" applyAlignment="1">
      <alignment vertical="center"/>
    </xf>
    <xf numFmtId="164" fontId="14" fillId="0" borderId="17" xfId="0" applyNumberFormat="1" applyFont="1" applyBorder="1" applyAlignment="1">
      <alignment horizontal="right" vertical="center"/>
    </xf>
    <xf numFmtId="0" fontId="10" fillId="0" borderId="8" xfId="0" applyFont="1" applyBorder="1" applyAlignment="1">
      <alignment wrapText="1"/>
    </xf>
    <xf numFmtId="165" fontId="9" fillId="0" borderId="17" xfId="2" applyFont="1" applyFill="1" applyBorder="1" applyAlignment="1">
      <alignment vertical="center"/>
    </xf>
    <xf numFmtId="169" fontId="14" fillId="0" borderId="17" xfId="2" applyNumberFormat="1" applyFont="1" applyFill="1" applyBorder="1" applyAlignment="1">
      <alignment vertical="center"/>
    </xf>
    <xf numFmtId="164" fontId="9" fillId="0" borderId="17" xfId="2" applyNumberFormat="1" applyFont="1" applyFill="1" applyBorder="1" applyAlignment="1">
      <alignment horizontal="right" vertical="center"/>
    </xf>
    <xf numFmtId="164" fontId="10" fillId="0" borderId="15" xfId="0" applyNumberFormat="1" applyFont="1" applyBorder="1" applyAlignment="1">
      <alignment horizontal="right" vertical="center" wrapText="1"/>
    </xf>
    <xf numFmtId="166" fontId="10" fillId="0" borderId="12" xfId="0" applyNumberFormat="1" applyFont="1" applyBorder="1" applyAlignment="1">
      <alignment horizontal="center" vertical="center" shrinkToFit="1"/>
    </xf>
    <xf numFmtId="0" fontId="12" fillId="0" borderId="7" xfId="0" applyFont="1" applyBorder="1" applyAlignment="1">
      <alignment horizontal="left" vertical="center" wrapText="1"/>
    </xf>
    <xf numFmtId="49" fontId="9" fillId="0" borderId="13" xfId="0" applyNumberFormat="1" applyFont="1" applyBorder="1" applyAlignment="1">
      <alignment vertical="top" wrapText="1"/>
    </xf>
    <xf numFmtId="49" fontId="9" fillId="0" borderId="13" xfId="0" applyNumberFormat="1" applyFont="1" applyBorder="1" applyAlignment="1">
      <alignment vertical="center" wrapText="1"/>
    </xf>
    <xf numFmtId="0" fontId="10" fillId="0" borderId="11" xfId="0" applyFont="1" applyBorder="1" applyAlignment="1">
      <alignment horizontal="left" vertical="center" wrapText="1"/>
    </xf>
    <xf numFmtId="0" fontId="14" fillId="0" borderId="11" xfId="0" applyFont="1" applyBorder="1" applyAlignment="1">
      <alignment horizontal="center" vertical="center" wrapText="1"/>
    </xf>
    <xf numFmtId="2" fontId="10" fillId="0" borderId="0" xfId="0" applyNumberFormat="1" applyFont="1" applyAlignment="1">
      <alignment horizontal="left" vertical="top"/>
    </xf>
    <xf numFmtId="164" fontId="13" fillId="0" borderId="26" xfId="0" applyNumberFormat="1" applyFont="1" applyBorder="1" applyAlignment="1">
      <alignment vertical="center"/>
    </xf>
    <xf numFmtId="0" fontId="9" fillId="0" borderId="36" xfId="0" applyFont="1" applyBorder="1" applyAlignment="1">
      <alignment vertical="top" wrapText="1"/>
    </xf>
    <xf numFmtId="0" fontId="10" fillId="0" borderId="37" xfId="0" applyFont="1" applyBorder="1" applyAlignment="1">
      <alignment vertical="top" wrapText="1"/>
    </xf>
    <xf numFmtId="0" fontId="9" fillId="0" borderId="2" xfId="0" applyFont="1" applyBorder="1" applyAlignment="1">
      <alignment vertical="top"/>
    </xf>
    <xf numFmtId="0" fontId="10" fillId="0" borderId="3" xfId="0" applyFont="1" applyBorder="1" applyAlignment="1">
      <alignment vertical="top"/>
    </xf>
    <xf numFmtId="0" fontId="14" fillId="0" borderId="39" xfId="0" applyFont="1" applyBorder="1" applyAlignment="1">
      <alignment horizontal="center" vertical="center" wrapText="1"/>
    </xf>
    <xf numFmtId="0" fontId="10" fillId="0" borderId="12" xfId="0" applyFont="1" applyBorder="1" applyAlignment="1">
      <alignment horizontal="left" vertical="center" wrapText="1"/>
    </xf>
    <xf numFmtId="4" fontId="10" fillId="0" borderId="0" xfId="0" applyNumberFormat="1" applyFont="1" applyAlignment="1">
      <alignment vertical="center" wrapText="1"/>
    </xf>
    <xf numFmtId="4" fontId="10" fillId="0" borderId="0" xfId="0" applyNumberFormat="1" applyFont="1" applyAlignment="1">
      <alignment horizontal="left" vertical="center" wrapText="1"/>
    </xf>
    <xf numFmtId="168" fontId="14" fillId="0" borderId="0" xfId="0" applyNumberFormat="1" applyFont="1" applyAlignment="1">
      <alignment horizontal="left" vertical="center" wrapText="1"/>
    </xf>
    <xf numFmtId="166" fontId="14" fillId="0" borderId="0" xfId="0" applyNumberFormat="1" applyFont="1" applyAlignment="1">
      <alignment horizontal="left" vertical="center" wrapText="1"/>
    </xf>
    <xf numFmtId="166" fontId="14" fillId="0" borderId="0" xfId="0" applyNumberFormat="1" applyFont="1" applyAlignment="1">
      <alignment horizontal="center" vertical="center" shrinkToFit="1"/>
    </xf>
    <xf numFmtId="0" fontId="13" fillId="0" borderId="14" xfId="0" applyFont="1" applyBorder="1" applyAlignment="1">
      <alignment horizontal="center" vertical="center" wrapText="1"/>
    </xf>
    <xf numFmtId="0" fontId="14" fillId="0" borderId="39" xfId="0" applyFont="1" applyBorder="1" applyAlignment="1">
      <alignment wrapText="1"/>
    </xf>
    <xf numFmtId="0" fontId="9" fillId="0" borderId="12" xfId="0" applyFont="1" applyBorder="1" applyAlignment="1">
      <alignment wrapText="1"/>
    </xf>
    <xf numFmtId="0" fontId="14" fillId="0" borderId="12" xfId="0" applyFont="1" applyBorder="1" applyAlignment="1">
      <alignment wrapText="1"/>
    </xf>
    <xf numFmtId="0" fontId="13" fillId="0" borderId="12" xfId="0" applyFont="1" applyBorder="1" applyAlignment="1">
      <alignment horizontal="left" vertical="center" wrapText="1"/>
    </xf>
    <xf numFmtId="0" fontId="14" fillId="0" borderId="26" xfId="0" applyFont="1" applyBorder="1" applyAlignment="1">
      <alignment horizontal="left" vertical="top" wrapText="1"/>
    </xf>
    <xf numFmtId="0" fontId="10" fillId="0" borderId="26" xfId="0" applyFont="1" applyBorder="1" applyAlignment="1">
      <alignment horizontal="center" vertical="center" wrapText="1"/>
    </xf>
    <xf numFmtId="0" fontId="10" fillId="2" borderId="4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9" xfId="0" applyFont="1" applyBorder="1" applyAlignment="1">
      <alignment vertical="top" wrapText="1"/>
    </xf>
    <xf numFmtId="0" fontId="10" fillId="0" borderId="10" xfId="0" applyFont="1" applyBorder="1" applyAlignment="1">
      <alignment vertical="top" wrapText="1"/>
    </xf>
    <xf numFmtId="0" fontId="10" fillId="0" borderId="16" xfId="0" applyFont="1" applyBorder="1" applyAlignment="1">
      <alignment horizontal="left" vertical="top" wrapText="1"/>
    </xf>
    <xf numFmtId="0" fontId="48" fillId="0" borderId="17" xfId="0" applyFont="1" applyBorder="1" applyAlignment="1">
      <alignment horizontal="center" vertical="center"/>
    </xf>
    <xf numFmtId="0" fontId="48" fillId="0" borderId="12" xfId="0" applyFont="1" applyBorder="1" applyAlignment="1">
      <alignment horizontal="center" vertical="top"/>
    </xf>
    <xf numFmtId="0" fontId="23" fillId="0" borderId="17" xfId="0" applyFont="1" applyBorder="1" applyAlignment="1">
      <alignment horizontal="center"/>
    </xf>
    <xf numFmtId="0" fontId="14" fillId="0" borderId="9" xfId="0" applyFont="1" applyBorder="1" applyAlignment="1">
      <alignment horizontal="center" vertical="center" wrapText="1"/>
    </xf>
    <xf numFmtId="182" fontId="14" fillId="6" borderId="0" xfId="0" applyNumberFormat="1" applyFont="1" applyFill="1" applyAlignment="1">
      <alignment vertical="center"/>
    </xf>
    <xf numFmtId="164" fontId="14" fillId="6" borderId="0" xfId="0" applyNumberFormat="1" applyFont="1" applyFill="1" applyAlignment="1">
      <alignment vertical="center"/>
    </xf>
    <xf numFmtId="182" fontId="14" fillId="6" borderId="0" xfId="0" applyNumberFormat="1" applyFont="1" applyFill="1" applyAlignment="1">
      <alignment horizontal="center" vertical="center"/>
    </xf>
    <xf numFmtId="169" fontId="14" fillId="6" borderId="0" xfId="0" applyNumberFormat="1" applyFont="1" applyFill="1" applyAlignment="1">
      <alignment horizontal="center" vertical="center"/>
    </xf>
    <xf numFmtId="0" fontId="9" fillId="0" borderId="13" xfId="0" applyFont="1" applyBorder="1" applyAlignment="1">
      <alignment horizontal="center" vertical="top"/>
    </xf>
    <xf numFmtId="166" fontId="14" fillId="0" borderId="13" xfId="0" applyNumberFormat="1" applyFont="1" applyBorder="1" applyAlignment="1">
      <alignment horizontal="center" vertical="center"/>
    </xf>
    <xf numFmtId="0" fontId="14" fillId="0" borderId="12" xfId="9" applyBorder="1" applyAlignment="1">
      <alignment vertical="top"/>
    </xf>
    <xf numFmtId="182" fontId="14" fillId="8" borderId="0" xfId="2949" applyNumberFormat="1" applyFont="1" applyFill="1"/>
    <xf numFmtId="0" fontId="14" fillId="8" borderId="0" xfId="0" applyFont="1" applyFill="1"/>
    <xf numFmtId="4" fontId="9" fillId="0" borderId="12" xfId="2" applyNumberFormat="1" applyFont="1" applyFill="1" applyBorder="1" applyAlignment="1">
      <alignment vertical="center"/>
    </xf>
    <xf numFmtId="4" fontId="9" fillId="0" borderId="12" xfId="0" applyNumberFormat="1" applyFont="1" applyBorder="1" applyAlignment="1">
      <alignment vertical="center"/>
    </xf>
    <xf numFmtId="49" fontId="48" fillId="0" borderId="12" xfId="0" applyNumberFormat="1" applyFont="1" applyBorder="1" applyAlignment="1">
      <alignment horizontal="left" vertical="top"/>
    </xf>
    <xf numFmtId="182" fontId="9" fillId="2" borderId="22" xfId="0" applyNumberFormat="1" applyFont="1" applyFill="1" applyBorder="1" applyAlignment="1">
      <alignment horizontal="center" vertical="center" wrapText="1"/>
    </xf>
    <xf numFmtId="182" fontId="10" fillId="0" borderId="23" xfId="0" applyNumberFormat="1" applyFont="1" applyBorder="1" applyAlignment="1">
      <alignment horizontal="center" vertical="center" wrapText="1"/>
    </xf>
    <xf numFmtId="182" fontId="14" fillId="0" borderId="12" xfId="0" applyNumberFormat="1" applyFont="1" applyBorder="1"/>
    <xf numFmtId="182" fontId="9" fillId="0" borderId="12" xfId="0" applyNumberFormat="1" applyFont="1" applyBorder="1" applyAlignment="1">
      <alignment horizontal="center" vertical="center"/>
    </xf>
    <xf numFmtId="182" fontId="14" fillId="0" borderId="12" xfId="0" applyNumberFormat="1" applyFont="1" applyBorder="1" applyAlignment="1">
      <alignment vertical="center"/>
    </xf>
    <xf numFmtId="182" fontId="14" fillId="0" borderId="12" xfId="0" applyNumberFormat="1" applyFont="1" applyBorder="1" applyAlignment="1">
      <alignment horizontal="center" vertical="center"/>
    </xf>
    <xf numFmtId="0" fontId="22" fillId="0" borderId="0" xfId="9" applyFont="1" applyAlignment="1">
      <alignment horizontal="center" vertical="top"/>
    </xf>
    <xf numFmtId="182" fontId="13" fillId="2" borderId="11" xfId="0" applyNumberFormat="1" applyFont="1" applyFill="1" applyBorder="1" applyAlignment="1">
      <alignment vertical="center" wrapText="1"/>
    </xf>
    <xf numFmtId="182" fontId="13" fillId="0" borderId="11" xfId="0" applyNumberFormat="1" applyFont="1" applyBorder="1" applyAlignment="1">
      <alignment vertical="center"/>
    </xf>
    <xf numFmtId="182" fontId="14" fillId="0" borderId="12" xfId="0" applyNumberFormat="1" applyFont="1" applyBorder="1" applyAlignment="1">
      <alignment horizontal="right"/>
    </xf>
    <xf numFmtId="0" fontId="48" fillId="0" borderId="0" xfId="0" applyFont="1" applyAlignment="1">
      <alignment horizontal="center" vertical="top"/>
    </xf>
    <xf numFmtId="0" fontId="14" fillId="0" borderId="0" xfId="0" applyFont="1" applyAlignment="1">
      <alignment horizontal="center" vertical="top" wrapText="1"/>
    </xf>
    <xf numFmtId="0" fontId="9" fillId="0" borderId="0" xfId="0" applyFont="1" applyAlignment="1">
      <alignment horizontal="center" vertical="top" wrapText="1"/>
    </xf>
    <xf numFmtId="0" fontId="9" fillId="0" borderId="0" xfId="0" applyFont="1" applyAlignment="1">
      <alignment horizontal="center" vertical="center" wrapText="1"/>
    </xf>
    <xf numFmtId="170" fontId="14" fillId="0" borderId="0" xfId="0" applyNumberFormat="1" applyFont="1" applyAlignment="1">
      <alignment horizontal="center" vertical="center"/>
    </xf>
    <xf numFmtId="49" fontId="9" fillId="0" borderId="0" xfId="0" applyNumberFormat="1" applyFont="1" applyAlignment="1">
      <alignment vertical="center" wrapText="1"/>
    </xf>
    <xf numFmtId="166" fontId="14" fillId="0" borderId="0" xfId="0" applyNumberFormat="1" applyFont="1" applyAlignment="1">
      <alignment horizontal="center" vertical="center" wrapText="1"/>
    </xf>
    <xf numFmtId="166" fontId="22" fillId="0" borderId="0" xfId="0" applyNumberFormat="1" applyFont="1" applyAlignment="1">
      <alignment horizontal="center" vertical="center" wrapText="1"/>
    </xf>
    <xf numFmtId="0" fontId="23" fillId="0" borderId="0" xfId="0" applyFont="1" applyAlignment="1">
      <alignment horizontal="center"/>
    </xf>
    <xf numFmtId="0" fontId="22" fillId="0" borderId="0" xfId="0" applyFont="1" applyAlignment="1">
      <alignment horizontal="left" vertical="top" wrapText="1"/>
    </xf>
    <xf numFmtId="181" fontId="14" fillId="0" borderId="18" xfId="2949" applyNumberFormat="1" applyFont="1" applyBorder="1" applyAlignment="1">
      <alignment horizontal="right" vertical="center" wrapText="1"/>
    </xf>
    <xf numFmtId="0" fontId="9" fillId="0" borderId="11" xfId="0" applyFont="1" applyBorder="1" applyAlignment="1">
      <alignment horizontal="left" vertical="top" wrapText="1" indent="1"/>
    </xf>
    <xf numFmtId="164" fontId="9" fillId="0" borderId="11" xfId="0" applyNumberFormat="1" applyFont="1" applyBorder="1" applyAlignment="1">
      <alignment horizontal="center" vertical="top" wrapText="1"/>
    </xf>
    <xf numFmtId="1" fontId="10" fillId="0" borderId="11" xfId="0" applyNumberFormat="1" applyFont="1" applyBorder="1" applyAlignment="1">
      <alignment horizontal="center" vertical="top" shrinkToFit="1"/>
    </xf>
    <xf numFmtId="1" fontId="10" fillId="0" borderId="11" xfId="0" applyNumberFormat="1" applyFont="1" applyBorder="1" applyAlignment="1">
      <alignment horizontal="center" vertical="top" wrapText="1" shrinkToFit="1"/>
    </xf>
    <xf numFmtId="0" fontId="13" fillId="2" borderId="9" xfId="0" applyFont="1" applyFill="1" applyBorder="1" applyAlignment="1">
      <alignment vertical="center"/>
    </xf>
    <xf numFmtId="164" fontId="10" fillId="0" borderId="0" xfId="0" applyNumberFormat="1" applyFont="1" applyAlignment="1">
      <alignment vertical="center" wrapText="1"/>
    </xf>
    <xf numFmtId="181" fontId="14" fillId="0" borderId="13" xfId="2950" applyNumberFormat="1" applyFont="1" applyFill="1" applyBorder="1" applyAlignment="1">
      <alignment horizontal="right" vertical="center" wrapText="1"/>
    </xf>
    <xf numFmtId="0" fontId="15" fillId="0" borderId="0" xfId="0" applyFont="1" applyAlignment="1">
      <alignment horizontal="left" vertical="top" wrapText="1"/>
    </xf>
    <xf numFmtId="0" fontId="14" fillId="0" borderId="17" xfId="9" applyBorder="1" applyAlignment="1">
      <alignment horizontal="center" vertical="top" wrapText="1"/>
    </xf>
    <xf numFmtId="0" fontId="19" fillId="0" borderId="12" xfId="0" applyFont="1" applyBorder="1" applyAlignment="1">
      <alignment horizontal="center" vertical="center" wrapText="1"/>
    </xf>
    <xf numFmtId="0" fontId="15" fillId="0" borderId="6" xfId="0" applyFont="1" applyBorder="1" applyAlignment="1">
      <alignment horizontal="left" vertical="center" wrapText="1"/>
    </xf>
    <xf numFmtId="0" fontId="14" fillId="0" borderId="18" xfId="0" applyFont="1" applyBorder="1" applyAlignment="1">
      <alignment vertical="center" wrapText="1"/>
    </xf>
    <xf numFmtId="49" fontId="14" fillId="0" borderId="12" xfId="0" applyNumberFormat="1" applyFont="1" applyBorder="1" applyAlignment="1">
      <alignment horizontal="left" vertical="center" wrapText="1"/>
    </xf>
    <xf numFmtId="49" fontId="15" fillId="0" borderId="12" xfId="0" applyNumberFormat="1" applyFont="1" applyBorder="1" applyAlignment="1">
      <alignment horizontal="left" vertical="center" wrapText="1"/>
    </xf>
    <xf numFmtId="49" fontId="9" fillId="0" borderId="13" xfId="0" applyNumberFormat="1" applyFont="1" applyBorder="1" applyAlignment="1">
      <alignment horizontal="center" vertical="center"/>
    </xf>
    <xf numFmtId="49" fontId="14" fillId="0" borderId="17" xfId="0" applyNumberFormat="1" applyFont="1" applyBorder="1" applyAlignment="1">
      <alignment vertical="center" wrapText="1"/>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24" xfId="0" applyFont="1" applyFill="1" applyBorder="1" applyAlignment="1">
      <alignment horizontal="lef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24" xfId="0" applyFont="1" applyFill="1" applyBorder="1" applyAlignment="1">
      <alignment horizontal="left" vertical="center"/>
    </xf>
    <xf numFmtId="0" fontId="13" fillId="0" borderId="10" xfId="0" applyFont="1" applyBorder="1" applyAlignment="1">
      <alignment horizontal="right" vertical="top" wrapText="1"/>
    </xf>
    <xf numFmtId="0" fontId="13" fillId="0" borderId="24" xfId="0" applyFont="1" applyBorder="1" applyAlignment="1">
      <alignment horizontal="right" vertical="top" wrapText="1"/>
    </xf>
    <xf numFmtId="0" fontId="13" fillId="0" borderId="3" xfId="0" applyFont="1" applyBorder="1" applyAlignment="1">
      <alignment horizontal="right" vertical="top" wrapText="1"/>
    </xf>
    <xf numFmtId="0" fontId="13" fillId="0" borderId="4" xfId="0" applyFont="1" applyBorder="1" applyAlignment="1">
      <alignment horizontal="right" vertical="top" wrapText="1"/>
    </xf>
    <xf numFmtId="0" fontId="13" fillId="0" borderId="43" xfId="0" applyFont="1" applyBorder="1" applyAlignment="1">
      <alignment horizontal="right" vertical="top" wrapText="1"/>
    </xf>
    <xf numFmtId="0" fontId="13" fillId="0" borderId="44" xfId="0" applyFont="1" applyBorder="1" applyAlignment="1">
      <alignment horizontal="right" vertical="top" wrapText="1"/>
    </xf>
    <xf numFmtId="0" fontId="9" fillId="0" borderId="2" xfId="0" applyFont="1" applyBorder="1" applyAlignment="1">
      <alignment horizontal="right" vertical="top" wrapText="1"/>
    </xf>
    <xf numFmtId="0" fontId="10" fillId="0" borderId="3" xfId="0" applyFont="1" applyBorder="1" applyAlignment="1">
      <alignment horizontal="right" vertical="top" wrapText="1"/>
    </xf>
    <xf numFmtId="0" fontId="10" fillId="0" borderId="4" xfId="0" applyFont="1" applyBorder="1" applyAlignment="1">
      <alignment horizontal="right" vertical="top" wrapText="1"/>
    </xf>
    <xf numFmtId="0" fontId="13" fillId="0" borderId="3" xfId="0" applyFont="1" applyBorder="1" applyAlignment="1">
      <alignment horizontal="right" vertical="top"/>
    </xf>
    <xf numFmtId="0" fontId="13" fillId="0" borderId="4" xfId="0" applyFont="1" applyBorder="1" applyAlignment="1">
      <alignment horizontal="right" vertical="top"/>
    </xf>
    <xf numFmtId="0" fontId="9" fillId="0" borderId="36" xfId="0" applyFont="1" applyBorder="1" applyAlignment="1">
      <alignment horizontal="right" vertical="top" wrapText="1"/>
    </xf>
    <xf numFmtId="0" fontId="14" fillId="0" borderId="37" xfId="0" applyFont="1" applyBorder="1" applyAlignment="1">
      <alignment horizontal="right" vertical="top" wrapText="1"/>
    </xf>
    <xf numFmtId="0" fontId="14" fillId="0" borderId="47" xfId="0" applyFont="1" applyBorder="1" applyAlignment="1">
      <alignment horizontal="right" vertical="top" wrapText="1"/>
    </xf>
    <xf numFmtId="0" fontId="13" fillId="0" borderId="11" xfId="0" applyFont="1" applyBorder="1" applyAlignment="1">
      <alignment horizontal="left" vertical="center" wrapText="1"/>
    </xf>
    <xf numFmtId="0" fontId="14" fillId="0" borderId="11" xfId="0" applyFont="1" applyBorder="1" applyAlignment="1">
      <alignment horizontal="left" vertical="top" wrapText="1"/>
    </xf>
    <xf numFmtId="0" fontId="9" fillId="0" borderId="11" xfId="0" applyFont="1" applyBorder="1" applyAlignment="1">
      <alignment horizontal="left" vertical="center" wrapText="1"/>
    </xf>
    <xf numFmtId="0" fontId="20" fillId="0" borderId="11" xfId="0" applyFont="1" applyBorder="1" applyAlignment="1">
      <alignment horizontal="left" vertical="top" wrapText="1"/>
    </xf>
    <xf numFmtId="0" fontId="14" fillId="0" borderId="9" xfId="0" applyFont="1" applyBorder="1" applyAlignment="1">
      <alignment horizontal="center" vertical="top" wrapText="1"/>
    </xf>
    <xf numFmtId="0" fontId="14" fillId="0" borderId="24" xfId="0" applyFont="1" applyBorder="1" applyAlignment="1">
      <alignment horizontal="center" vertical="top" wrapText="1"/>
    </xf>
    <xf numFmtId="0" fontId="9" fillId="0" borderId="9" xfId="0" applyFont="1" applyBorder="1" applyAlignment="1">
      <alignment horizontal="center" vertical="center" wrapText="1"/>
    </xf>
    <xf numFmtId="0" fontId="9"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4" xfId="0" applyFont="1" applyBorder="1" applyAlignment="1">
      <alignment horizontal="center" vertical="center" wrapText="1"/>
    </xf>
    <xf numFmtId="0" fontId="9" fillId="0" borderId="26" xfId="0" applyFont="1" applyBorder="1" applyAlignment="1">
      <alignment horizontal="left" vertical="center" wrapText="1"/>
    </xf>
    <xf numFmtId="0" fontId="14" fillId="0" borderId="11" xfId="0" applyFont="1" applyBorder="1" applyAlignment="1">
      <alignment horizontal="left" vertical="center" wrapText="1"/>
    </xf>
    <xf numFmtId="0" fontId="14" fillId="0" borderId="39" xfId="0" applyFont="1" applyBorder="1" applyAlignment="1">
      <alignment horizontal="center" vertical="center" wrapText="1"/>
    </xf>
    <xf numFmtId="0" fontId="9" fillId="0" borderId="11" xfId="0" applyFont="1" applyBorder="1" applyAlignment="1">
      <alignment horizontal="left" vertical="top" wrapText="1"/>
    </xf>
    <xf numFmtId="0" fontId="10" fillId="0" borderId="11" xfId="0" applyFont="1" applyBorder="1" applyAlignment="1">
      <alignment horizontal="left" vertical="top" wrapText="1"/>
    </xf>
  </cellXfs>
  <cellStyles count="2951">
    <cellStyle name="Bad 2" xfId="589" xr:uid="{00000000-0005-0000-0000-000000000000}"/>
    <cellStyle name="Comma" xfId="2" builtinId="3"/>
    <cellStyle name="Comma 10" xfId="1065" xr:uid="{00000000-0005-0000-0000-000002000000}"/>
    <cellStyle name="Comma 11" xfId="1075" xr:uid="{00000000-0005-0000-0000-000003000000}"/>
    <cellStyle name="Comma 12" xfId="2946" xr:uid="{00000000-0005-0000-0000-000004000000}"/>
    <cellStyle name="Comma 2" xfId="4" xr:uid="{00000000-0005-0000-0000-000005000000}"/>
    <cellStyle name="Comma 2 2" xfId="6" xr:uid="{00000000-0005-0000-0000-000006000000}"/>
    <cellStyle name="Comma 2 2 2" xfId="12" xr:uid="{00000000-0005-0000-0000-000007000000}"/>
    <cellStyle name="Comma 2 2 3" xfId="11" xr:uid="{00000000-0005-0000-0000-000008000000}"/>
    <cellStyle name="Comma 2 2 4" xfId="2016" xr:uid="{00000000-0005-0000-0000-000009000000}"/>
    <cellStyle name="Comma 2 3" xfId="13" xr:uid="{00000000-0005-0000-0000-00000A000000}"/>
    <cellStyle name="Comma 2 4" xfId="7" xr:uid="{00000000-0005-0000-0000-00000B000000}"/>
    <cellStyle name="Comma 2 4 2" xfId="603" xr:uid="{00000000-0005-0000-0000-00000C000000}"/>
    <cellStyle name="Comma 2 4 3" xfId="1540" xr:uid="{00000000-0005-0000-0000-00000D000000}"/>
    <cellStyle name="Comma 2 4 4" xfId="2481" xr:uid="{00000000-0005-0000-0000-00000E000000}"/>
    <cellStyle name="Comma 2 5" xfId="10" xr:uid="{00000000-0005-0000-0000-00000F000000}"/>
    <cellStyle name="Comma 2 6" xfId="1077" xr:uid="{00000000-0005-0000-0000-000010000000}"/>
    <cellStyle name="Comma 2 7" xfId="2018" xr:uid="{00000000-0005-0000-0000-000011000000}"/>
    <cellStyle name="Comma 3" xfId="5" xr:uid="{00000000-0005-0000-0000-000012000000}"/>
    <cellStyle name="Comma 3 2" xfId="15" xr:uid="{00000000-0005-0000-0000-000013000000}"/>
    <cellStyle name="Comma 3 2 10" xfId="1078" xr:uid="{00000000-0005-0000-0000-000014000000}"/>
    <cellStyle name="Comma 3 2 11" xfId="2019" xr:uid="{00000000-0005-0000-0000-000015000000}"/>
    <cellStyle name="Comma 3 2 2" xfId="16" xr:uid="{00000000-0005-0000-0000-000016000000}"/>
    <cellStyle name="Comma 3 2 2 2" xfId="104" xr:uid="{00000000-0005-0000-0000-000017000000}"/>
    <cellStyle name="Comma 3 2 2 2 2" xfId="105" xr:uid="{00000000-0005-0000-0000-000018000000}"/>
    <cellStyle name="Comma 3 2 2 2 2 2" xfId="604" xr:uid="{00000000-0005-0000-0000-000019000000}"/>
    <cellStyle name="Comma 3 2 2 2 2 2 2" xfId="1541" xr:uid="{00000000-0005-0000-0000-00001A000000}"/>
    <cellStyle name="Comma 3 2 2 2 2 2 3" xfId="2482" xr:uid="{00000000-0005-0000-0000-00001B000000}"/>
    <cellStyle name="Comma 3 2 2 2 2 3" xfId="605" xr:uid="{00000000-0005-0000-0000-00001C000000}"/>
    <cellStyle name="Comma 3 2 2 2 2 3 2" xfId="1542" xr:uid="{00000000-0005-0000-0000-00001D000000}"/>
    <cellStyle name="Comma 3 2 2 2 2 3 3" xfId="2483" xr:uid="{00000000-0005-0000-0000-00001E000000}"/>
    <cellStyle name="Comma 3 2 2 2 2 4" xfId="398" xr:uid="{00000000-0005-0000-0000-00001F000000}"/>
    <cellStyle name="Comma 3 2 2 2 2 4 2" xfId="1350" xr:uid="{00000000-0005-0000-0000-000020000000}"/>
    <cellStyle name="Comma 3 2 2 2 2 4 3" xfId="2291" xr:uid="{00000000-0005-0000-0000-000021000000}"/>
    <cellStyle name="Comma 3 2 2 2 2 5" xfId="1119" xr:uid="{00000000-0005-0000-0000-000022000000}"/>
    <cellStyle name="Comma 3 2 2 2 2 6" xfId="2060" xr:uid="{00000000-0005-0000-0000-000023000000}"/>
    <cellStyle name="Comma 3 2 2 2 3" xfId="606" xr:uid="{00000000-0005-0000-0000-000024000000}"/>
    <cellStyle name="Comma 3 2 2 2 3 2" xfId="1543" xr:uid="{00000000-0005-0000-0000-000025000000}"/>
    <cellStyle name="Comma 3 2 2 2 3 3" xfId="2484" xr:uid="{00000000-0005-0000-0000-000026000000}"/>
    <cellStyle name="Comma 3 2 2 2 4" xfId="607" xr:uid="{00000000-0005-0000-0000-000027000000}"/>
    <cellStyle name="Comma 3 2 2 2 4 2" xfId="1544" xr:uid="{00000000-0005-0000-0000-000028000000}"/>
    <cellStyle name="Comma 3 2 2 2 4 3" xfId="2485" xr:uid="{00000000-0005-0000-0000-000029000000}"/>
    <cellStyle name="Comma 3 2 2 2 5" xfId="397" xr:uid="{00000000-0005-0000-0000-00002A000000}"/>
    <cellStyle name="Comma 3 2 2 2 5 2" xfId="1349" xr:uid="{00000000-0005-0000-0000-00002B000000}"/>
    <cellStyle name="Comma 3 2 2 2 5 3" xfId="2290" xr:uid="{00000000-0005-0000-0000-00002C000000}"/>
    <cellStyle name="Comma 3 2 2 2 6" xfId="1118" xr:uid="{00000000-0005-0000-0000-00002D000000}"/>
    <cellStyle name="Comma 3 2 2 2 7" xfId="2059" xr:uid="{00000000-0005-0000-0000-00002E000000}"/>
    <cellStyle name="Comma 3 2 2 3" xfId="106" xr:uid="{00000000-0005-0000-0000-00002F000000}"/>
    <cellStyle name="Comma 3 2 2 3 2" xfId="107" xr:uid="{00000000-0005-0000-0000-000030000000}"/>
    <cellStyle name="Comma 3 2 2 3 2 2" xfId="608" xr:uid="{00000000-0005-0000-0000-000031000000}"/>
    <cellStyle name="Comma 3 2 2 3 2 2 2" xfId="1545" xr:uid="{00000000-0005-0000-0000-000032000000}"/>
    <cellStyle name="Comma 3 2 2 3 2 2 3" xfId="2486" xr:uid="{00000000-0005-0000-0000-000033000000}"/>
    <cellStyle name="Comma 3 2 2 3 2 3" xfId="609" xr:uid="{00000000-0005-0000-0000-000034000000}"/>
    <cellStyle name="Comma 3 2 2 3 2 3 2" xfId="1546" xr:uid="{00000000-0005-0000-0000-000035000000}"/>
    <cellStyle name="Comma 3 2 2 3 2 3 3" xfId="2487" xr:uid="{00000000-0005-0000-0000-000036000000}"/>
    <cellStyle name="Comma 3 2 2 3 2 4" xfId="400" xr:uid="{00000000-0005-0000-0000-000037000000}"/>
    <cellStyle name="Comma 3 2 2 3 2 4 2" xfId="1352" xr:uid="{00000000-0005-0000-0000-000038000000}"/>
    <cellStyle name="Comma 3 2 2 3 2 4 3" xfId="2293" xr:uid="{00000000-0005-0000-0000-000039000000}"/>
    <cellStyle name="Comma 3 2 2 3 2 5" xfId="1121" xr:uid="{00000000-0005-0000-0000-00003A000000}"/>
    <cellStyle name="Comma 3 2 2 3 2 6" xfId="2062" xr:uid="{00000000-0005-0000-0000-00003B000000}"/>
    <cellStyle name="Comma 3 2 2 3 3" xfId="610" xr:uid="{00000000-0005-0000-0000-00003C000000}"/>
    <cellStyle name="Comma 3 2 2 3 3 2" xfId="1547" xr:uid="{00000000-0005-0000-0000-00003D000000}"/>
    <cellStyle name="Comma 3 2 2 3 3 3" xfId="2488" xr:uid="{00000000-0005-0000-0000-00003E000000}"/>
    <cellStyle name="Comma 3 2 2 3 4" xfId="611" xr:uid="{00000000-0005-0000-0000-00003F000000}"/>
    <cellStyle name="Comma 3 2 2 3 4 2" xfId="1548" xr:uid="{00000000-0005-0000-0000-000040000000}"/>
    <cellStyle name="Comma 3 2 2 3 4 3" xfId="2489" xr:uid="{00000000-0005-0000-0000-000041000000}"/>
    <cellStyle name="Comma 3 2 2 3 5" xfId="399" xr:uid="{00000000-0005-0000-0000-000042000000}"/>
    <cellStyle name="Comma 3 2 2 3 5 2" xfId="1351" xr:uid="{00000000-0005-0000-0000-000043000000}"/>
    <cellStyle name="Comma 3 2 2 3 5 3" xfId="2292" xr:uid="{00000000-0005-0000-0000-000044000000}"/>
    <cellStyle name="Comma 3 2 2 3 6" xfId="1120" xr:uid="{00000000-0005-0000-0000-000045000000}"/>
    <cellStyle name="Comma 3 2 2 3 7" xfId="2061" xr:uid="{00000000-0005-0000-0000-000046000000}"/>
    <cellStyle name="Comma 3 2 2 4" xfId="108" xr:uid="{00000000-0005-0000-0000-000047000000}"/>
    <cellStyle name="Comma 3 2 2 4 2" xfId="612" xr:uid="{00000000-0005-0000-0000-000048000000}"/>
    <cellStyle name="Comma 3 2 2 4 2 2" xfId="1549" xr:uid="{00000000-0005-0000-0000-000049000000}"/>
    <cellStyle name="Comma 3 2 2 4 2 3" xfId="2490" xr:uid="{00000000-0005-0000-0000-00004A000000}"/>
    <cellStyle name="Comma 3 2 2 4 3" xfId="613" xr:uid="{00000000-0005-0000-0000-00004B000000}"/>
    <cellStyle name="Comma 3 2 2 4 3 2" xfId="1550" xr:uid="{00000000-0005-0000-0000-00004C000000}"/>
    <cellStyle name="Comma 3 2 2 4 3 3" xfId="2491" xr:uid="{00000000-0005-0000-0000-00004D000000}"/>
    <cellStyle name="Comma 3 2 2 4 4" xfId="401" xr:uid="{00000000-0005-0000-0000-00004E000000}"/>
    <cellStyle name="Comma 3 2 2 4 4 2" xfId="1353" xr:uid="{00000000-0005-0000-0000-00004F000000}"/>
    <cellStyle name="Comma 3 2 2 4 4 3" xfId="2294" xr:uid="{00000000-0005-0000-0000-000050000000}"/>
    <cellStyle name="Comma 3 2 2 4 5" xfId="1122" xr:uid="{00000000-0005-0000-0000-000051000000}"/>
    <cellStyle name="Comma 3 2 2 4 6" xfId="2063" xr:uid="{00000000-0005-0000-0000-000052000000}"/>
    <cellStyle name="Comma 3 2 2 5" xfId="614" xr:uid="{00000000-0005-0000-0000-000053000000}"/>
    <cellStyle name="Comma 3 2 2 5 2" xfId="1551" xr:uid="{00000000-0005-0000-0000-000054000000}"/>
    <cellStyle name="Comma 3 2 2 5 3" xfId="2492" xr:uid="{00000000-0005-0000-0000-000055000000}"/>
    <cellStyle name="Comma 3 2 2 6" xfId="615" xr:uid="{00000000-0005-0000-0000-000056000000}"/>
    <cellStyle name="Comma 3 2 2 6 2" xfId="1552" xr:uid="{00000000-0005-0000-0000-000057000000}"/>
    <cellStyle name="Comma 3 2 2 6 3" xfId="2493" xr:uid="{00000000-0005-0000-0000-000058000000}"/>
    <cellStyle name="Comma 3 2 2 7" xfId="359" xr:uid="{00000000-0005-0000-0000-000059000000}"/>
    <cellStyle name="Comma 3 2 2 7 2" xfId="1312" xr:uid="{00000000-0005-0000-0000-00005A000000}"/>
    <cellStyle name="Comma 3 2 2 7 3" xfId="2253" xr:uid="{00000000-0005-0000-0000-00005B000000}"/>
    <cellStyle name="Comma 3 2 2 8" xfId="1079" xr:uid="{00000000-0005-0000-0000-00005C000000}"/>
    <cellStyle name="Comma 3 2 2 9" xfId="2020" xr:uid="{00000000-0005-0000-0000-00005D000000}"/>
    <cellStyle name="Comma 3 2 3" xfId="17" xr:uid="{00000000-0005-0000-0000-00005E000000}"/>
    <cellStyle name="Comma 3 2 3 2" xfId="109" xr:uid="{00000000-0005-0000-0000-00005F000000}"/>
    <cellStyle name="Comma 3 2 3 2 2" xfId="110" xr:uid="{00000000-0005-0000-0000-000060000000}"/>
    <cellStyle name="Comma 3 2 3 2 2 2" xfId="616" xr:uid="{00000000-0005-0000-0000-000061000000}"/>
    <cellStyle name="Comma 3 2 3 2 2 2 2" xfId="1553" xr:uid="{00000000-0005-0000-0000-000062000000}"/>
    <cellStyle name="Comma 3 2 3 2 2 2 3" xfId="2494" xr:uid="{00000000-0005-0000-0000-000063000000}"/>
    <cellStyle name="Comma 3 2 3 2 2 3" xfId="617" xr:uid="{00000000-0005-0000-0000-000064000000}"/>
    <cellStyle name="Comma 3 2 3 2 2 3 2" xfId="1554" xr:uid="{00000000-0005-0000-0000-000065000000}"/>
    <cellStyle name="Comma 3 2 3 2 2 3 3" xfId="2495" xr:uid="{00000000-0005-0000-0000-000066000000}"/>
    <cellStyle name="Comma 3 2 3 2 2 4" xfId="403" xr:uid="{00000000-0005-0000-0000-000067000000}"/>
    <cellStyle name="Comma 3 2 3 2 2 4 2" xfId="1355" xr:uid="{00000000-0005-0000-0000-000068000000}"/>
    <cellStyle name="Comma 3 2 3 2 2 4 3" xfId="2296" xr:uid="{00000000-0005-0000-0000-000069000000}"/>
    <cellStyle name="Comma 3 2 3 2 2 5" xfId="1124" xr:uid="{00000000-0005-0000-0000-00006A000000}"/>
    <cellStyle name="Comma 3 2 3 2 2 6" xfId="2065" xr:uid="{00000000-0005-0000-0000-00006B000000}"/>
    <cellStyle name="Comma 3 2 3 2 3" xfId="618" xr:uid="{00000000-0005-0000-0000-00006C000000}"/>
    <cellStyle name="Comma 3 2 3 2 3 2" xfId="1555" xr:uid="{00000000-0005-0000-0000-00006D000000}"/>
    <cellStyle name="Comma 3 2 3 2 3 3" xfId="2496" xr:uid="{00000000-0005-0000-0000-00006E000000}"/>
    <cellStyle name="Comma 3 2 3 2 4" xfId="619" xr:uid="{00000000-0005-0000-0000-00006F000000}"/>
    <cellStyle name="Comma 3 2 3 2 4 2" xfId="1556" xr:uid="{00000000-0005-0000-0000-000070000000}"/>
    <cellStyle name="Comma 3 2 3 2 4 3" xfId="2497" xr:uid="{00000000-0005-0000-0000-000071000000}"/>
    <cellStyle name="Comma 3 2 3 2 5" xfId="402" xr:uid="{00000000-0005-0000-0000-000072000000}"/>
    <cellStyle name="Comma 3 2 3 2 5 2" xfId="1354" xr:uid="{00000000-0005-0000-0000-000073000000}"/>
    <cellStyle name="Comma 3 2 3 2 5 3" xfId="2295" xr:uid="{00000000-0005-0000-0000-000074000000}"/>
    <cellStyle name="Comma 3 2 3 2 6" xfId="1123" xr:uid="{00000000-0005-0000-0000-000075000000}"/>
    <cellStyle name="Comma 3 2 3 2 7" xfId="2064" xr:uid="{00000000-0005-0000-0000-000076000000}"/>
    <cellStyle name="Comma 3 2 3 3" xfId="111" xr:uid="{00000000-0005-0000-0000-000077000000}"/>
    <cellStyle name="Comma 3 2 3 3 2" xfId="112" xr:uid="{00000000-0005-0000-0000-000078000000}"/>
    <cellStyle name="Comma 3 2 3 3 2 2" xfId="620" xr:uid="{00000000-0005-0000-0000-000079000000}"/>
    <cellStyle name="Comma 3 2 3 3 2 2 2" xfId="1557" xr:uid="{00000000-0005-0000-0000-00007A000000}"/>
    <cellStyle name="Comma 3 2 3 3 2 2 3" xfId="2498" xr:uid="{00000000-0005-0000-0000-00007B000000}"/>
    <cellStyle name="Comma 3 2 3 3 2 3" xfId="621" xr:uid="{00000000-0005-0000-0000-00007C000000}"/>
    <cellStyle name="Comma 3 2 3 3 2 3 2" xfId="1558" xr:uid="{00000000-0005-0000-0000-00007D000000}"/>
    <cellStyle name="Comma 3 2 3 3 2 3 3" xfId="2499" xr:uid="{00000000-0005-0000-0000-00007E000000}"/>
    <cellStyle name="Comma 3 2 3 3 2 4" xfId="405" xr:uid="{00000000-0005-0000-0000-00007F000000}"/>
    <cellStyle name="Comma 3 2 3 3 2 4 2" xfId="1357" xr:uid="{00000000-0005-0000-0000-000080000000}"/>
    <cellStyle name="Comma 3 2 3 3 2 4 3" xfId="2298" xr:uid="{00000000-0005-0000-0000-000081000000}"/>
    <cellStyle name="Comma 3 2 3 3 2 5" xfId="1126" xr:uid="{00000000-0005-0000-0000-000082000000}"/>
    <cellStyle name="Comma 3 2 3 3 2 6" xfId="2067" xr:uid="{00000000-0005-0000-0000-000083000000}"/>
    <cellStyle name="Comma 3 2 3 3 3" xfId="622" xr:uid="{00000000-0005-0000-0000-000084000000}"/>
    <cellStyle name="Comma 3 2 3 3 3 2" xfId="1559" xr:uid="{00000000-0005-0000-0000-000085000000}"/>
    <cellStyle name="Comma 3 2 3 3 3 3" xfId="2500" xr:uid="{00000000-0005-0000-0000-000086000000}"/>
    <cellStyle name="Comma 3 2 3 3 4" xfId="623" xr:uid="{00000000-0005-0000-0000-000087000000}"/>
    <cellStyle name="Comma 3 2 3 3 4 2" xfId="1560" xr:uid="{00000000-0005-0000-0000-000088000000}"/>
    <cellStyle name="Comma 3 2 3 3 4 3" xfId="2501" xr:uid="{00000000-0005-0000-0000-000089000000}"/>
    <cellStyle name="Comma 3 2 3 3 5" xfId="404" xr:uid="{00000000-0005-0000-0000-00008A000000}"/>
    <cellStyle name="Comma 3 2 3 3 5 2" xfId="1356" xr:uid="{00000000-0005-0000-0000-00008B000000}"/>
    <cellStyle name="Comma 3 2 3 3 5 3" xfId="2297" xr:uid="{00000000-0005-0000-0000-00008C000000}"/>
    <cellStyle name="Comma 3 2 3 3 6" xfId="1125" xr:uid="{00000000-0005-0000-0000-00008D000000}"/>
    <cellStyle name="Comma 3 2 3 3 7" xfId="2066" xr:uid="{00000000-0005-0000-0000-00008E000000}"/>
    <cellStyle name="Comma 3 2 3 4" xfId="113" xr:uid="{00000000-0005-0000-0000-00008F000000}"/>
    <cellStyle name="Comma 3 2 3 4 2" xfId="624" xr:uid="{00000000-0005-0000-0000-000090000000}"/>
    <cellStyle name="Comma 3 2 3 4 2 2" xfId="1561" xr:uid="{00000000-0005-0000-0000-000091000000}"/>
    <cellStyle name="Comma 3 2 3 4 2 3" xfId="2502" xr:uid="{00000000-0005-0000-0000-000092000000}"/>
    <cellStyle name="Comma 3 2 3 4 3" xfId="625" xr:uid="{00000000-0005-0000-0000-000093000000}"/>
    <cellStyle name="Comma 3 2 3 4 3 2" xfId="1562" xr:uid="{00000000-0005-0000-0000-000094000000}"/>
    <cellStyle name="Comma 3 2 3 4 3 3" xfId="2503" xr:uid="{00000000-0005-0000-0000-000095000000}"/>
    <cellStyle name="Comma 3 2 3 4 4" xfId="406" xr:uid="{00000000-0005-0000-0000-000096000000}"/>
    <cellStyle name="Comma 3 2 3 4 4 2" xfId="1358" xr:uid="{00000000-0005-0000-0000-000097000000}"/>
    <cellStyle name="Comma 3 2 3 4 4 3" xfId="2299" xr:uid="{00000000-0005-0000-0000-000098000000}"/>
    <cellStyle name="Comma 3 2 3 4 5" xfId="1127" xr:uid="{00000000-0005-0000-0000-000099000000}"/>
    <cellStyle name="Comma 3 2 3 4 6" xfId="2068" xr:uid="{00000000-0005-0000-0000-00009A000000}"/>
    <cellStyle name="Comma 3 2 3 5" xfId="626" xr:uid="{00000000-0005-0000-0000-00009B000000}"/>
    <cellStyle name="Comma 3 2 3 5 2" xfId="1563" xr:uid="{00000000-0005-0000-0000-00009C000000}"/>
    <cellStyle name="Comma 3 2 3 5 3" xfId="2504" xr:uid="{00000000-0005-0000-0000-00009D000000}"/>
    <cellStyle name="Comma 3 2 3 6" xfId="627" xr:uid="{00000000-0005-0000-0000-00009E000000}"/>
    <cellStyle name="Comma 3 2 3 6 2" xfId="1564" xr:uid="{00000000-0005-0000-0000-00009F000000}"/>
    <cellStyle name="Comma 3 2 3 6 3" xfId="2505" xr:uid="{00000000-0005-0000-0000-0000A0000000}"/>
    <cellStyle name="Comma 3 2 3 7" xfId="360" xr:uid="{00000000-0005-0000-0000-0000A1000000}"/>
    <cellStyle name="Comma 3 2 3 7 2" xfId="1313" xr:uid="{00000000-0005-0000-0000-0000A2000000}"/>
    <cellStyle name="Comma 3 2 3 7 3" xfId="2254" xr:uid="{00000000-0005-0000-0000-0000A3000000}"/>
    <cellStyle name="Comma 3 2 3 8" xfId="1080" xr:uid="{00000000-0005-0000-0000-0000A4000000}"/>
    <cellStyle name="Comma 3 2 3 9" xfId="2021" xr:uid="{00000000-0005-0000-0000-0000A5000000}"/>
    <cellStyle name="Comma 3 2 4" xfId="114" xr:uid="{00000000-0005-0000-0000-0000A6000000}"/>
    <cellStyle name="Comma 3 2 4 2" xfId="115" xr:uid="{00000000-0005-0000-0000-0000A7000000}"/>
    <cellStyle name="Comma 3 2 4 2 2" xfId="628" xr:uid="{00000000-0005-0000-0000-0000A8000000}"/>
    <cellStyle name="Comma 3 2 4 2 2 2" xfId="1565" xr:uid="{00000000-0005-0000-0000-0000A9000000}"/>
    <cellStyle name="Comma 3 2 4 2 2 3" xfId="2506" xr:uid="{00000000-0005-0000-0000-0000AA000000}"/>
    <cellStyle name="Comma 3 2 4 2 3" xfId="629" xr:uid="{00000000-0005-0000-0000-0000AB000000}"/>
    <cellStyle name="Comma 3 2 4 2 3 2" xfId="1566" xr:uid="{00000000-0005-0000-0000-0000AC000000}"/>
    <cellStyle name="Comma 3 2 4 2 3 3" xfId="2507" xr:uid="{00000000-0005-0000-0000-0000AD000000}"/>
    <cellStyle name="Comma 3 2 4 2 4" xfId="408" xr:uid="{00000000-0005-0000-0000-0000AE000000}"/>
    <cellStyle name="Comma 3 2 4 2 4 2" xfId="1360" xr:uid="{00000000-0005-0000-0000-0000AF000000}"/>
    <cellStyle name="Comma 3 2 4 2 4 3" xfId="2301" xr:uid="{00000000-0005-0000-0000-0000B0000000}"/>
    <cellStyle name="Comma 3 2 4 2 5" xfId="1129" xr:uid="{00000000-0005-0000-0000-0000B1000000}"/>
    <cellStyle name="Comma 3 2 4 2 6" xfId="2070" xr:uid="{00000000-0005-0000-0000-0000B2000000}"/>
    <cellStyle name="Comma 3 2 4 3" xfId="630" xr:uid="{00000000-0005-0000-0000-0000B3000000}"/>
    <cellStyle name="Comma 3 2 4 3 2" xfId="1567" xr:uid="{00000000-0005-0000-0000-0000B4000000}"/>
    <cellStyle name="Comma 3 2 4 3 3" xfId="2508" xr:uid="{00000000-0005-0000-0000-0000B5000000}"/>
    <cellStyle name="Comma 3 2 4 4" xfId="631" xr:uid="{00000000-0005-0000-0000-0000B6000000}"/>
    <cellStyle name="Comma 3 2 4 4 2" xfId="1568" xr:uid="{00000000-0005-0000-0000-0000B7000000}"/>
    <cellStyle name="Comma 3 2 4 4 3" xfId="2509" xr:uid="{00000000-0005-0000-0000-0000B8000000}"/>
    <cellStyle name="Comma 3 2 4 5" xfId="407" xr:uid="{00000000-0005-0000-0000-0000B9000000}"/>
    <cellStyle name="Comma 3 2 4 5 2" xfId="1359" xr:uid="{00000000-0005-0000-0000-0000BA000000}"/>
    <cellStyle name="Comma 3 2 4 5 3" xfId="2300" xr:uid="{00000000-0005-0000-0000-0000BB000000}"/>
    <cellStyle name="Comma 3 2 4 6" xfId="1128" xr:uid="{00000000-0005-0000-0000-0000BC000000}"/>
    <cellStyle name="Comma 3 2 4 7" xfId="2069" xr:uid="{00000000-0005-0000-0000-0000BD000000}"/>
    <cellStyle name="Comma 3 2 5" xfId="116" xr:uid="{00000000-0005-0000-0000-0000BE000000}"/>
    <cellStyle name="Comma 3 2 5 2" xfId="117" xr:uid="{00000000-0005-0000-0000-0000BF000000}"/>
    <cellStyle name="Comma 3 2 5 2 2" xfId="632" xr:uid="{00000000-0005-0000-0000-0000C0000000}"/>
    <cellStyle name="Comma 3 2 5 2 2 2" xfId="1569" xr:uid="{00000000-0005-0000-0000-0000C1000000}"/>
    <cellStyle name="Comma 3 2 5 2 2 3" xfId="2510" xr:uid="{00000000-0005-0000-0000-0000C2000000}"/>
    <cellStyle name="Comma 3 2 5 2 3" xfId="633" xr:uid="{00000000-0005-0000-0000-0000C3000000}"/>
    <cellStyle name="Comma 3 2 5 2 3 2" xfId="1570" xr:uid="{00000000-0005-0000-0000-0000C4000000}"/>
    <cellStyle name="Comma 3 2 5 2 3 3" xfId="2511" xr:uid="{00000000-0005-0000-0000-0000C5000000}"/>
    <cellStyle name="Comma 3 2 5 2 4" xfId="410" xr:uid="{00000000-0005-0000-0000-0000C6000000}"/>
    <cellStyle name="Comma 3 2 5 2 4 2" xfId="1362" xr:uid="{00000000-0005-0000-0000-0000C7000000}"/>
    <cellStyle name="Comma 3 2 5 2 4 3" xfId="2303" xr:uid="{00000000-0005-0000-0000-0000C8000000}"/>
    <cellStyle name="Comma 3 2 5 2 5" xfId="1131" xr:uid="{00000000-0005-0000-0000-0000C9000000}"/>
    <cellStyle name="Comma 3 2 5 2 6" xfId="2072" xr:uid="{00000000-0005-0000-0000-0000CA000000}"/>
    <cellStyle name="Comma 3 2 5 3" xfId="634" xr:uid="{00000000-0005-0000-0000-0000CB000000}"/>
    <cellStyle name="Comma 3 2 5 3 2" xfId="1571" xr:uid="{00000000-0005-0000-0000-0000CC000000}"/>
    <cellStyle name="Comma 3 2 5 3 3" xfId="2512" xr:uid="{00000000-0005-0000-0000-0000CD000000}"/>
    <cellStyle name="Comma 3 2 5 4" xfId="635" xr:uid="{00000000-0005-0000-0000-0000CE000000}"/>
    <cellStyle name="Comma 3 2 5 4 2" xfId="1572" xr:uid="{00000000-0005-0000-0000-0000CF000000}"/>
    <cellStyle name="Comma 3 2 5 4 3" xfId="2513" xr:uid="{00000000-0005-0000-0000-0000D0000000}"/>
    <cellStyle name="Comma 3 2 5 5" xfId="409" xr:uid="{00000000-0005-0000-0000-0000D1000000}"/>
    <cellStyle name="Comma 3 2 5 5 2" xfId="1361" xr:uid="{00000000-0005-0000-0000-0000D2000000}"/>
    <cellStyle name="Comma 3 2 5 5 3" xfId="2302" xr:uid="{00000000-0005-0000-0000-0000D3000000}"/>
    <cellStyle name="Comma 3 2 5 6" xfId="1130" xr:uid="{00000000-0005-0000-0000-0000D4000000}"/>
    <cellStyle name="Comma 3 2 5 7" xfId="2071" xr:uid="{00000000-0005-0000-0000-0000D5000000}"/>
    <cellStyle name="Comma 3 2 6" xfId="118" xr:uid="{00000000-0005-0000-0000-0000D6000000}"/>
    <cellStyle name="Comma 3 2 6 2" xfId="636" xr:uid="{00000000-0005-0000-0000-0000D7000000}"/>
    <cellStyle name="Comma 3 2 6 2 2" xfId="1573" xr:uid="{00000000-0005-0000-0000-0000D8000000}"/>
    <cellStyle name="Comma 3 2 6 2 3" xfId="2514" xr:uid="{00000000-0005-0000-0000-0000D9000000}"/>
    <cellStyle name="Comma 3 2 6 3" xfId="637" xr:uid="{00000000-0005-0000-0000-0000DA000000}"/>
    <cellStyle name="Comma 3 2 6 3 2" xfId="1574" xr:uid="{00000000-0005-0000-0000-0000DB000000}"/>
    <cellStyle name="Comma 3 2 6 3 3" xfId="2515" xr:uid="{00000000-0005-0000-0000-0000DC000000}"/>
    <cellStyle name="Comma 3 2 6 4" xfId="411" xr:uid="{00000000-0005-0000-0000-0000DD000000}"/>
    <cellStyle name="Comma 3 2 6 4 2" xfId="1363" xr:uid="{00000000-0005-0000-0000-0000DE000000}"/>
    <cellStyle name="Comma 3 2 6 4 3" xfId="2304" xr:uid="{00000000-0005-0000-0000-0000DF000000}"/>
    <cellStyle name="Comma 3 2 6 5" xfId="1132" xr:uid="{00000000-0005-0000-0000-0000E0000000}"/>
    <cellStyle name="Comma 3 2 6 6" xfId="2073" xr:uid="{00000000-0005-0000-0000-0000E1000000}"/>
    <cellStyle name="Comma 3 2 7" xfId="638" xr:uid="{00000000-0005-0000-0000-0000E2000000}"/>
    <cellStyle name="Comma 3 2 7 2" xfId="1575" xr:uid="{00000000-0005-0000-0000-0000E3000000}"/>
    <cellStyle name="Comma 3 2 7 3" xfId="2516" xr:uid="{00000000-0005-0000-0000-0000E4000000}"/>
    <cellStyle name="Comma 3 2 8" xfId="639" xr:uid="{00000000-0005-0000-0000-0000E5000000}"/>
    <cellStyle name="Comma 3 2 8 2" xfId="1576" xr:uid="{00000000-0005-0000-0000-0000E6000000}"/>
    <cellStyle name="Comma 3 2 8 3" xfId="2517" xr:uid="{00000000-0005-0000-0000-0000E7000000}"/>
    <cellStyle name="Comma 3 2 9" xfId="358" xr:uid="{00000000-0005-0000-0000-0000E8000000}"/>
    <cellStyle name="Comma 3 2 9 2" xfId="1311" xr:uid="{00000000-0005-0000-0000-0000E9000000}"/>
    <cellStyle name="Comma 3 2 9 3" xfId="2252" xr:uid="{00000000-0005-0000-0000-0000EA000000}"/>
    <cellStyle name="Comma 3 3" xfId="18" xr:uid="{00000000-0005-0000-0000-0000EB000000}"/>
    <cellStyle name="Comma 3 3 2" xfId="1081" xr:uid="{00000000-0005-0000-0000-0000EC000000}"/>
    <cellStyle name="Comma 3 3 3" xfId="2022" xr:uid="{00000000-0005-0000-0000-0000ED000000}"/>
    <cellStyle name="Comma 3 4" xfId="19" xr:uid="{00000000-0005-0000-0000-0000EE000000}"/>
    <cellStyle name="Comma 3 4 2" xfId="1082" xr:uid="{00000000-0005-0000-0000-0000EF000000}"/>
    <cellStyle name="Comma 3 4 3" xfId="2023" xr:uid="{00000000-0005-0000-0000-0000F0000000}"/>
    <cellStyle name="Comma 3 5" xfId="119" xr:uid="{00000000-0005-0000-0000-0000F1000000}"/>
    <cellStyle name="Comma 3 5 2" xfId="1133" xr:uid="{00000000-0005-0000-0000-0000F2000000}"/>
    <cellStyle name="Comma 3 5 3" xfId="2074" xr:uid="{00000000-0005-0000-0000-0000F3000000}"/>
    <cellStyle name="Comma 3 6" xfId="14" xr:uid="{00000000-0005-0000-0000-0000F4000000}"/>
    <cellStyle name="Comma 3 6 10" xfId="1067" xr:uid="{00000000-0005-0000-0000-0000F5000000}"/>
    <cellStyle name="Comma 3 6 34" xfId="1068" xr:uid="{00000000-0005-0000-0000-0000F6000000}"/>
    <cellStyle name="Comma 3 7" xfId="2006" xr:uid="{00000000-0005-0000-0000-0000F7000000}"/>
    <cellStyle name="Comma 3 8" xfId="2942" xr:uid="{00000000-0005-0000-0000-0000F8000000}"/>
    <cellStyle name="Comma 4" xfId="20" xr:uid="{00000000-0005-0000-0000-0000F9000000}"/>
    <cellStyle name="Comma 4 2" xfId="120" xr:uid="{00000000-0005-0000-0000-0000FA000000}"/>
    <cellStyle name="Comma 4 2 2" xfId="1134" xr:uid="{00000000-0005-0000-0000-0000FB000000}"/>
    <cellStyle name="Comma 4 2 3" xfId="2075" xr:uid="{00000000-0005-0000-0000-0000FC000000}"/>
    <cellStyle name="Comma 4 3" xfId="2015" xr:uid="{00000000-0005-0000-0000-0000FD000000}"/>
    <cellStyle name="Comma 5" xfId="21" xr:uid="{00000000-0005-0000-0000-0000FE000000}"/>
    <cellStyle name="Comma 5 2" xfId="22" xr:uid="{00000000-0005-0000-0000-0000FF000000}"/>
    <cellStyle name="Comma 5 3" xfId="2014" xr:uid="{00000000-0005-0000-0000-000000010000}"/>
    <cellStyle name="Comma 5 4" xfId="2943" xr:uid="{00000000-0005-0000-0000-000001010000}"/>
    <cellStyle name="Comma 6" xfId="23" xr:uid="{00000000-0005-0000-0000-000002010000}"/>
    <cellStyle name="Comma 7" xfId="121" xr:uid="{00000000-0005-0000-0000-000003010000}"/>
    <cellStyle name="Comma 74" xfId="1066" xr:uid="{00000000-0005-0000-0000-000004010000}"/>
    <cellStyle name="Comma 8" xfId="587" xr:uid="{00000000-0005-0000-0000-000005010000}"/>
    <cellStyle name="Comma 9" xfId="601" xr:uid="{00000000-0005-0000-0000-000006010000}"/>
    <cellStyle name="Comma0" xfId="24" xr:uid="{00000000-0005-0000-0000-000007010000}"/>
    <cellStyle name="Comma0 2" xfId="25" xr:uid="{00000000-0005-0000-0000-000008010000}"/>
    <cellStyle name="Comma0 2 2" xfId="26" xr:uid="{00000000-0005-0000-0000-000009010000}"/>
    <cellStyle name="Comma0 2 4" xfId="356" xr:uid="{00000000-0005-0000-0000-00000A010000}"/>
    <cellStyle name="Comma0 3" xfId="27" xr:uid="{00000000-0005-0000-0000-00000B010000}"/>
    <cellStyle name="Comma0 3 2" xfId="122" xr:uid="{00000000-0005-0000-0000-00000C010000}"/>
    <cellStyle name="Comma0 4" xfId="123" xr:uid="{00000000-0005-0000-0000-00000D010000}"/>
    <cellStyle name="Comma1" xfId="124" xr:uid="{00000000-0005-0000-0000-00000E010000}"/>
    <cellStyle name="Comma1 2" xfId="2013" xr:uid="{00000000-0005-0000-0000-00000F010000}"/>
    <cellStyle name="Comma2" xfId="125" xr:uid="{00000000-0005-0000-0000-000010010000}"/>
    <cellStyle name="Comma2 2" xfId="2012" xr:uid="{00000000-0005-0000-0000-000011010000}"/>
    <cellStyle name="Comma3" xfId="126" xr:uid="{00000000-0005-0000-0000-000012010000}"/>
    <cellStyle name="Comma3 2" xfId="2008" xr:uid="{00000000-0005-0000-0000-000013010000}"/>
    <cellStyle name="Currency" xfId="2949" builtinId="4"/>
    <cellStyle name="Currency 2" xfId="28" xr:uid="{00000000-0005-0000-0000-000015010000}"/>
    <cellStyle name="Currency 2 2" xfId="29" xr:uid="{00000000-0005-0000-0000-000016010000}"/>
    <cellStyle name="Currency 2 2 10" xfId="1083" xr:uid="{00000000-0005-0000-0000-000017010000}"/>
    <cellStyle name="Currency 2 2 11" xfId="2003" xr:uid="{00000000-0005-0000-0000-000018010000}"/>
    <cellStyle name="Currency 2 2 12" xfId="2024" xr:uid="{00000000-0005-0000-0000-000019010000}"/>
    <cellStyle name="Currency 2 2 2" xfId="30" xr:uid="{00000000-0005-0000-0000-00001A010000}"/>
    <cellStyle name="Currency 2 2 2 2" xfId="127" xr:uid="{00000000-0005-0000-0000-00001B010000}"/>
    <cellStyle name="Currency 2 2 2 2 2" xfId="128" xr:uid="{00000000-0005-0000-0000-00001C010000}"/>
    <cellStyle name="Currency 2 2 2 2 2 2" xfId="640" xr:uid="{00000000-0005-0000-0000-00001D010000}"/>
    <cellStyle name="Currency 2 2 2 2 2 2 2" xfId="1577" xr:uid="{00000000-0005-0000-0000-00001E010000}"/>
    <cellStyle name="Currency 2 2 2 2 2 2 3" xfId="2518" xr:uid="{00000000-0005-0000-0000-00001F010000}"/>
    <cellStyle name="Currency 2 2 2 2 2 3" xfId="641" xr:uid="{00000000-0005-0000-0000-000020010000}"/>
    <cellStyle name="Currency 2 2 2 2 2 3 2" xfId="1578" xr:uid="{00000000-0005-0000-0000-000021010000}"/>
    <cellStyle name="Currency 2 2 2 2 2 3 3" xfId="2519" xr:uid="{00000000-0005-0000-0000-000022010000}"/>
    <cellStyle name="Currency 2 2 2 2 2 4" xfId="413" xr:uid="{00000000-0005-0000-0000-000023010000}"/>
    <cellStyle name="Currency 2 2 2 2 2 4 2" xfId="1365" xr:uid="{00000000-0005-0000-0000-000024010000}"/>
    <cellStyle name="Currency 2 2 2 2 2 4 3" xfId="2306" xr:uid="{00000000-0005-0000-0000-000025010000}"/>
    <cellStyle name="Currency 2 2 2 2 2 5" xfId="1136" xr:uid="{00000000-0005-0000-0000-000026010000}"/>
    <cellStyle name="Currency 2 2 2 2 2 6" xfId="2077" xr:uid="{00000000-0005-0000-0000-000027010000}"/>
    <cellStyle name="Currency 2 2 2 2 3" xfId="642" xr:uid="{00000000-0005-0000-0000-000028010000}"/>
    <cellStyle name="Currency 2 2 2 2 3 2" xfId="1579" xr:uid="{00000000-0005-0000-0000-000029010000}"/>
    <cellStyle name="Currency 2 2 2 2 3 3" xfId="2520" xr:uid="{00000000-0005-0000-0000-00002A010000}"/>
    <cellStyle name="Currency 2 2 2 2 4" xfId="643" xr:uid="{00000000-0005-0000-0000-00002B010000}"/>
    <cellStyle name="Currency 2 2 2 2 4 2" xfId="1580" xr:uid="{00000000-0005-0000-0000-00002C010000}"/>
    <cellStyle name="Currency 2 2 2 2 4 3" xfId="2521" xr:uid="{00000000-0005-0000-0000-00002D010000}"/>
    <cellStyle name="Currency 2 2 2 2 5" xfId="412" xr:uid="{00000000-0005-0000-0000-00002E010000}"/>
    <cellStyle name="Currency 2 2 2 2 5 2" xfId="1364" xr:uid="{00000000-0005-0000-0000-00002F010000}"/>
    <cellStyle name="Currency 2 2 2 2 5 3" xfId="2305" xr:uid="{00000000-0005-0000-0000-000030010000}"/>
    <cellStyle name="Currency 2 2 2 2 6" xfId="1135" xr:uid="{00000000-0005-0000-0000-000031010000}"/>
    <cellStyle name="Currency 2 2 2 2 7" xfId="2076" xr:uid="{00000000-0005-0000-0000-000032010000}"/>
    <cellStyle name="Currency 2 2 2 3" xfId="129" xr:uid="{00000000-0005-0000-0000-000033010000}"/>
    <cellStyle name="Currency 2 2 2 3 2" xfId="130" xr:uid="{00000000-0005-0000-0000-000034010000}"/>
    <cellStyle name="Currency 2 2 2 3 2 2" xfId="644" xr:uid="{00000000-0005-0000-0000-000035010000}"/>
    <cellStyle name="Currency 2 2 2 3 2 2 2" xfId="1581" xr:uid="{00000000-0005-0000-0000-000036010000}"/>
    <cellStyle name="Currency 2 2 2 3 2 2 3" xfId="2522" xr:uid="{00000000-0005-0000-0000-000037010000}"/>
    <cellStyle name="Currency 2 2 2 3 2 3" xfId="645" xr:uid="{00000000-0005-0000-0000-000038010000}"/>
    <cellStyle name="Currency 2 2 2 3 2 3 2" xfId="1582" xr:uid="{00000000-0005-0000-0000-000039010000}"/>
    <cellStyle name="Currency 2 2 2 3 2 3 3" xfId="2523" xr:uid="{00000000-0005-0000-0000-00003A010000}"/>
    <cellStyle name="Currency 2 2 2 3 2 4" xfId="415" xr:uid="{00000000-0005-0000-0000-00003B010000}"/>
    <cellStyle name="Currency 2 2 2 3 2 4 2" xfId="1367" xr:uid="{00000000-0005-0000-0000-00003C010000}"/>
    <cellStyle name="Currency 2 2 2 3 2 4 3" xfId="2308" xr:uid="{00000000-0005-0000-0000-00003D010000}"/>
    <cellStyle name="Currency 2 2 2 3 2 5" xfId="1138" xr:uid="{00000000-0005-0000-0000-00003E010000}"/>
    <cellStyle name="Currency 2 2 2 3 2 6" xfId="2079" xr:uid="{00000000-0005-0000-0000-00003F010000}"/>
    <cellStyle name="Currency 2 2 2 3 3" xfId="646" xr:uid="{00000000-0005-0000-0000-000040010000}"/>
    <cellStyle name="Currency 2 2 2 3 3 2" xfId="1583" xr:uid="{00000000-0005-0000-0000-000041010000}"/>
    <cellStyle name="Currency 2 2 2 3 3 3" xfId="2524" xr:uid="{00000000-0005-0000-0000-000042010000}"/>
    <cellStyle name="Currency 2 2 2 3 4" xfId="647" xr:uid="{00000000-0005-0000-0000-000043010000}"/>
    <cellStyle name="Currency 2 2 2 3 4 2" xfId="1584" xr:uid="{00000000-0005-0000-0000-000044010000}"/>
    <cellStyle name="Currency 2 2 2 3 4 3" xfId="2525" xr:uid="{00000000-0005-0000-0000-000045010000}"/>
    <cellStyle name="Currency 2 2 2 3 5" xfId="414" xr:uid="{00000000-0005-0000-0000-000046010000}"/>
    <cellStyle name="Currency 2 2 2 3 5 2" xfId="1366" xr:uid="{00000000-0005-0000-0000-000047010000}"/>
    <cellStyle name="Currency 2 2 2 3 5 3" xfId="2307" xr:uid="{00000000-0005-0000-0000-000048010000}"/>
    <cellStyle name="Currency 2 2 2 3 6" xfId="1137" xr:uid="{00000000-0005-0000-0000-000049010000}"/>
    <cellStyle name="Currency 2 2 2 3 7" xfId="2078" xr:uid="{00000000-0005-0000-0000-00004A010000}"/>
    <cellStyle name="Currency 2 2 2 4" xfId="131" xr:uid="{00000000-0005-0000-0000-00004B010000}"/>
    <cellStyle name="Currency 2 2 2 4 2" xfId="648" xr:uid="{00000000-0005-0000-0000-00004C010000}"/>
    <cellStyle name="Currency 2 2 2 4 2 2" xfId="1585" xr:uid="{00000000-0005-0000-0000-00004D010000}"/>
    <cellStyle name="Currency 2 2 2 4 2 3" xfId="2526" xr:uid="{00000000-0005-0000-0000-00004E010000}"/>
    <cellStyle name="Currency 2 2 2 4 3" xfId="649" xr:uid="{00000000-0005-0000-0000-00004F010000}"/>
    <cellStyle name="Currency 2 2 2 4 3 2" xfId="1586" xr:uid="{00000000-0005-0000-0000-000050010000}"/>
    <cellStyle name="Currency 2 2 2 4 3 3" xfId="2527" xr:uid="{00000000-0005-0000-0000-000051010000}"/>
    <cellStyle name="Currency 2 2 2 4 4" xfId="416" xr:uid="{00000000-0005-0000-0000-000052010000}"/>
    <cellStyle name="Currency 2 2 2 4 4 2" xfId="1368" xr:uid="{00000000-0005-0000-0000-000053010000}"/>
    <cellStyle name="Currency 2 2 2 4 4 3" xfId="2309" xr:uid="{00000000-0005-0000-0000-000054010000}"/>
    <cellStyle name="Currency 2 2 2 4 5" xfId="1139" xr:uid="{00000000-0005-0000-0000-000055010000}"/>
    <cellStyle name="Currency 2 2 2 4 6" xfId="2080" xr:uid="{00000000-0005-0000-0000-000056010000}"/>
    <cellStyle name="Currency 2 2 2 5" xfId="650" xr:uid="{00000000-0005-0000-0000-000057010000}"/>
    <cellStyle name="Currency 2 2 2 5 2" xfId="1587" xr:uid="{00000000-0005-0000-0000-000058010000}"/>
    <cellStyle name="Currency 2 2 2 5 3" xfId="2528" xr:uid="{00000000-0005-0000-0000-000059010000}"/>
    <cellStyle name="Currency 2 2 2 6" xfId="651" xr:uid="{00000000-0005-0000-0000-00005A010000}"/>
    <cellStyle name="Currency 2 2 2 6 2" xfId="1588" xr:uid="{00000000-0005-0000-0000-00005B010000}"/>
    <cellStyle name="Currency 2 2 2 6 3" xfId="2529" xr:uid="{00000000-0005-0000-0000-00005C010000}"/>
    <cellStyle name="Currency 2 2 2 7" xfId="362" xr:uid="{00000000-0005-0000-0000-00005D010000}"/>
    <cellStyle name="Currency 2 2 2 7 2" xfId="1315" xr:uid="{00000000-0005-0000-0000-00005E010000}"/>
    <cellStyle name="Currency 2 2 2 7 3" xfId="2256" xr:uid="{00000000-0005-0000-0000-00005F010000}"/>
    <cellStyle name="Currency 2 2 2 8" xfId="1084" xr:uid="{00000000-0005-0000-0000-000060010000}"/>
    <cellStyle name="Currency 2 2 2 9" xfId="2025" xr:uid="{00000000-0005-0000-0000-000061010000}"/>
    <cellStyle name="Currency 2 2 3" xfId="31" xr:uid="{00000000-0005-0000-0000-000062010000}"/>
    <cellStyle name="Currency 2 2 3 2" xfId="132" xr:uid="{00000000-0005-0000-0000-000063010000}"/>
    <cellStyle name="Currency 2 2 3 2 2" xfId="133" xr:uid="{00000000-0005-0000-0000-000064010000}"/>
    <cellStyle name="Currency 2 2 3 2 2 2" xfId="652" xr:uid="{00000000-0005-0000-0000-000065010000}"/>
    <cellStyle name="Currency 2 2 3 2 2 2 2" xfId="1589" xr:uid="{00000000-0005-0000-0000-000066010000}"/>
    <cellStyle name="Currency 2 2 3 2 2 2 3" xfId="2530" xr:uid="{00000000-0005-0000-0000-000067010000}"/>
    <cellStyle name="Currency 2 2 3 2 2 3" xfId="653" xr:uid="{00000000-0005-0000-0000-000068010000}"/>
    <cellStyle name="Currency 2 2 3 2 2 3 2" xfId="1590" xr:uid="{00000000-0005-0000-0000-000069010000}"/>
    <cellStyle name="Currency 2 2 3 2 2 3 3" xfId="2531" xr:uid="{00000000-0005-0000-0000-00006A010000}"/>
    <cellStyle name="Currency 2 2 3 2 2 4" xfId="418" xr:uid="{00000000-0005-0000-0000-00006B010000}"/>
    <cellStyle name="Currency 2 2 3 2 2 4 2" xfId="1370" xr:uid="{00000000-0005-0000-0000-00006C010000}"/>
    <cellStyle name="Currency 2 2 3 2 2 4 3" xfId="2311" xr:uid="{00000000-0005-0000-0000-00006D010000}"/>
    <cellStyle name="Currency 2 2 3 2 2 5" xfId="1141" xr:uid="{00000000-0005-0000-0000-00006E010000}"/>
    <cellStyle name="Currency 2 2 3 2 2 6" xfId="2082" xr:uid="{00000000-0005-0000-0000-00006F010000}"/>
    <cellStyle name="Currency 2 2 3 2 3" xfId="654" xr:uid="{00000000-0005-0000-0000-000070010000}"/>
    <cellStyle name="Currency 2 2 3 2 3 2" xfId="1591" xr:uid="{00000000-0005-0000-0000-000071010000}"/>
    <cellStyle name="Currency 2 2 3 2 3 3" xfId="2532" xr:uid="{00000000-0005-0000-0000-000072010000}"/>
    <cellStyle name="Currency 2 2 3 2 4" xfId="655" xr:uid="{00000000-0005-0000-0000-000073010000}"/>
    <cellStyle name="Currency 2 2 3 2 4 2" xfId="1592" xr:uid="{00000000-0005-0000-0000-000074010000}"/>
    <cellStyle name="Currency 2 2 3 2 4 3" xfId="2533" xr:uid="{00000000-0005-0000-0000-000075010000}"/>
    <cellStyle name="Currency 2 2 3 2 5" xfId="417" xr:uid="{00000000-0005-0000-0000-000076010000}"/>
    <cellStyle name="Currency 2 2 3 2 5 2" xfId="1369" xr:uid="{00000000-0005-0000-0000-000077010000}"/>
    <cellStyle name="Currency 2 2 3 2 5 3" xfId="2310" xr:uid="{00000000-0005-0000-0000-000078010000}"/>
    <cellStyle name="Currency 2 2 3 2 6" xfId="1140" xr:uid="{00000000-0005-0000-0000-000079010000}"/>
    <cellStyle name="Currency 2 2 3 2 7" xfId="2081" xr:uid="{00000000-0005-0000-0000-00007A010000}"/>
    <cellStyle name="Currency 2 2 3 3" xfId="134" xr:uid="{00000000-0005-0000-0000-00007B010000}"/>
    <cellStyle name="Currency 2 2 3 3 2" xfId="135" xr:uid="{00000000-0005-0000-0000-00007C010000}"/>
    <cellStyle name="Currency 2 2 3 3 2 2" xfId="656" xr:uid="{00000000-0005-0000-0000-00007D010000}"/>
    <cellStyle name="Currency 2 2 3 3 2 2 2" xfId="1593" xr:uid="{00000000-0005-0000-0000-00007E010000}"/>
    <cellStyle name="Currency 2 2 3 3 2 2 3" xfId="2534" xr:uid="{00000000-0005-0000-0000-00007F010000}"/>
    <cellStyle name="Currency 2 2 3 3 2 3" xfId="657" xr:uid="{00000000-0005-0000-0000-000080010000}"/>
    <cellStyle name="Currency 2 2 3 3 2 3 2" xfId="1594" xr:uid="{00000000-0005-0000-0000-000081010000}"/>
    <cellStyle name="Currency 2 2 3 3 2 3 3" xfId="2535" xr:uid="{00000000-0005-0000-0000-000082010000}"/>
    <cellStyle name="Currency 2 2 3 3 2 4" xfId="420" xr:uid="{00000000-0005-0000-0000-000083010000}"/>
    <cellStyle name="Currency 2 2 3 3 2 4 2" xfId="1372" xr:uid="{00000000-0005-0000-0000-000084010000}"/>
    <cellStyle name="Currency 2 2 3 3 2 4 3" xfId="2313" xr:uid="{00000000-0005-0000-0000-000085010000}"/>
    <cellStyle name="Currency 2 2 3 3 2 5" xfId="1143" xr:uid="{00000000-0005-0000-0000-000086010000}"/>
    <cellStyle name="Currency 2 2 3 3 2 6" xfId="2084" xr:uid="{00000000-0005-0000-0000-000087010000}"/>
    <cellStyle name="Currency 2 2 3 3 3" xfId="658" xr:uid="{00000000-0005-0000-0000-000088010000}"/>
    <cellStyle name="Currency 2 2 3 3 3 2" xfId="1595" xr:uid="{00000000-0005-0000-0000-000089010000}"/>
    <cellStyle name="Currency 2 2 3 3 3 3" xfId="2536" xr:uid="{00000000-0005-0000-0000-00008A010000}"/>
    <cellStyle name="Currency 2 2 3 3 4" xfId="659" xr:uid="{00000000-0005-0000-0000-00008B010000}"/>
    <cellStyle name="Currency 2 2 3 3 4 2" xfId="1596" xr:uid="{00000000-0005-0000-0000-00008C010000}"/>
    <cellStyle name="Currency 2 2 3 3 4 3" xfId="2537" xr:uid="{00000000-0005-0000-0000-00008D010000}"/>
    <cellStyle name="Currency 2 2 3 3 5" xfId="419" xr:uid="{00000000-0005-0000-0000-00008E010000}"/>
    <cellStyle name="Currency 2 2 3 3 5 2" xfId="1371" xr:uid="{00000000-0005-0000-0000-00008F010000}"/>
    <cellStyle name="Currency 2 2 3 3 5 3" xfId="2312" xr:uid="{00000000-0005-0000-0000-000090010000}"/>
    <cellStyle name="Currency 2 2 3 3 6" xfId="1142" xr:uid="{00000000-0005-0000-0000-000091010000}"/>
    <cellStyle name="Currency 2 2 3 3 7" xfId="2083" xr:uid="{00000000-0005-0000-0000-000092010000}"/>
    <cellStyle name="Currency 2 2 3 4" xfId="136" xr:uid="{00000000-0005-0000-0000-000093010000}"/>
    <cellStyle name="Currency 2 2 3 4 2" xfId="660" xr:uid="{00000000-0005-0000-0000-000094010000}"/>
    <cellStyle name="Currency 2 2 3 4 2 2" xfId="1597" xr:uid="{00000000-0005-0000-0000-000095010000}"/>
    <cellStyle name="Currency 2 2 3 4 2 3" xfId="2538" xr:uid="{00000000-0005-0000-0000-000096010000}"/>
    <cellStyle name="Currency 2 2 3 4 3" xfId="661" xr:uid="{00000000-0005-0000-0000-000097010000}"/>
    <cellStyle name="Currency 2 2 3 4 3 2" xfId="1598" xr:uid="{00000000-0005-0000-0000-000098010000}"/>
    <cellStyle name="Currency 2 2 3 4 3 3" xfId="2539" xr:uid="{00000000-0005-0000-0000-000099010000}"/>
    <cellStyle name="Currency 2 2 3 4 4" xfId="421" xr:uid="{00000000-0005-0000-0000-00009A010000}"/>
    <cellStyle name="Currency 2 2 3 4 4 2" xfId="1373" xr:uid="{00000000-0005-0000-0000-00009B010000}"/>
    <cellStyle name="Currency 2 2 3 4 4 3" xfId="2314" xr:uid="{00000000-0005-0000-0000-00009C010000}"/>
    <cellStyle name="Currency 2 2 3 4 5" xfId="1144" xr:uid="{00000000-0005-0000-0000-00009D010000}"/>
    <cellStyle name="Currency 2 2 3 4 6" xfId="2085" xr:uid="{00000000-0005-0000-0000-00009E010000}"/>
    <cellStyle name="Currency 2 2 3 5" xfId="662" xr:uid="{00000000-0005-0000-0000-00009F010000}"/>
    <cellStyle name="Currency 2 2 3 5 2" xfId="1599" xr:uid="{00000000-0005-0000-0000-0000A0010000}"/>
    <cellStyle name="Currency 2 2 3 5 3" xfId="2540" xr:uid="{00000000-0005-0000-0000-0000A1010000}"/>
    <cellStyle name="Currency 2 2 3 6" xfId="663" xr:uid="{00000000-0005-0000-0000-0000A2010000}"/>
    <cellStyle name="Currency 2 2 3 6 2" xfId="1600" xr:uid="{00000000-0005-0000-0000-0000A3010000}"/>
    <cellStyle name="Currency 2 2 3 6 3" xfId="2541" xr:uid="{00000000-0005-0000-0000-0000A4010000}"/>
    <cellStyle name="Currency 2 2 3 7" xfId="363" xr:uid="{00000000-0005-0000-0000-0000A5010000}"/>
    <cellStyle name="Currency 2 2 3 7 2" xfId="1316" xr:uid="{00000000-0005-0000-0000-0000A6010000}"/>
    <cellStyle name="Currency 2 2 3 7 3" xfId="2257" xr:uid="{00000000-0005-0000-0000-0000A7010000}"/>
    <cellStyle name="Currency 2 2 3 8" xfId="1085" xr:uid="{00000000-0005-0000-0000-0000A8010000}"/>
    <cellStyle name="Currency 2 2 3 9" xfId="2026" xr:uid="{00000000-0005-0000-0000-0000A9010000}"/>
    <cellStyle name="Currency 2 2 4" xfId="137" xr:uid="{00000000-0005-0000-0000-0000AA010000}"/>
    <cellStyle name="Currency 2 2 4 2" xfId="138" xr:uid="{00000000-0005-0000-0000-0000AB010000}"/>
    <cellStyle name="Currency 2 2 4 2 2" xfId="664" xr:uid="{00000000-0005-0000-0000-0000AC010000}"/>
    <cellStyle name="Currency 2 2 4 2 2 2" xfId="1601" xr:uid="{00000000-0005-0000-0000-0000AD010000}"/>
    <cellStyle name="Currency 2 2 4 2 2 3" xfId="2542" xr:uid="{00000000-0005-0000-0000-0000AE010000}"/>
    <cellStyle name="Currency 2 2 4 2 3" xfId="665" xr:uid="{00000000-0005-0000-0000-0000AF010000}"/>
    <cellStyle name="Currency 2 2 4 2 3 2" xfId="1602" xr:uid="{00000000-0005-0000-0000-0000B0010000}"/>
    <cellStyle name="Currency 2 2 4 2 3 3" xfId="2543" xr:uid="{00000000-0005-0000-0000-0000B1010000}"/>
    <cellStyle name="Currency 2 2 4 2 4" xfId="423" xr:uid="{00000000-0005-0000-0000-0000B2010000}"/>
    <cellStyle name="Currency 2 2 4 2 4 2" xfId="1375" xr:uid="{00000000-0005-0000-0000-0000B3010000}"/>
    <cellStyle name="Currency 2 2 4 2 4 3" xfId="2316" xr:uid="{00000000-0005-0000-0000-0000B4010000}"/>
    <cellStyle name="Currency 2 2 4 2 5" xfId="1146" xr:uid="{00000000-0005-0000-0000-0000B5010000}"/>
    <cellStyle name="Currency 2 2 4 2 6" xfId="2087" xr:uid="{00000000-0005-0000-0000-0000B6010000}"/>
    <cellStyle name="Currency 2 2 4 3" xfId="666" xr:uid="{00000000-0005-0000-0000-0000B7010000}"/>
    <cellStyle name="Currency 2 2 4 3 2" xfId="1603" xr:uid="{00000000-0005-0000-0000-0000B8010000}"/>
    <cellStyle name="Currency 2 2 4 3 3" xfId="2544" xr:uid="{00000000-0005-0000-0000-0000B9010000}"/>
    <cellStyle name="Currency 2 2 4 4" xfId="667" xr:uid="{00000000-0005-0000-0000-0000BA010000}"/>
    <cellStyle name="Currency 2 2 4 4 2" xfId="1604" xr:uid="{00000000-0005-0000-0000-0000BB010000}"/>
    <cellStyle name="Currency 2 2 4 4 3" xfId="2545" xr:uid="{00000000-0005-0000-0000-0000BC010000}"/>
    <cellStyle name="Currency 2 2 4 5" xfId="422" xr:uid="{00000000-0005-0000-0000-0000BD010000}"/>
    <cellStyle name="Currency 2 2 4 5 2" xfId="1374" xr:uid="{00000000-0005-0000-0000-0000BE010000}"/>
    <cellStyle name="Currency 2 2 4 5 3" xfId="2315" xr:uid="{00000000-0005-0000-0000-0000BF010000}"/>
    <cellStyle name="Currency 2 2 4 6" xfId="1145" xr:uid="{00000000-0005-0000-0000-0000C0010000}"/>
    <cellStyle name="Currency 2 2 4 7" xfId="2086" xr:uid="{00000000-0005-0000-0000-0000C1010000}"/>
    <cellStyle name="Currency 2 2 5" xfId="139" xr:uid="{00000000-0005-0000-0000-0000C2010000}"/>
    <cellStyle name="Currency 2 2 5 2" xfId="140" xr:uid="{00000000-0005-0000-0000-0000C3010000}"/>
    <cellStyle name="Currency 2 2 5 2 2" xfId="668" xr:uid="{00000000-0005-0000-0000-0000C4010000}"/>
    <cellStyle name="Currency 2 2 5 2 2 2" xfId="1605" xr:uid="{00000000-0005-0000-0000-0000C5010000}"/>
    <cellStyle name="Currency 2 2 5 2 2 3" xfId="2546" xr:uid="{00000000-0005-0000-0000-0000C6010000}"/>
    <cellStyle name="Currency 2 2 5 2 3" xfId="669" xr:uid="{00000000-0005-0000-0000-0000C7010000}"/>
    <cellStyle name="Currency 2 2 5 2 3 2" xfId="1606" xr:uid="{00000000-0005-0000-0000-0000C8010000}"/>
    <cellStyle name="Currency 2 2 5 2 3 3" xfId="2547" xr:uid="{00000000-0005-0000-0000-0000C9010000}"/>
    <cellStyle name="Currency 2 2 5 2 4" xfId="425" xr:uid="{00000000-0005-0000-0000-0000CA010000}"/>
    <cellStyle name="Currency 2 2 5 2 4 2" xfId="1377" xr:uid="{00000000-0005-0000-0000-0000CB010000}"/>
    <cellStyle name="Currency 2 2 5 2 4 3" xfId="2318" xr:uid="{00000000-0005-0000-0000-0000CC010000}"/>
    <cellStyle name="Currency 2 2 5 2 5" xfId="1148" xr:uid="{00000000-0005-0000-0000-0000CD010000}"/>
    <cellStyle name="Currency 2 2 5 2 6" xfId="2089" xr:uid="{00000000-0005-0000-0000-0000CE010000}"/>
    <cellStyle name="Currency 2 2 5 3" xfId="670" xr:uid="{00000000-0005-0000-0000-0000CF010000}"/>
    <cellStyle name="Currency 2 2 5 3 2" xfId="1607" xr:uid="{00000000-0005-0000-0000-0000D0010000}"/>
    <cellStyle name="Currency 2 2 5 3 3" xfId="2548" xr:uid="{00000000-0005-0000-0000-0000D1010000}"/>
    <cellStyle name="Currency 2 2 5 4" xfId="671" xr:uid="{00000000-0005-0000-0000-0000D2010000}"/>
    <cellStyle name="Currency 2 2 5 4 2" xfId="1608" xr:uid="{00000000-0005-0000-0000-0000D3010000}"/>
    <cellStyle name="Currency 2 2 5 4 3" xfId="2549" xr:uid="{00000000-0005-0000-0000-0000D4010000}"/>
    <cellStyle name="Currency 2 2 5 5" xfId="424" xr:uid="{00000000-0005-0000-0000-0000D5010000}"/>
    <cellStyle name="Currency 2 2 5 5 2" xfId="1376" xr:uid="{00000000-0005-0000-0000-0000D6010000}"/>
    <cellStyle name="Currency 2 2 5 5 3" xfId="2317" xr:uid="{00000000-0005-0000-0000-0000D7010000}"/>
    <cellStyle name="Currency 2 2 5 6" xfId="1147" xr:uid="{00000000-0005-0000-0000-0000D8010000}"/>
    <cellStyle name="Currency 2 2 5 7" xfId="2088" xr:uid="{00000000-0005-0000-0000-0000D9010000}"/>
    <cellStyle name="Currency 2 2 6" xfId="141" xr:uid="{00000000-0005-0000-0000-0000DA010000}"/>
    <cellStyle name="Currency 2 2 6 2" xfId="672" xr:uid="{00000000-0005-0000-0000-0000DB010000}"/>
    <cellStyle name="Currency 2 2 6 2 2" xfId="1609" xr:uid="{00000000-0005-0000-0000-0000DC010000}"/>
    <cellStyle name="Currency 2 2 6 2 3" xfId="2550" xr:uid="{00000000-0005-0000-0000-0000DD010000}"/>
    <cellStyle name="Currency 2 2 6 3" xfId="673" xr:uid="{00000000-0005-0000-0000-0000DE010000}"/>
    <cellStyle name="Currency 2 2 6 3 2" xfId="1610" xr:uid="{00000000-0005-0000-0000-0000DF010000}"/>
    <cellStyle name="Currency 2 2 6 3 3" xfId="2551" xr:uid="{00000000-0005-0000-0000-0000E0010000}"/>
    <cellStyle name="Currency 2 2 6 4" xfId="426" xr:uid="{00000000-0005-0000-0000-0000E1010000}"/>
    <cellStyle name="Currency 2 2 6 4 2" xfId="1378" xr:uid="{00000000-0005-0000-0000-0000E2010000}"/>
    <cellStyle name="Currency 2 2 6 4 3" xfId="2319" xr:uid="{00000000-0005-0000-0000-0000E3010000}"/>
    <cellStyle name="Currency 2 2 6 5" xfId="1149" xr:uid="{00000000-0005-0000-0000-0000E4010000}"/>
    <cellStyle name="Currency 2 2 6 6" xfId="2090" xr:uid="{00000000-0005-0000-0000-0000E5010000}"/>
    <cellStyle name="Currency 2 2 7" xfId="674" xr:uid="{00000000-0005-0000-0000-0000E6010000}"/>
    <cellStyle name="Currency 2 2 7 2" xfId="1611" xr:uid="{00000000-0005-0000-0000-0000E7010000}"/>
    <cellStyle name="Currency 2 2 7 3" xfId="2552" xr:uid="{00000000-0005-0000-0000-0000E8010000}"/>
    <cellStyle name="Currency 2 2 8" xfId="675" xr:uid="{00000000-0005-0000-0000-0000E9010000}"/>
    <cellStyle name="Currency 2 2 8 2" xfId="1612" xr:uid="{00000000-0005-0000-0000-0000EA010000}"/>
    <cellStyle name="Currency 2 2 8 3" xfId="2553" xr:uid="{00000000-0005-0000-0000-0000EB010000}"/>
    <cellStyle name="Currency 2 2 9" xfId="361" xr:uid="{00000000-0005-0000-0000-0000EC010000}"/>
    <cellStyle name="Currency 2 2 9 2" xfId="1314" xr:uid="{00000000-0005-0000-0000-0000ED010000}"/>
    <cellStyle name="Currency 2 2 9 3" xfId="2255" xr:uid="{00000000-0005-0000-0000-0000EE010000}"/>
    <cellStyle name="Currency 2 3" xfId="32" xr:uid="{00000000-0005-0000-0000-0000EF010000}"/>
    <cellStyle name="Currency 2 4" xfId="33" xr:uid="{00000000-0005-0000-0000-0000F0010000}"/>
    <cellStyle name="Currency 2 5" xfId="142" xr:uid="{00000000-0005-0000-0000-0000F1010000}"/>
    <cellStyle name="Currency 3" xfId="34" xr:uid="{00000000-0005-0000-0000-0000F2010000}"/>
    <cellStyle name="Currency 3 2" xfId="143" xr:uid="{00000000-0005-0000-0000-0000F3010000}"/>
    <cellStyle name="Currency 3 3" xfId="2011" xr:uid="{00000000-0005-0000-0000-0000F4010000}"/>
    <cellStyle name="Currency 4" xfId="35" xr:uid="{00000000-0005-0000-0000-0000F5010000}"/>
    <cellStyle name="Currency 5" xfId="2947" xr:uid="{00000000-0005-0000-0000-0000F6010000}"/>
    <cellStyle name="Currency 6" xfId="2950" xr:uid="{00000000-0005-0000-0000-0000F7010000}"/>
    <cellStyle name="Currency0" xfId="144" xr:uid="{00000000-0005-0000-0000-0000F8010000}"/>
    <cellStyle name="Currency0 2" xfId="2007" xr:uid="{00000000-0005-0000-0000-0000F9010000}"/>
    <cellStyle name="Date" xfId="145" xr:uid="{00000000-0005-0000-0000-0000FA010000}"/>
    <cellStyle name="Date 2" xfId="2010" xr:uid="{00000000-0005-0000-0000-0000FB010000}"/>
    <cellStyle name="Fixed" xfId="146" xr:uid="{00000000-0005-0000-0000-0000FC010000}"/>
    <cellStyle name="Fixed 2" xfId="2009" xr:uid="{00000000-0005-0000-0000-0000FD010000}"/>
    <cellStyle name="Followed Hyperlink 10" xfId="147" xr:uid="{00000000-0005-0000-0000-0000FE010000}"/>
    <cellStyle name="Followed Hyperlink 11" xfId="148" xr:uid="{00000000-0005-0000-0000-0000FF010000}"/>
    <cellStyle name="Followed Hyperlink 12" xfId="149" xr:uid="{00000000-0005-0000-0000-000000020000}"/>
    <cellStyle name="Followed Hyperlink 13" xfId="150" xr:uid="{00000000-0005-0000-0000-000001020000}"/>
    <cellStyle name="Followed Hyperlink 14" xfId="151" xr:uid="{00000000-0005-0000-0000-000002020000}"/>
    <cellStyle name="Followed Hyperlink 15" xfId="152" xr:uid="{00000000-0005-0000-0000-000003020000}"/>
    <cellStyle name="Followed Hyperlink 16" xfId="153" xr:uid="{00000000-0005-0000-0000-000004020000}"/>
    <cellStyle name="Followed Hyperlink 17" xfId="154" xr:uid="{00000000-0005-0000-0000-000005020000}"/>
    <cellStyle name="Followed Hyperlink 18" xfId="155" xr:uid="{00000000-0005-0000-0000-000006020000}"/>
    <cellStyle name="Followed Hyperlink 19" xfId="156" xr:uid="{00000000-0005-0000-0000-000007020000}"/>
    <cellStyle name="Followed Hyperlink 2" xfId="157" xr:uid="{00000000-0005-0000-0000-000008020000}"/>
    <cellStyle name="Followed Hyperlink 20" xfId="158" xr:uid="{00000000-0005-0000-0000-000009020000}"/>
    <cellStyle name="Followed Hyperlink 3" xfId="159" xr:uid="{00000000-0005-0000-0000-00000A020000}"/>
    <cellStyle name="Followed Hyperlink 4" xfId="160" xr:uid="{00000000-0005-0000-0000-00000B020000}"/>
    <cellStyle name="Followed Hyperlink 5" xfId="161" xr:uid="{00000000-0005-0000-0000-00000C020000}"/>
    <cellStyle name="Followed Hyperlink 6" xfId="162" xr:uid="{00000000-0005-0000-0000-00000D020000}"/>
    <cellStyle name="Followed Hyperlink 7" xfId="163" xr:uid="{00000000-0005-0000-0000-00000E020000}"/>
    <cellStyle name="Followed Hyperlink 8" xfId="164" xr:uid="{00000000-0005-0000-0000-00000F020000}"/>
    <cellStyle name="Followed Hyperlink 9" xfId="165" xr:uid="{00000000-0005-0000-0000-000010020000}"/>
    <cellStyle name="Good 2" xfId="590" xr:uid="{00000000-0005-0000-0000-000011020000}"/>
    <cellStyle name="header" xfId="166" xr:uid="{00000000-0005-0000-0000-000012020000}"/>
    <cellStyle name="Heading 1 2" xfId="591" xr:uid="{00000000-0005-0000-0000-000013020000}"/>
    <cellStyle name="Heading 2 2" xfId="592" xr:uid="{00000000-0005-0000-0000-000014020000}"/>
    <cellStyle name="Heading 3 2" xfId="593" xr:uid="{00000000-0005-0000-0000-000015020000}"/>
    <cellStyle name="Heading 4 2" xfId="594" xr:uid="{00000000-0005-0000-0000-000016020000}"/>
    <cellStyle name="HEADING1" xfId="167" xr:uid="{00000000-0005-0000-0000-000017020000}"/>
    <cellStyle name="HEADING2" xfId="168" xr:uid="{00000000-0005-0000-0000-000018020000}"/>
    <cellStyle name="Hyperlink 10" xfId="169" xr:uid="{00000000-0005-0000-0000-000019020000}"/>
    <cellStyle name="Hyperlink 11" xfId="170" xr:uid="{00000000-0005-0000-0000-00001A020000}"/>
    <cellStyle name="Hyperlink 12" xfId="171" xr:uid="{00000000-0005-0000-0000-00001B020000}"/>
    <cellStyle name="Hyperlink 13" xfId="172" xr:uid="{00000000-0005-0000-0000-00001C020000}"/>
    <cellStyle name="Hyperlink 14" xfId="173" xr:uid="{00000000-0005-0000-0000-00001D020000}"/>
    <cellStyle name="Hyperlink 15" xfId="174" xr:uid="{00000000-0005-0000-0000-00001E020000}"/>
    <cellStyle name="Hyperlink 16" xfId="175" xr:uid="{00000000-0005-0000-0000-00001F020000}"/>
    <cellStyle name="Hyperlink 17" xfId="176" xr:uid="{00000000-0005-0000-0000-000020020000}"/>
    <cellStyle name="Hyperlink 18" xfId="177" xr:uid="{00000000-0005-0000-0000-000021020000}"/>
    <cellStyle name="Hyperlink 19" xfId="178" xr:uid="{00000000-0005-0000-0000-000022020000}"/>
    <cellStyle name="Hyperlink 2" xfId="179" xr:uid="{00000000-0005-0000-0000-000023020000}"/>
    <cellStyle name="Hyperlink 20" xfId="180" xr:uid="{00000000-0005-0000-0000-000024020000}"/>
    <cellStyle name="Hyperlink 3" xfId="181" xr:uid="{00000000-0005-0000-0000-000025020000}"/>
    <cellStyle name="Hyperlink 4" xfId="182" xr:uid="{00000000-0005-0000-0000-000026020000}"/>
    <cellStyle name="Hyperlink 5" xfId="183" xr:uid="{00000000-0005-0000-0000-000027020000}"/>
    <cellStyle name="Hyperlink 6" xfId="184" xr:uid="{00000000-0005-0000-0000-000028020000}"/>
    <cellStyle name="Hyperlink 7" xfId="185" xr:uid="{00000000-0005-0000-0000-000029020000}"/>
    <cellStyle name="Hyperlink 8" xfId="186" xr:uid="{00000000-0005-0000-0000-00002A020000}"/>
    <cellStyle name="Hyperlink 9" xfId="187" xr:uid="{00000000-0005-0000-0000-00002B020000}"/>
    <cellStyle name="Normal" xfId="0" builtinId="0"/>
    <cellStyle name="Normal 10" xfId="36" xr:uid="{00000000-0005-0000-0000-00002D020000}"/>
    <cellStyle name="Normal 10 2" xfId="602" xr:uid="{00000000-0005-0000-0000-00002E020000}"/>
    <cellStyle name="Normal 11" xfId="9" xr:uid="{00000000-0005-0000-0000-00002F020000}"/>
    <cellStyle name="Normal 11 2" xfId="595" xr:uid="{00000000-0005-0000-0000-000030020000}"/>
    <cellStyle name="Normal 11 2 2" xfId="676" xr:uid="{00000000-0005-0000-0000-000031020000}"/>
    <cellStyle name="Normal 11 2 2 2" xfId="1613" xr:uid="{00000000-0005-0000-0000-000032020000}"/>
    <cellStyle name="Normal 11 2 2 3" xfId="2554" xr:uid="{00000000-0005-0000-0000-000033020000}"/>
    <cellStyle name="Normal 11 2 3" xfId="677" xr:uid="{00000000-0005-0000-0000-000034020000}"/>
    <cellStyle name="Normal 11 2 3 2" xfId="1614" xr:uid="{00000000-0005-0000-0000-000035020000}"/>
    <cellStyle name="Normal 11 2 3 3" xfId="2555" xr:uid="{00000000-0005-0000-0000-000036020000}"/>
    <cellStyle name="Normal 11 2 4" xfId="1539" xr:uid="{00000000-0005-0000-0000-000037020000}"/>
    <cellStyle name="Normal 11 2 5" xfId="2480" xr:uid="{00000000-0005-0000-0000-000038020000}"/>
    <cellStyle name="Normal 12" xfId="37" xr:uid="{00000000-0005-0000-0000-000039020000}"/>
    <cellStyle name="Normal 13" xfId="38" xr:uid="{00000000-0005-0000-0000-00003A020000}"/>
    <cellStyle name="Normal 14" xfId="39" xr:uid="{00000000-0005-0000-0000-00003B020000}"/>
    <cellStyle name="Normal 14 2" xfId="188" xr:uid="{00000000-0005-0000-0000-00003C020000}"/>
    <cellStyle name="Normal 14 2 2" xfId="189" xr:uid="{00000000-0005-0000-0000-00003D020000}"/>
    <cellStyle name="Normal 14 2 2 2" xfId="678" xr:uid="{00000000-0005-0000-0000-00003E020000}"/>
    <cellStyle name="Normal 14 2 2 2 2" xfId="1615" xr:uid="{00000000-0005-0000-0000-00003F020000}"/>
    <cellStyle name="Normal 14 2 2 2 3" xfId="2556" xr:uid="{00000000-0005-0000-0000-000040020000}"/>
    <cellStyle name="Normal 14 2 2 3" xfId="679" xr:uid="{00000000-0005-0000-0000-000041020000}"/>
    <cellStyle name="Normal 14 2 2 3 2" xfId="1616" xr:uid="{00000000-0005-0000-0000-000042020000}"/>
    <cellStyle name="Normal 14 2 2 3 3" xfId="2557" xr:uid="{00000000-0005-0000-0000-000043020000}"/>
    <cellStyle name="Normal 14 2 2 4" xfId="428" xr:uid="{00000000-0005-0000-0000-000044020000}"/>
    <cellStyle name="Normal 14 2 2 4 2" xfId="1380" xr:uid="{00000000-0005-0000-0000-000045020000}"/>
    <cellStyle name="Normal 14 2 2 4 3" xfId="2321" xr:uid="{00000000-0005-0000-0000-000046020000}"/>
    <cellStyle name="Normal 14 2 2 5" xfId="1151" xr:uid="{00000000-0005-0000-0000-000047020000}"/>
    <cellStyle name="Normal 14 2 2 6" xfId="2092" xr:uid="{00000000-0005-0000-0000-000048020000}"/>
    <cellStyle name="Normal 14 2 3" xfId="680" xr:uid="{00000000-0005-0000-0000-000049020000}"/>
    <cellStyle name="Normal 14 2 3 2" xfId="1617" xr:uid="{00000000-0005-0000-0000-00004A020000}"/>
    <cellStyle name="Normal 14 2 3 3" xfId="2558" xr:uid="{00000000-0005-0000-0000-00004B020000}"/>
    <cellStyle name="Normal 14 2 4" xfId="681" xr:uid="{00000000-0005-0000-0000-00004C020000}"/>
    <cellStyle name="Normal 14 2 4 2" xfId="1618" xr:uid="{00000000-0005-0000-0000-00004D020000}"/>
    <cellStyle name="Normal 14 2 4 3" xfId="2559" xr:uid="{00000000-0005-0000-0000-00004E020000}"/>
    <cellStyle name="Normal 14 2 5" xfId="427" xr:uid="{00000000-0005-0000-0000-00004F020000}"/>
    <cellStyle name="Normal 14 2 5 2" xfId="1379" xr:uid="{00000000-0005-0000-0000-000050020000}"/>
    <cellStyle name="Normal 14 2 5 3" xfId="2320" xr:uid="{00000000-0005-0000-0000-000051020000}"/>
    <cellStyle name="Normal 14 2 6" xfId="1150" xr:uid="{00000000-0005-0000-0000-000052020000}"/>
    <cellStyle name="Normal 14 2 7" xfId="2091" xr:uid="{00000000-0005-0000-0000-000053020000}"/>
    <cellStyle name="Normal 14 3" xfId="190" xr:uid="{00000000-0005-0000-0000-000054020000}"/>
    <cellStyle name="Normal 14 3 2" xfId="191" xr:uid="{00000000-0005-0000-0000-000055020000}"/>
    <cellStyle name="Normal 14 3 2 2" xfId="682" xr:uid="{00000000-0005-0000-0000-000056020000}"/>
    <cellStyle name="Normal 14 3 2 2 2" xfId="1619" xr:uid="{00000000-0005-0000-0000-000057020000}"/>
    <cellStyle name="Normal 14 3 2 2 3" xfId="2560" xr:uid="{00000000-0005-0000-0000-000058020000}"/>
    <cellStyle name="Normal 14 3 2 3" xfId="683" xr:uid="{00000000-0005-0000-0000-000059020000}"/>
    <cellStyle name="Normal 14 3 2 3 2" xfId="1620" xr:uid="{00000000-0005-0000-0000-00005A020000}"/>
    <cellStyle name="Normal 14 3 2 3 3" xfId="2561" xr:uid="{00000000-0005-0000-0000-00005B020000}"/>
    <cellStyle name="Normal 14 3 2 4" xfId="430" xr:uid="{00000000-0005-0000-0000-00005C020000}"/>
    <cellStyle name="Normal 14 3 2 4 2" xfId="1382" xr:uid="{00000000-0005-0000-0000-00005D020000}"/>
    <cellStyle name="Normal 14 3 2 4 3" xfId="2323" xr:uid="{00000000-0005-0000-0000-00005E020000}"/>
    <cellStyle name="Normal 14 3 2 5" xfId="1153" xr:uid="{00000000-0005-0000-0000-00005F020000}"/>
    <cellStyle name="Normal 14 3 2 6" xfId="2094" xr:uid="{00000000-0005-0000-0000-000060020000}"/>
    <cellStyle name="Normal 14 3 3" xfId="684" xr:uid="{00000000-0005-0000-0000-000061020000}"/>
    <cellStyle name="Normal 14 3 3 2" xfId="1621" xr:uid="{00000000-0005-0000-0000-000062020000}"/>
    <cellStyle name="Normal 14 3 3 3" xfId="2562" xr:uid="{00000000-0005-0000-0000-000063020000}"/>
    <cellStyle name="Normal 14 3 4" xfId="685" xr:uid="{00000000-0005-0000-0000-000064020000}"/>
    <cellStyle name="Normal 14 3 4 2" xfId="1622" xr:uid="{00000000-0005-0000-0000-000065020000}"/>
    <cellStyle name="Normal 14 3 4 3" xfId="2563" xr:uid="{00000000-0005-0000-0000-000066020000}"/>
    <cellStyle name="Normal 14 3 5" xfId="429" xr:uid="{00000000-0005-0000-0000-000067020000}"/>
    <cellStyle name="Normal 14 3 5 2" xfId="1381" xr:uid="{00000000-0005-0000-0000-000068020000}"/>
    <cellStyle name="Normal 14 3 5 3" xfId="2322" xr:uid="{00000000-0005-0000-0000-000069020000}"/>
    <cellStyle name="Normal 14 3 6" xfId="1152" xr:uid="{00000000-0005-0000-0000-00006A020000}"/>
    <cellStyle name="Normal 14 3 7" xfId="2093" xr:uid="{00000000-0005-0000-0000-00006B020000}"/>
    <cellStyle name="Normal 14 4" xfId="192" xr:uid="{00000000-0005-0000-0000-00006C020000}"/>
    <cellStyle name="Normal 14 4 2" xfId="686" xr:uid="{00000000-0005-0000-0000-00006D020000}"/>
    <cellStyle name="Normal 14 4 2 2" xfId="1623" xr:uid="{00000000-0005-0000-0000-00006E020000}"/>
    <cellStyle name="Normal 14 4 2 3" xfId="2564" xr:uid="{00000000-0005-0000-0000-00006F020000}"/>
    <cellStyle name="Normal 14 4 3" xfId="687" xr:uid="{00000000-0005-0000-0000-000070020000}"/>
    <cellStyle name="Normal 14 4 3 2" xfId="1624" xr:uid="{00000000-0005-0000-0000-000071020000}"/>
    <cellStyle name="Normal 14 4 3 3" xfId="2565" xr:uid="{00000000-0005-0000-0000-000072020000}"/>
    <cellStyle name="Normal 14 4 4" xfId="431" xr:uid="{00000000-0005-0000-0000-000073020000}"/>
    <cellStyle name="Normal 14 4 4 2" xfId="1383" xr:uid="{00000000-0005-0000-0000-000074020000}"/>
    <cellStyle name="Normal 14 4 4 3" xfId="2324" xr:uid="{00000000-0005-0000-0000-000075020000}"/>
    <cellStyle name="Normal 14 4 5" xfId="1154" xr:uid="{00000000-0005-0000-0000-000076020000}"/>
    <cellStyle name="Normal 14 4 6" xfId="2095" xr:uid="{00000000-0005-0000-0000-000077020000}"/>
    <cellStyle name="Normal 14 5" xfId="688" xr:uid="{00000000-0005-0000-0000-000078020000}"/>
    <cellStyle name="Normal 14 5 2" xfId="1625" xr:uid="{00000000-0005-0000-0000-000079020000}"/>
    <cellStyle name="Normal 14 5 3" xfId="2566" xr:uid="{00000000-0005-0000-0000-00007A020000}"/>
    <cellStyle name="Normal 14 6" xfId="689" xr:uid="{00000000-0005-0000-0000-00007B020000}"/>
    <cellStyle name="Normal 14 6 2" xfId="1626" xr:uid="{00000000-0005-0000-0000-00007C020000}"/>
    <cellStyle name="Normal 14 6 3" xfId="2567" xr:uid="{00000000-0005-0000-0000-00007D020000}"/>
    <cellStyle name="Normal 14 7" xfId="364" xr:uid="{00000000-0005-0000-0000-00007E020000}"/>
    <cellStyle name="Normal 14 7 2" xfId="1317" xr:uid="{00000000-0005-0000-0000-00007F020000}"/>
    <cellStyle name="Normal 14 7 3" xfId="2258" xr:uid="{00000000-0005-0000-0000-000080020000}"/>
    <cellStyle name="Normal 14 8" xfId="1086" xr:uid="{00000000-0005-0000-0000-000081020000}"/>
    <cellStyle name="Normal 14 9" xfId="2027" xr:uid="{00000000-0005-0000-0000-000082020000}"/>
    <cellStyle name="Normal 15" xfId="193" xr:uid="{00000000-0005-0000-0000-000083020000}"/>
    <cellStyle name="Normal 16" xfId="354" xr:uid="{00000000-0005-0000-0000-000084020000}"/>
    <cellStyle name="Normal 16 2" xfId="690" xr:uid="{00000000-0005-0000-0000-000085020000}"/>
    <cellStyle name="Normal 16 2 2" xfId="1627" xr:uid="{00000000-0005-0000-0000-000086020000}"/>
    <cellStyle name="Normal 16 2 3" xfId="2568" xr:uid="{00000000-0005-0000-0000-000087020000}"/>
    <cellStyle name="Normal 16 3" xfId="691" xr:uid="{00000000-0005-0000-0000-000088020000}"/>
    <cellStyle name="Normal 16 3 2" xfId="1628" xr:uid="{00000000-0005-0000-0000-000089020000}"/>
    <cellStyle name="Normal 16 3 3" xfId="2569" xr:uid="{00000000-0005-0000-0000-00008A020000}"/>
    <cellStyle name="Normal 16 4" xfId="1310" xr:uid="{00000000-0005-0000-0000-00008B020000}"/>
    <cellStyle name="Normal 16 5" xfId="2251" xr:uid="{00000000-0005-0000-0000-00008C020000}"/>
    <cellStyle name="Normal 17" xfId="588" xr:uid="{00000000-0005-0000-0000-00008D020000}"/>
    <cellStyle name="Normal 18" xfId="692" xr:uid="{00000000-0005-0000-0000-00008E020000}"/>
    <cellStyle name="Normal 19" xfId="355" xr:uid="{00000000-0005-0000-0000-00008F020000}"/>
    <cellStyle name="Normal 2" xfId="1" xr:uid="{00000000-0005-0000-0000-000090020000}"/>
    <cellStyle name="Normal 2 10" xfId="41" xr:uid="{00000000-0005-0000-0000-000091020000}"/>
    <cellStyle name="Normal 2 11" xfId="42" xr:uid="{00000000-0005-0000-0000-000092020000}"/>
    <cellStyle name="Normal 2 12" xfId="43" xr:uid="{00000000-0005-0000-0000-000093020000}"/>
    <cellStyle name="Normal 2 12 10" xfId="365" xr:uid="{00000000-0005-0000-0000-000094020000}"/>
    <cellStyle name="Normal 2 12 10 2" xfId="1318" xr:uid="{00000000-0005-0000-0000-000095020000}"/>
    <cellStyle name="Normal 2 12 10 3" xfId="2259" xr:uid="{00000000-0005-0000-0000-000096020000}"/>
    <cellStyle name="Normal 2 12 11" xfId="1087" xr:uid="{00000000-0005-0000-0000-000097020000}"/>
    <cellStyle name="Normal 2 12 12" xfId="2028" xr:uid="{00000000-0005-0000-0000-000098020000}"/>
    <cellStyle name="Normal 2 12 2" xfId="44" xr:uid="{00000000-0005-0000-0000-000099020000}"/>
    <cellStyle name="Normal 2 12 2 10" xfId="1088" xr:uid="{00000000-0005-0000-0000-00009A020000}"/>
    <cellStyle name="Normal 2 12 2 11" xfId="2029" xr:uid="{00000000-0005-0000-0000-00009B020000}"/>
    <cellStyle name="Normal 2 12 2 2" xfId="45" xr:uid="{00000000-0005-0000-0000-00009C020000}"/>
    <cellStyle name="Normal 2 12 2 2 2" xfId="194" xr:uid="{00000000-0005-0000-0000-00009D020000}"/>
    <cellStyle name="Normal 2 12 2 2 2 2" xfId="195" xr:uid="{00000000-0005-0000-0000-00009E020000}"/>
    <cellStyle name="Normal 2 12 2 2 2 2 2" xfId="693" xr:uid="{00000000-0005-0000-0000-00009F020000}"/>
    <cellStyle name="Normal 2 12 2 2 2 2 2 2" xfId="1629" xr:uid="{00000000-0005-0000-0000-0000A0020000}"/>
    <cellStyle name="Normal 2 12 2 2 2 2 2 3" xfId="2570" xr:uid="{00000000-0005-0000-0000-0000A1020000}"/>
    <cellStyle name="Normal 2 12 2 2 2 2 3" xfId="694" xr:uid="{00000000-0005-0000-0000-0000A2020000}"/>
    <cellStyle name="Normal 2 12 2 2 2 2 3 2" xfId="1630" xr:uid="{00000000-0005-0000-0000-0000A3020000}"/>
    <cellStyle name="Normal 2 12 2 2 2 2 3 3" xfId="2571" xr:uid="{00000000-0005-0000-0000-0000A4020000}"/>
    <cellStyle name="Normal 2 12 2 2 2 2 4" xfId="433" xr:uid="{00000000-0005-0000-0000-0000A5020000}"/>
    <cellStyle name="Normal 2 12 2 2 2 2 4 2" xfId="1385" xr:uid="{00000000-0005-0000-0000-0000A6020000}"/>
    <cellStyle name="Normal 2 12 2 2 2 2 4 3" xfId="2326" xr:uid="{00000000-0005-0000-0000-0000A7020000}"/>
    <cellStyle name="Normal 2 12 2 2 2 2 5" xfId="1156" xr:uid="{00000000-0005-0000-0000-0000A8020000}"/>
    <cellStyle name="Normal 2 12 2 2 2 2 6" xfId="2097" xr:uid="{00000000-0005-0000-0000-0000A9020000}"/>
    <cellStyle name="Normal 2 12 2 2 2 3" xfId="695" xr:uid="{00000000-0005-0000-0000-0000AA020000}"/>
    <cellStyle name="Normal 2 12 2 2 2 3 2" xfId="1631" xr:uid="{00000000-0005-0000-0000-0000AB020000}"/>
    <cellStyle name="Normal 2 12 2 2 2 3 3" xfId="2572" xr:uid="{00000000-0005-0000-0000-0000AC020000}"/>
    <cellStyle name="Normal 2 12 2 2 2 4" xfId="696" xr:uid="{00000000-0005-0000-0000-0000AD020000}"/>
    <cellStyle name="Normal 2 12 2 2 2 4 2" xfId="1632" xr:uid="{00000000-0005-0000-0000-0000AE020000}"/>
    <cellStyle name="Normal 2 12 2 2 2 4 3" xfId="2573" xr:uid="{00000000-0005-0000-0000-0000AF020000}"/>
    <cellStyle name="Normal 2 12 2 2 2 5" xfId="432" xr:uid="{00000000-0005-0000-0000-0000B0020000}"/>
    <cellStyle name="Normal 2 12 2 2 2 5 2" xfId="1384" xr:uid="{00000000-0005-0000-0000-0000B1020000}"/>
    <cellStyle name="Normal 2 12 2 2 2 5 3" xfId="2325" xr:uid="{00000000-0005-0000-0000-0000B2020000}"/>
    <cellStyle name="Normal 2 12 2 2 2 6" xfId="1155" xr:uid="{00000000-0005-0000-0000-0000B3020000}"/>
    <cellStyle name="Normal 2 12 2 2 2 7" xfId="2096" xr:uid="{00000000-0005-0000-0000-0000B4020000}"/>
    <cellStyle name="Normal 2 12 2 2 3" xfId="196" xr:uid="{00000000-0005-0000-0000-0000B5020000}"/>
    <cellStyle name="Normal 2 12 2 2 3 2" xfId="197" xr:uid="{00000000-0005-0000-0000-0000B6020000}"/>
    <cellStyle name="Normal 2 12 2 2 3 2 2" xfId="697" xr:uid="{00000000-0005-0000-0000-0000B7020000}"/>
    <cellStyle name="Normal 2 12 2 2 3 2 2 2" xfId="1633" xr:uid="{00000000-0005-0000-0000-0000B8020000}"/>
    <cellStyle name="Normal 2 12 2 2 3 2 2 3" xfId="2574" xr:uid="{00000000-0005-0000-0000-0000B9020000}"/>
    <cellStyle name="Normal 2 12 2 2 3 2 3" xfId="698" xr:uid="{00000000-0005-0000-0000-0000BA020000}"/>
    <cellStyle name="Normal 2 12 2 2 3 2 3 2" xfId="1634" xr:uid="{00000000-0005-0000-0000-0000BB020000}"/>
    <cellStyle name="Normal 2 12 2 2 3 2 3 3" xfId="2575" xr:uid="{00000000-0005-0000-0000-0000BC020000}"/>
    <cellStyle name="Normal 2 12 2 2 3 2 4" xfId="435" xr:uid="{00000000-0005-0000-0000-0000BD020000}"/>
    <cellStyle name="Normal 2 12 2 2 3 2 4 2" xfId="1387" xr:uid="{00000000-0005-0000-0000-0000BE020000}"/>
    <cellStyle name="Normal 2 12 2 2 3 2 4 3" xfId="2328" xr:uid="{00000000-0005-0000-0000-0000BF020000}"/>
    <cellStyle name="Normal 2 12 2 2 3 2 5" xfId="1158" xr:uid="{00000000-0005-0000-0000-0000C0020000}"/>
    <cellStyle name="Normal 2 12 2 2 3 2 6" xfId="2099" xr:uid="{00000000-0005-0000-0000-0000C1020000}"/>
    <cellStyle name="Normal 2 12 2 2 3 3" xfId="699" xr:uid="{00000000-0005-0000-0000-0000C2020000}"/>
    <cellStyle name="Normal 2 12 2 2 3 3 2" xfId="1635" xr:uid="{00000000-0005-0000-0000-0000C3020000}"/>
    <cellStyle name="Normal 2 12 2 2 3 3 3" xfId="2576" xr:uid="{00000000-0005-0000-0000-0000C4020000}"/>
    <cellStyle name="Normal 2 12 2 2 3 4" xfId="700" xr:uid="{00000000-0005-0000-0000-0000C5020000}"/>
    <cellStyle name="Normal 2 12 2 2 3 4 2" xfId="1636" xr:uid="{00000000-0005-0000-0000-0000C6020000}"/>
    <cellStyle name="Normal 2 12 2 2 3 4 3" xfId="2577" xr:uid="{00000000-0005-0000-0000-0000C7020000}"/>
    <cellStyle name="Normal 2 12 2 2 3 5" xfId="434" xr:uid="{00000000-0005-0000-0000-0000C8020000}"/>
    <cellStyle name="Normal 2 12 2 2 3 5 2" xfId="1386" xr:uid="{00000000-0005-0000-0000-0000C9020000}"/>
    <cellStyle name="Normal 2 12 2 2 3 5 3" xfId="2327" xr:uid="{00000000-0005-0000-0000-0000CA020000}"/>
    <cellStyle name="Normal 2 12 2 2 3 6" xfId="1157" xr:uid="{00000000-0005-0000-0000-0000CB020000}"/>
    <cellStyle name="Normal 2 12 2 2 3 7" xfId="2098" xr:uid="{00000000-0005-0000-0000-0000CC020000}"/>
    <cellStyle name="Normal 2 12 2 2 4" xfId="198" xr:uid="{00000000-0005-0000-0000-0000CD020000}"/>
    <cellStyle name="Normal 2 12 2 2 4 2" xfId="701" xr:uid="{00000000-0005-0000-0000-0000CE020000}"/>
    <cellStyle name="Normal 2 12 2 2 4 2 2" xfId="1637" xr:uid="{00000000-0005-0000-0000-0000CF020000}"/>
    <cellStyle name="Normal 2 12 2 2 4 2 3" xfId="2578" xr:uid="{00000000-0005-0000-0000-0000D0020000}"/>
    <cellStyle name="Normal 2 12 2 2 4 3" xfId="702" xr:uid="{00000000-0005-0000-0000-0000D1020000}"/>
    <cellStyle name="Normal 2 12 2 2 4 3 2" xfId="1638" xr:uid="{00000000-0005-0000-0000-0000D2020000}"/>
    <cellStyle name="Normal 2 12 2 2 4 3 3" xfId="2579" xr:uid="{00000000-0005-0000-0000-0000D3020000}"/>
    <cellStyle name="Normal 2 12 2 2 4 4" xfId="436" xr:uid="{00000000-0005-0000-0000-0000D4020000}"/>
    <cellStyle name="Normal 2 12 2 2 4 4 2" xfId="1388" xr:uid="{00000000-0005-0000-0000-0000D5020000}"/>
    <cellStyle name="Normal 2 12 2 2 4 4 3" xfId="2329" xr:uid="{00000000-0005-0000-0000-0000D6020000}"/>
    <cellStyle name="Normal 2 12 2 2 4 5" xfId="1159" xr:uid="{00000000-0005-0000-0000-0000D7020000}"/>
    <cellStyle name="Normal 2 12 2 2 4 6" xfId="2100" xr:uid="{00000000-0005-0000-0000-0000D8020000}"/>
    <cellStyle name="Normal 2 12 2 2 5" xfId="703" xr:uid="{00000000-0005-0000-0000-0000D9020000}"/>
    <cellStyle name="Normal 2 12 2 2 5 2" xfId="1639" xr:uid="{00000000-0005-0000-0000-0000DA020000}"/>
    <cellStyle name="Normal 2 12 2 2 5 3" xfId="2580" xr:uid="{00000000-0005-0000-0000-0000DB020000}"/>
    <cellStyle name="Normal 2 12 2 2 6" xfId="704" xr:uid="{00000000-0005-0000-0000-0000DC020000}"/>
    <cellStyle name="Normal 2 12 2 2 6 2" xfId="1640" xr:uid="{00000000-0005-0000-0000-0000DD020000}"/>
    <cellStyle name="Normal 2 12 2 2 6 3" xfId="2581" xr:uid="{00000000-0005-0000-0000-0000DE020000}"/>
    <cellStyle name="Normal 2 12 2 2 7" xfId="367" xr:uid="{00000000-0005-0000-0000-0000DF020000}"/>
    <cellStyle name="Normal 2 12 2 2 7 2" xfId="1320" xr:uid="{00000000-0005-0000-0000-0000E0020000}"/>
    <cellStyle name="Normal 2 12 2 2 7 3" xfId="2261" xr:uid="{00000000-0005-0000-0000-0000E1020000}"/>
    <cellStyle name="Normal 2 12 2 2 8" xfId="1089" xr:uid="{00000000-0005-0000-0000-0000E2020000}"/>
    <cellStyle name="Normal 2 12 2 2 9" xfId="2030" xr:uid="{00000000-0005-0000-0000-0000E3020000}"/>
    <cellStyle name="Normal 2 12 2 3" xfId="46" xr:uid="{00000000-0005-0000-0000-0000E4020000}"/>
    <cellStyle name="Normal 2 12 2 3 2" xfId="199" xr:uid="{00000000-0005-0000-0000-0000E5020000}"/>
    <cellStyle name="Normal 2 12 2 3 2 2" xfId="200" xr:uid="{00000000-0005-0000-0000-0000E6020000}"/>
    <cellStyle name="Normal 2 12 2 3 2 2 2" xfId="705" xr:uid="{00000000-0005-0000-0000-0000E7020000}"/>
    <cellStyle name="Normal 2 12 2 3 2 2 2 2" xfId="1641" xr:uid="{00000000-0005-0000-0000-0000E8020000}"/>
    <cellStyle name="Normal 2 12 2 3 2 2 2 3" xfId="2582" xr:uid="{00000000-0005-0000-0000-0000E9020000}"/>
    <cellStyle name="Normal 2 12 2 3 2 2 3" xfId="706" xr:uid="{00000000-0005-0000-0000-0000EA020000}"/>
    <cellStyle name="Normal 2 12 2 3 2 2 3 2" xfId="1642" xr:uid="{00000000-0005-0000-0000-0000EB020000}"/>
    <cellStyle name="Normal 2 12 2 3 2 2 3 3" xfId="2583" xr:uid="{00000000-0005-0000-0000-0000EC020000}"/>
    <cellStyle name="Normal 2 12 2 3 2 2 4" xfId="438" xr:uid="{00000000-0005-0000-0000-0000ED020000}"/>
    <cellStyle name="Normal 2 12 2 3 2 2 4 2" xfId="1390" xr:uid="{00000000-0005-0000-0000-0000EE020000}"/>
    <cellStyle name="Normal 2 12 2 3 2 2 4 3" xfId="2331" xr:uid="{00000000-0005-0000-0000-0000EF020000}"/>
    <cellStyle name="Normal 2 12 2 3 2 2 5" xfId="1161" xr:uid="{00000000-0005-0000-0000-0000F0020000}"/>
    <cellStyle name="Normal 2 12 2 3 2 2 6" xfId="2102" xr:uid="{00000000-0005-0000-0000-0000F1020000}"/>
    <cellStyle name="Normal 2 12 2 3 2 3" xfId="707" xr:uid="{00000000-0005-0000-0000-0000F2020000}"/>
    <cellStyle name="Normal 2 12 2 3 2 3 2" xfId="1643" xr:uid="{00000000-0005-0000-0000-0000F3020000}"/>
    <cellStyle name="Normal 2 12 2 3 2 3 3" xfId="2584" xr:uid="{00000000-0005-0000-0000-0000F4020000}"/>
    <cellStyle name="Normal 2 12 2 3 2 4" xfId="708" xr:uid="{00000000-0005-0000-0000-0000F5020000}"/>
    <cellStyle name="Normal 2 12 2 3 2 4 2" xfId="1644" xr:uid="{00000000-0005-0000-0000-0000F6020000}"/>
    <cellStyle name="Normal 2 12 2 3 2 4 3" xfId="2585" xr:uid="{00000000-0005-0000-0000-0000F7020000}"/>
    <cellStyle name="Normal 2 12 2 3 2 5" xfId="437" xr:uid="{00000000-0005-0000-0000-0000F8020000}"/>
    <cellStyle name="Normal 2 12 2 3 2 5 2" xfId="1389" xr:uid="{00000000-0005-0000-0000-0000F9020000}"/>
    <cellStyle name="Normal 2 12 2 3 2 5 3" xfId="2330" xr:uid="{00000000-0005-0000-0000-0000FA020000}"/>
    <cellStyle name="Normal 2 12 2 3 2 6" xfId="1160" xr:uid="{00000000-0005-0000-0000-0000FB020000}"/>
    <cellStyle name="Normal 2 12 2 3 2 7" xfId="2101" xr:uid="{00000000-0005-0000-0000-0000FC020000}"/>
    <cellStyle name="Normal 2 12 2 3 3" xfId="201" xr:uid="{00000000-0005-0000-0000-0000FD020000}"/>
    <cellStyle name="Normal 2 12 2 3 3 2" xfId="202" xr:uid="{00000000-0005-0000-0000-0000FE020000}"/>
    <cellStyle name="Normal 2 12 2 3 3 2 2" xfId="709" xr:uid="{00000000-0005-0000-0000-0000FF020000}"/>
    <cellStyle name="Normal 2 12 2 3 3 2 2 2" xfId="1645" xr:uid="{00000000-0005-0000-0000-000000030000}"/>
    <cellStyle name="Normal 2 12 2 3 3 2 2 3" xfId="2586" xr:uid="{00000000-0005-0000-0000-000001030000}"/>
    <cellStyle name="Normal 2 12 2 3 3 2 3" xfId="710" xr:uid="{00000000-0005-0000-0000-000002030000}"/>
    <cellStyle name="Normal 2 12 2 3 3 2 3 2" xfId="1646" xr:uid="{00000000-0005-0000-0000-000003030000}"/>
    <cellStyle name="Normal 2 12 2 3 3 2 3 3" xfId="2587" xr:uid="{00000000-0005-0000-0000-000004030000}"/>
    <cellStyle name="Normal 2 12 2 3 3 2 4" xfId="440" xr:uid="{00000000-0005-0000-0000-000005030000}"/>
    <cellStyle name="Normal 2 12 2 3 3 2 4 2" xfId="1392" xr:uid="{00000000-0005-0000-0000-000006030000}"/>
    <cellStyle name="Normal 2 12 2 3 3 2 4 3" xfId="2333" xr:uid="{00000000-0005-0000-0000-000007030000}"/>
    <cellStyle name="Normal 2 12 2 3 3 2 5" xfId="1163" xr:uid="{00000000-0005-0000-0000-000008030000}"/>
    <cellStyle name="Normal 2 12 2 3 3 2 6" xfId="2104" xr:uid="{00000000-0005-0000-0000-000009030000}"/>
    <cellStyle name="Normal 2 12 2 3 3 3" xfId="711" xr:uid="{00000000-0005-0000-0000-00000A030000}"/>
    <cellStyle name="Normal 2 12 2 3 3 3 2" xfId="1647" xr:uid="{00000000-0005-0000-0000-00000B030000}"/>
    <cellStyle name="Normal 2 12 2 3 3 3 3" xfId="2588" xr:uid="{00000000-0005-0000-0000-00000C030000}"/>
    <cellStyle name="Normal 2 12 2 3 3 4" xfId="712" xr:uid="{00000000-0005-0000-0000-00000D030000}"/>
    <cellStyle name="Normal 2 12 2 3 3 4 2" xfId="1648" xr:uid="{00000000-0005-0000-0000-00000E030000}"/>
    <cellStyle name="Normal 2 12 2 3 3 4 3" xfId="2589" xr:uid="{00000000-0005-0000-0000-00000F030000}"/>
    <cellStyle name="Normal 2 12 2 3 3 5" xfId="439" xr:uid="{00000000-0005-0000-0000-000010030000}"/>
    <cellStyle name="Normal 2 12 2 3 3 5 2" xfId="1391" xr:uid="{00000000-0005-0000-0000-000011030000}"/>
    <cellStyle name="Normal 2 12 2 3 3 5 3" xfId="2332" xr:uid="{00000000-0005-0000-0000-000012030000}"/>
    <cellStyle name="Normal 2 12 2 3 3 6" xfId="1162" xr:uid="{00000000-0005-0000-0000-000013030000}"/>
    <cellStyle name="Normal 2 12 2 3 3 7" xfId="2103" xr:uid="{00000000-0005-0000-0000-000014030000}"/>
    <cellStyle name="Normal 2 12 2 3 4" xfId="203" xr:uid="{00000000-0005-0000-0000-000015030000}"/>
    <cellStyle name="Normal 2 12 2 3 4 2" xfId="713" xr:uid="{00000000-0005-0000-0000-000016030000}"/>
    <cellStyle name="Normal 2 12 2 3 4 2 2" xfId="1649" xr:uid="{00000000-0005-0000-0000-000017030000}"/>
    <cellStyle name="Normal 2 12 2 3 4 2 3" xfId="2590" xr:uid="{00000000-0005-0000-0000-000018030000}"/>
    <cellStyle name="Normal 2 12 2 3 4 3" xfId="714" xr:uid="{00000000-0005-0000-0000-000019030000}"/>
    <cellStyle name="Normal 2 12 2 3 4 3 2" xfId="1650" xr:uid="{00000000-0005-0000-0000-00001A030000}"/>
    <cellStyle name="Normal 2 12 2 3 4 3 3" xfId="2591" xr:uid="{00000000-0005-0000-0000-00001B030000}"/>
    <cellStyle name="Normal 2 12 2 3 4 4" xfId="441" xr:uid="{00000000-0005-0000-0000-00001C030000}"/>
    <cellStyle name="Normal 2 12 2 3 4 4 2" xfId="1393" xr:uid="{00000000-0005-0000-0000-00001D030000}"/>
    <cellStyle name="Normal 2 12 2 3 4 4 3" xfId="2334" xr:uid="{00000000-0005-0000-0000-00001E030000}"/>
    <cellStyle name="Normal 2 12 2 3 4 5" xfId="1164" xr:uid="{00000000-0005-0000-0000-00001F030000}"/>
    <cellStyle name="Normal 2 12 2 3 4 6" xfId="2105" xr:uid="{00000000-0005-0000-0000-000020030000}"/>
    <cellStyle name="Normal 2 12 2 3 5" xfId="715" xr:uid="{00000000-0005-0000-0000-000021030000}"/>
    <cellStyle name="Normal 2 12 2 3 5 2" xfId="1651" xr:uid="{00000000-0005-0000-0000-000022030000}"/>
    <cellStyle name="Normal 2 12 2 3 5 3" xfId="2592" xr:uid="{00000000-0005-0000-0000-000023030000}"/>
    <cellStyle name="Normal 2 12 2 3 6" xfId="716" xr:uid="{00000000-0005-0000-0000-000024030000}"/>
    <cellStyle name="Normal 2 12 2 3 6 2" xfId="1652" xr:uid="{00000000-0005-0000-0000-000025030000}"/>
    <cellStyle name="Normal 2 12 2 3 6 3" xfId="2593" xr:uid="{00000000-0005-0000-0000-000026030000}"/>
    <cellStyle name="Normal 2 12 2 3 7" xfId="368" xr:uid="{00000000-0005-0000-0000-000027030000}"/>
    <cellStyle name="Normal 2 12 2 3 7 2" xfId="1321" xr:uid="{00000000-0005-0000-0000-000028030000}"/>
    <cellStyle name="Normal 2 12 2 3 7 3" xfId="2262" xr:uid="{00000000-0005-0000-0000-000029030000}"/>
    <cellStyle name="Normal 2 12 2 3 8" xfId="1090" xr:uid="{00000000-0005-0000-0000-00002A030000}"/>
    <cellStyle name="Normal 2 12 2 3 9" xfId="2031" xr:uid="{00000000-0005-0000-0000-00002B030000}"/>
    <cellStyle name="Normal 2 12 2 4" xfId="204" xr:uid="{00000000-0005-0000-0000-00002C030000}"/>
    <cellStyle name="Normal 2 12 2 4 2" xfId="205" xr:uid="{00000000-0005-0000-0000-00002D030000}"/>
    <cellStyle name="Normal 2 12 2 4 2 2" xfId="717" xr:uid="{00000000-0005-0000-0000-00002E030000}"/>
    <cellStyle name="Normal 2 12 2 4 2 2 2" xfId="1653" xr:uid="{00000000-0005-0000-0000-00002F030000}"/>
    <cellStyle name="Normal 2 12 2 4 2 2 3" xfId="2594" xr:uid="{00000000-0005-0000-0000-000030030000}"/>
    <cellStyle name="Normal 2 12 2 4 2 3" xfId="718" xr:uid="{00000000-0005-0000-0000-000031030000}"/>
    <cellStyle name="Normal 2 12 2 4 2 3 2" xfId="1654" xr:uid="{00000000-0005-0000-0000-000032030000}"/>
    <cellStyle name="Normal 2 12 2 4 2 3 3" xfId="2595" xr:uid="{00000000-0005-0000-0000-000033030000}"/>
    <cellStyle name="Normal 2 12 2 4 2 4" xfId="443" xr:uid="{00000000-0005-0000-0000-000034030000}"/>
    <cellStyle name="Normal 2 12 2 4 2 4 2" xfId="1395" xr:uid="{00000000-0005-0000-0000-000035030000}"/>
    <cellStyle name="Normal 2 12 2 4 2 4 3" xfId="2336" xr:uid="{00000000-0005-0000-0000-000036030000}"/>
    <cellStyle name="Normal 2 12 2 4 2 5" xfId="1166" xr:uid="{00000000-0005-0000-0000-000037030000}"/>
    <cellStyle name="Normal 2 12 2 4 2 6" xfId="2107" xr:uid="{00000000-0005-0000-0000-000038030000}"/>
    <cellStyle name="Normal 2 12 2 4 3" xfId="719" xr:uid="{00000000-0005-0000-0000-000039030000}"/>
    <cellStyle name="Normal 2 12 2 4 3 2" xfId="1655" xr:uid="{00000000-0005-0000-0000-00003A030000}"/>
    <cellStyle name="Normal 2 12 2 4 3 3" xfId="2596" xr:uid="{00000000-0005-0000-0000-00003B030000}"/>
    <cellStyle name="Normal 2 12 2 4 4" xfId="720" xr:uid="{00000000-0005-0000-0000-00003C030000}"/>
    <cellStyle name="Normal 2 12 2 4 4 2" xfId="1656" xr:uid="{00000000-0005-0000-0000-00003D030000}"/>
    <cellStyle name="Normal 2 12 2 4 4 3" xfId="2597" xr:uid="{00000000-0005-0000-0000-00003E030000}"/>
    <cellStyle name="Normal 2 12 2 4 5" xfId="442" xr:uid="{00000000-0005-0000-0000-00003F030000}"/>
    <cellStyle name="Normal 2 12 2 4 5 2" xfId="1394" xr:uid="{00000000-0005-0000-0000-000040030000}"/>
    <cellStyle name="Normal 2 12 2 4 5 3" xfId="2335" xr:uid="{00000000-0005-0000-0000-000041030000}"/>
    <cellStyle name="Normal 2 12 2 4 6" xfId="1165" xr:uid="{00000000-0005-0000-0000-000042030000}"/>
    <cellStyle name="Normal 2 12 2 4 7" xfId="2106" xr:uid="{00000000-0005-0000-0000-000043030000}"/>
    <cellStyle name="Normal 2 12 2 5" xfId="206" xr:uid="{00000000-0005-0000-0000-000044030000}"/>
    <cellStyle name="Normal 2 12 2 5 2" xfId="207" xr:uid="{00000000-0005-0000-0000-000045030000}"/>
    <cellStyle name="Normal 2 12 2 5 2 2" xfId="721" xr:uid="{00000000-0005-0000-0000-000046030000}"/>
    <cellStyle name="Normal 2 12 2 5 2 2 2" xfId="1657" xr:uid="{00000000-0005-0000-0000-000047030000}"/>
    <cellStyle name="Normal 2 12 2 5 2 2 3" xfId="2598" xr:uid="{00000000-0005-0000-0000-000048030000}"/>
    <cellStyle name="Normal 2 12 2 5 2 3" xfId="722" xr:uid="{00000000-0005-0000-0000-000049030000}"/>
    <cellStyle name="Normal 2 12 2 5 2 3 2" xfId="1658" xr:uid="{00000000-0005-0000-0000-00004A030000}"/>
    <cellStyle name="Normal 2 12 2 5 2 3 3" xfId="2599" xr:uid="{00000000-0005-0000-0000-00004B030000}"/>
    <cellStyle name="Normal 2 12 2 5 2 4" xfId="445" xr:uid="{00000000-0005-0000-0000-00004C030000}"/>
    <cellStyle name="Normal 2 12 2 5 2 4 2" xfId="1397" xr:uid="{00000000-0005-0000-0000-00004D030000}"/>
    <cellStyle name="Normal 2 12 2 5 2 4 3" xfId="2338" xr:uid="{00000000-0005-0000-0000-00004E030000}"/>
    <cellStyle name="Normal 2 12 2 5 2 5" xfId="1168" xr:uid="{00000000-0005-0000-0000-00004F030000}"/>
    <cellStyle name="Normal 2 12 2 5 2 6" xfId="2109" xr:uid="{00000000-0005-0000-0000-000050030000}"/>
    <cellStyle name="Normal 2 12 2 5 3" xfId="723" xr:uid="{00000000-0005-0000-0000-000051030000}"/>
    <cellStyle name="Normal 2 12 2 5 3 2" xfId="1659" xr:uid="{00000000-0005-0000-0000-000052030000}"/>
    <cellStyle name="Normal 2 12 2 5 3 3" xfId="2600" xr:uid="{00000000-0005-0000-0000-000053030000}"/>
    <cellStyle name="Normal 2 12 2 5 4" xfId="724" xr:uid="{00000000-0005-0000-0000-000054030000}"/>
    <cellStyle name="Normal 2 12 2 5 4 2" xfId="1660" xr:uid="{00000000-0005-0000-0000-000055030000}"/>
    <cellStyle name="Normal 2 12 2 5 4 3" xfId="2601" xr:uid="{00000000-0005-0000-0000-000056030000}"/>
    <cellStyle name="Normal 2 12 2 5 5" xfId="444" xr:uid="{00000000-0005-0000-0000-000057030000}"/>
    <cellStyle name="Normal 2 12 2 5 5 2" xfId="1396" xr:uid="{00000000-0005-0000-0000-000058030000}"/>
    <cellStyle name="Normal 2 12 2 5 5 3" xfId="2337" xr:uid="{00000000-0005-0000-0000-000059030000}"/>
    <cellStyle name="Normal 2 12 2 5 6" xfId="1167" xr:uid="{00000000-0005-0000-0000-00005A030000}"/>
    <cellStyle name="Normal 2 12 2 5 7" xfId="2108" xr:uid="{00000000-0005-0000-0000-00005B030000}"/>
    <cellStyle name="Normal 2 12 2 6" xfId="208" xr:uid="{00000000-0005-0000-0000-00005C030000}"/>
    <cellStyle name="Normal 2 12 2 6 2" xfId="725" xr:uid="{00000000-0005-0000-0000-00005D030000}"/>
    <cellStyle name="Normal 2 12 2 6 2 2" xfId="1661" xr:uid="{00000000-0005-0000-0000-00005E030000}"/>
    <cellStyle name="Normal 2 12 2 6 2 3" xfId="2602" xr:uid="{00000000-0005-0000-0000-00005F030000}"/>
    <cellStyle name="Normal 2 12 2 6 3" xfId="726" xr:uid="{00000000-0005-0000-0000-000060030000}"/>
    <cellStyle name="Normal 2 12 2 6 3 2" xfId="1662" xr:uid="{00000000-0005-0000-0000-000061030000}"/>
    <cellStyle name="Normal 2 12 2 6 3 3" xfId="2603" xr:uid="{00000000-0005-0000-0000-000062030000}"/>
    <cellStyle name="Normal 2 12 2 6 4" xfId="446" xr:uid="{00000000-0005-0000-0000-000063030000}"/>
    <cellStyle name="Normal 2 12 2 6 4 2" xfId="1398" xr:uid="{00000000-0005-0000-0000-000064030000}"/>
    <cellStyle name="Normal 2 12 2 6 4 3" xfId="2339" xr:uid="{00000000-0005-0000-0000-000065030000}"/>
    <cellStyle name="Normal 2 12 2 6 5" xfId="1169" xr:uid="{00000000-0005-0000-0000-000066030000}"/>
    <cellStyle name="Normal 2 12 2 6 6" xfId="2110" xr:uid="{00000000-0005-0000-0000-000067030000}"/>
    <cellStyle name="Normal 2 12 2 7" xfId="727" xr:uid="{00000000-0005-0000-0000-000068030000}"/>
    <cellStyle name="Normal 2 12 2 7 2" xfId="1663" xr:uid="{00000000-0005-0000-0000-000069030000}"/>
    <cellStyle name="Normal 2 12 2 7 3" xfId="2604" xr:uid="{00000000-0005-0000-0000-00006A030000}"/>
    <cellStyle name="Normal 2 12 2 8" xfId="728" xr:uid="{00000000-0005-0000-0000-00006B030000}"/>
    <cellStyle name="Normal 2 12 2 8 2" xfId="1664" xr:uid="{00000000-0005-0000-0000-00006C030000}"/>
    <cellStyle name="Normal 2 12 2 8 3" xfId="2605" xr:uid="{00000000-0005-0000-0000-00006D030000}"/>
    <cellStyle name="Normal 2 12 2 9" xfId="366" xr:uid="{00000000-0005-0000-0000-00006E030000}"/>
    <cellStyle name="Normal 2 12 2 9 2" xfId="1319" xr:uid="{00000000-0005-0000-0000-00006F030000}"/>
    <cellStyle name="Normal 2 12 2 9 3" xfId="2260" xr:uid="{00000000-0005-0000-0000-000070030000}"/>
    <cellStyle name="Normal 2 12 3" xfId="47" xr:uid="{00000000-0005-0000-0000-000071030000}"/>
    <cellStyle name="Normal 2 12 3 2" xfId="209" xr:uid="{00000000-0005-0000-0000-000072030000}"/>
    <cellStyle name="Normal 2 12 3 2 2" xfId="210" xr:uid="{00000000-0005-0000-0000-000073030000}"/>
    <cellStyle name="Normal 2 12 3 2 2 2" xfId="729" xr:uid="{00000000-0005-0000-0000-000074030000}"/>
    <cellStyle name="Normal 2 12 3 2 2 2 2" xfId="1665" xr:uid="{00000000-0005-0000-0000-000075030000}"/>
    <cellStyle name="Normal 2 12 3 2 2 2 3" xfId="2606" xr:uid="{00000000-0005-0000-0000-000076030000}"/>
    <cellStyle name="Normal 2 12 3 2 2 3" xfId="730" xr:uid="{00000000-0005-0000-0000-000077030000}"/>
    <cellStyle name="Normal 2 12 3 2 2 3 2" xfId="1666" xr:uid="{00000000-0005-0000-0000-000078030000}"/>
    <cellStyle name="Normal 2 12 3 2 2 3 3" xfId="2607" xr:uid="{00000000-0005-0000-0000-000079030000}"/>
    <cellStyle name="Normal 2 12 3 2 2 4" xfId="448" xr:uid="{00000000-0005-0000-0000-00007A030000}"/>
    <cellStyle name="Normal 2 12 3 2 2 4 2" xfId="1400" xr:uid="{00000000-0005-0000-0000-00007B030000}"/>
    <cellStyle name="Normal 2 12 3 2 2 4 3" xfId="2341" xr:uid="{00000000-0005-0000-0000-00007C030000}"/>
    <cellStyle name="Normal 2 12 3 2 2 5" xfId="1171" xr:uid="{00000000-0005-0000-0000-00007D030000}"/>
    <cellStyle name="Normal 2 12 3 2 2 6" xfId="2112" xr:uid="{00000000-0005-0000-0000-00007E030000}"/>
    <cellStyle name="Normal 2 12 3 2 3" xfId="731" xr:uid="{00000000-0005-0000-0000-00007F030000}"/>
    <cellStyle name="Normal 2 12 3 2 3 2" xfId="1667" xr:uid="{00000000-0005-0000-0000-000080030000}"/>
    <cellStyle name="Normal 2 12 3 2 3 3" xfId="2608" xr:uid="{00000000-0005-0000-0000-000081030000}"/>
    <cellStyle name="Normal 2 12 3 2 4" xfId="732" xr:uid="{00000000-0005-0000-0000-000082030000}"/>
    <cellStyle name="Normal 2 12 3 2 4 2" xfId="1668" xr:uid="{00000000-0005-0000-0000-000083030000}"/>
    <cellStyle name="Normal 2 12 3 2 4 3" xfId="2609" xr:uid="{00000000-0005-0000-0000-000084030000}"/>
    <cellStyle name="Normal 2 12 3 2 5" xfId="447" xr:uid="{00000000-0005-0000-0000-000085030000}"/>
    <cellStyle name="Normal 2 12 3 2 5 2" xfId="1399" xr:uid="{00000000-0005-0000-0000-000086030000}"/>
    <cellStyle name="Normal 2 12 3 2 5 3" xfId="2340" xr:uid="{00000000-0005-0000-0000-000087030000}"/>
    <cellStyle name="Normal 2 12 3 2 6" xfId="1170" xr:uid="{00000000-0005-0000-0000-000088030000}"/>
    <cellStyle name="Normal 2 12 3 2 7" xfId="2111" xr:uid="{00000000-0005-0000-0000-000089030000}"/>
    <cellStyle name="Normal 2 12 3 3" xfId="211" xr:uid="{00000000-0005-0000-0000-00008A030000}"/>
    <cellStyle name="Normal 2 12 3 3 2" xfId="212" xr:uid="{00000000-0005-0000-0000-00008B030000}"/>
    <cellStyle name="Normal 2 12 3 3 2 2" xfId="733" xr:uid="{00000000-0005-0000-0000-00008C030000}"/>
    <cellStyle name="Normal 2 12 3 3 2 2 2" xfId="1669" xr:uid="{00000000-0005-0000-0000-00008D030000}"/>
    <cellStyle name="Normal 2 12 3 3 2 2 3" xfId="2610" xr:uid="{00000000-0005-0000-0000-00008E030000}"/>
    <cellStyle name="Normal 2 12 3 3 2 3" xfId="734" xr:uid="{00000000-0005-0000-0000-00008F030000}"/>
    <cellStyle name="Normal 2 12 3 3 2 3 2" xfId="1670" xr:uid="{00000000-0005-0000-0000-000090030000}"/>
    <cellStyle name="Normal 2 12 3 3 2 3 3" xfId="2611" xr:uid="{00000000-0005-0000-0000-000091030000}"/>
    <cellStyle name="Normal 2 12 3 3 2 4" xfId="450" xr:uid="{00000000-0005-0000-0000-000092030000}"/>
    <cellStyle name="Normal 2 12 3 3 2 4 2" xfId="1402" xr:uid="{00000000-0005-0000-0000-000093030000}"/>
    <cellStyle name="Normal 2 12 3 3 2 4 3" xfId="2343" xr:uid="{00000000-0005-0000-0000-000094030000}"/>
    <cellStyle name="Normal 2 12 3 3 2 5" xfId="1173" xr:uid="{00000000-0005-0000-0000-000095030000}"/>
    <cellStyle name="Normal 2 12 3 3 2 6" xfId="2114" xr:uid="{00000000-0005-0000-0000-000096030000}"/>
    <cellStyle name="Normal 2 12 3 3 3" xfId="735" xr:uid="{00000000-0005-0000-0000-000097030000}"/>
    <cellStyle name="Normal 2 12 3 3 3 2" xfId="1671" xr:uid="{00000000-0005-0000-0000-000098030000}"/>
    <cellStyle name="Normal 2 12 3 3 3 3" xfId="2612" xr:uid="{00000000-0005-0000-0000-000099030000}"/>
    <cellStyle name="Normal 2 12 3 3 4" xfId="736" xr:uid="{00000000-0005-0000-0000-00009A030000}"/>
    <cellStyle name="Normal 2 12 3 3 4 2" xfId="1672" xr:uid="{00000000-0005-0000-0000-00009B030000}"/>
    <cellStyle name="Normal 2 12 3 3 4 3" xfId="2613" xr:uid="{00000000-0005-0000-0000-00009C030000}"/>
    <cellStyle name="Normal 2 12 3 3 5" xfId="449" xr:uid="{00000000-0005-0000-0000-00009D030000}"/>
    <cellStyle name="Normal 2 12 3 3 5 2" xfId="1401" xr:uid="{00000000-0005-0000-0000-00009E030000}"/>
    <cellStyle name="Normal 2 12 3 3 5 3" xfId="2342" xr:uid="{00000000-0005-0000-0000-00009F030000}"/>
    <cellStyle name="Normal 2 12 3 3 6" xfId="1172" xr:uid="{00000000-0005-0000-0000-0000A0030000}"/>
    <cellStyle name="Normal 2 12 3 3 7" xfId="2113" xr:uid="{00000000-0005-0000-0000-0000A1030000}"/>
    <cellStyle name="Normal 2 12 3 4" xfId="213" xr:uid="{00000000-0005-0000-0000-0000A2030000}"/>
    <cellStyle name="Normal 2 12 3 4 2" xfId="737" xr:uid="{00000000-0005-0000-0000-0000A3030000}"/>
    <cellStyle name="Normal 2 12 3 4 2 2" xfId="1673" xr:uid="{00000000-0005-0000-0000-0000A4030000}"/>
    <cellStyle name="Normal 2 12 3 4 2 3" xfId="2614" xr:uid="{00000000-0005-0000-0000-0000A5030000}"/>
    <cellStyle name="Normal 2 12 3 4 3" xfId="738" xr:uid="{00000000-0005-0000-0000-0000A6030000}"/>
    <cellStyle name="Normal 2 12 3 4 3 2" xfId="1674" xr:uid="{00000000-0005-0000-0000-0000A7030000}"/>
    <cellStyle name="Normal 2 12 3 4 3 3" xfId="2615" xr:uid="{00000000-0005-0000-0000-0000A8030000}"/>
    <cellStyle name="Normal 2 12 3 4 4" xfId="451" xr:uid="{00000000-0005-0000-0000-0000A9030000}"/>
    <cellStyle name="Normal 2 12 3 4 4 2" xfId="1403" xr:uid="{00000000-0005-0000-0000-0000AA030000}"/>
    <cellStyle name="Normal 2 12 3 4 4 3" xfId="2344" xr:uid="{00000000-0005-0000-0000-0000AB030000}"/>
    <cellStyle name="Normal 2 12 3 4 5" xfId="1174" xr:uid="{00000000-0005-0000-0000-0000AC030000}"/>
    <cellStyle name="Normal 2 12 3 4 6" xfId="2115" xr:uid="{00000000-0005-0000-0000-0000AD030000}"/>
    <cellStyle name="Normal 2 12 3 5" xfId="739" xr:uid="{00000000-0005-0000-0000-0000AE030000}"/>
    <cellStyle name="Normal 2 12 3 5 2" xfId="1675" xr:uid="{00000000-0005-0000-0000-0000AF030000}"/>
    <cellStyle name="Normal 2 12 3 5 3" xfId="2616" xr:uid="{00000000-0005-0000-0000-0000B0030000}"/>
    <cellStyle name="Normal 2 12 3 6" xfId="740" xr:uid="{00000000-0005-0000-0000-0000B1030000}"/>
    <cellStyle name="Normal 2 12 3 6 2" xfId="1676" xr:uid="{00000000-0005-0000-0000-0000B2030000}"/>
    <cellStyle name="Normal 2 12 3 6 3" xfId="2617" xr:uid="{00000000-0005-0000-0000-0000B3030000}"/>
    <cellStyle name="Normal 2 12 3 7" xfId="369" xr:uid="{00000000-0005-0000-0000-0000B4030000}"/>
    <cellStyle name="Normal 2 12 3 7 2" xfId="1322" xr:uid="{00000000-0005-0000-0000-0000B5030000}"/>
    <cellStyle name="Normal 2 12 3 7 3" xfId="2263" xr:uid="{00000000-0005-0000-0000-0000B6030000}"/>
    <cellStyle name="Normal 2 12 3 8" xfId="1091" xr:uid="{00000000-0005-0000-0000-0000B7030000}"/>
    <cellStyle name="Normal 2 12 3 9" xfId="2032" xr:uid="{00000000-0005-0000-0000-0000B8030000}"/>
    <cellStyle name="Normal 2 12 4" xfId="48" xr:uid="{00000000-0005-0000-0000-0000B9030000}"/>
    <cellStyle name="Normal 2 12 4 2" xfId="214" xr:uid="{00000000-0005-0000-0000-0000BA030000}"/>
    <cellStyle name="Normal 2 12 4 2 2" xfId="215" xr:uid="{00000000-0005-0000-0000-0000BB030000}"/>
    <cellStyle name="Normal 2 12 4 2 2 2" xfId="741" xr:uid="{00000000-0005-0000-0000-0000BC030000}"/>
    <cellStyle name="Normal 2 12 4 2 2 2 2" xfId="1677" xr:uid="{00000000-0005-0000-0000-0000BD030000}"/>
    <cellStyle name="Normal 2 12 4 2 2 2 3" xfId="2618" xr:uid="{00000000-0005-0000-0000-0000BE030000}"/>
    <cellStyle name="Normal 2 12 4 2 2 3" xfId="742" xr:uid="{00000000-0005-0000-0000-0000BF030000}"/>
    <cellStyle name="Normal 2 12 4 2 2 3 2" xfId="1678" xr:uid="{00000000-0005-0000-0000-0000C0030000}"/>
    <cellStyle name="Normal 2 12 4 2 2 3 3" xfId="2619" xr:uid="{00000000-0005-0000-0000-0000C1030000}"/>
    <cellStyle name="Normal 2 12 4 2 2 4" xfId="453" xr:uid="{00000000-0005-0000-0000-0000C2030000}"/>
    <cellStyle name="Normal 2 12 4 2 2 4 2" xfId="1405" xr:uid="{00000000-0005-0000-0000-0000C3030000}"/>
    <cellStyle name="Normal 2 12 4 2 2 4 3" xfId="2346" xr:uid="{00000000-0005-0000-0000-0000C4030000}"/>
    <cellStyle name="Normal 2 12 4 2 2 5" xfId="1176" xr:uid="{00000000-0005-0000-0000-0000C5030000}"/>
    <cellStyle name="Normal 2 12 4 2 2 6" xfId="2117" xr:uid="{00000000-0005-0000-0000-0000C6030000}"/>
    <cellStyle name="Normal 2 12 4 2 3" xfId="743" xr:uid="{00000000-0005-0000-0000-0000C7030000}"/>
    <cellStyle name="Normal 2 12 4 2 3 2" xfId="1679" xr:uid="{00000000-0005-0000-0000-0000C8030000}"/>
    <cellStyle name="Normal 2 12 4 2 3 3" xfId="2620" xr:uid="{00000000-0005-0000-0000-0000C9030000}"/>
    <cellStyle name="Normal 2 12 4 2 4" xfId="744" xr:uid="{00000000-0005-0000-0000-0000CA030000}"/>
    <cellStyle name="Normal 2 12 4 2 4 2" xfId="1680" xr:uid="{00000000-0005-0000-0000-0000CB030000}"/>
    <cellStyle name="Normal 2 12 4 2 4 3" xfId="2621" xr:uid="{00000000-0005-0000-0000-0000CC030000}"/>
    <cellStyle name="Normal 2 12 4 2 5" xfId="452" xr:uid="{00000000-0005-0000-0000-0000CD030000}"/>
    <cellStyle name="Normal 2 12 4 2 5 2" xfId="1404" xr:uid="{00000000-0005-0000-0000-0000CE030000}"/>
    <cellStyle name="Normal 2 12 4 2 5 3" xfId="2345" xr:uid="{00000000-0005-0000-0000-0000CF030000}"/>
    <cellStyle name="Normal 2 12 4 2 6" xfId="1175" xr:uid="{00000000-0005-0000-0000-0000D0030000}"/>
    <cellStyle name="Normal 2 12 4 2 7" xfId="2116" xr:uid="{00000000-0005-0000-0000-0000D1030000}"/>
    <cellStyle name="Normal 2 12 4 3" xfId="216" xr:uid="{00000000-0005-0000-0000-0000D2030000}"/>
    <cellStyle name="Normal 2 12 4 3 2" xfId="217" xr:uid="{00000000-0005-0000-0000-0000D3030000}"/>
    <cellStyle name="Normal 2 12 4 3 2 2" xfId="745" xr:uid="{00000000-0005-0000-0000-0000D4030000}"/>
    <cellStyle name="Normal 2 12 4 3 2 2 2" xfId="1681" xr:uid="{00000000-0005-0000-0000-0000D5030000}"/>
    <cellStyle name="Normal 2 12 4 3 2 2 3" xfId="2622" xr:uid="{00000000-0005-0000-0000-0000D6030000}"/>
    <cellStyle name="Normal 2 12 4 3 2 3" xfId="746" xr:uid="{00000000-0005-0000-0000-0000D7030000}"/>
    <cellStyle name="Normal 2 12 4 3 2 3 2" xfId="1682" xr:uid="{00000000-0005-0000-0000-0000D8030000}"/>
    <cellStyle name="Normal 2 12 4 3 2 3 3" xfId="2623" xr:uid="{00000000-0005-0000-0000-0000D9030000}"/>
    <cellStyle name="Normal 2 12 4 3 2 4" xfId="455" xr:uid="{00000000-0005-0000-0000-0000DA030000}"/>
    <cellStyle name="Normal 2 12 4 3 2 4 2" xfId="1407" xr:uid="{00000000-0005-0000-0000-0000DB030000}"/>
    <cellStyle name="Normal 2 12 4 3 2 4 3" xfId="2348" xr:uid="{00000000-0005-0000-0000-0000DC030000}"/>
    <cellStyle name="Normal 2 12 4 3 2 5" xfId="1178" xr:uid="{00000000-0005-0000-0000-0000DD030000}"/>
    <cellStyle name="Normal 2 12 4 3 2 6" xfId="2119" xr:uid="{00000000-0005-0000-0000-0000DE030000}"/>
    <cellStyle name="Normal 2 12 4 3 3" xfId="747" xr:uid="{00000000-0005-0000-0000-0000DF030000}"/>
    <cellStyle name="Normal 2 12 4 3 3 2" xfId="1683" xr:uid="{00000000-0005-0000-0000-0000E0030000}"/>
    <cellStyle name="Normal 2 12 4 3 3 3" xfId="2624" xr:uid="{00000000-0005-0000-0000-0000E1030000}"/>
    <cellStyle name="Normal 2 12 4 3 4" xfId="748" xr:uid="{00000000-0005-0000-0000-0000E2030000}"/>
    <cellStyle name="Normal 2 12 4 3 4 2" xfId="1684" xr:uid="{00000000-0005-0000-0000-0000E3030000}"/>
    <cellStyle name="Normal 2 12 4 3 4 3" xfId="2625" xr:uid="{00000000-0005-0000-0000-0000E4030000}"/>
    <cellStyle name="Normal 2 12 4 3 5" xfId="454" xr:uid="{00000000-0005-0000-0000-0000E5030000}"/>
    <cellStyle name="Normal 2 12 4 3 5 2" xfId="1406" xr:uid="{00000000-0005-0000-0000-0000E6030000}"/>
    <cellStyle name="Normal 2 12 4 3 5 3" xfId="2347" xr:uid="{00000000-0005-0000-0000-0000E7030000}"/>
    <cellStyle name="Normal 2 12 4 3 6" xfId="1177" xr:uid="{00000000-0005-0000-0000-0000E8030000}"/>
    <cellStyle name="Normal 2 12 4 3 7" xfId="2118" xr:uid="{00000000-0005-0000-0000-0000E9030000}"/>
    <cellStyle name="Normal 2 12 4 4" xfId="218" xr:uid="{00000000-0005-0000-0000-0000EA030000}"/>
    <cellStyle name="Normal 2 12 4 4 2" xfId="749" xr:uid="{00000000-0005-0000-0000-0000EB030000}"/>
    <cellStyle name="Normal 2 12 4 4 2 2" xfId="1685" xr:uid="{00000000-0005-0000-0000-0000EC030000}"/>
    <cellStyle name="Normal 2 12 4 4 2 3" xfId="2626" xr:uid="{00000000-0005-0000-0000-0000ED030000}"/>
    <cellStyle name="Normal 2 12 4 4 3" xfId="750" xr:uid="{00000000-0005-0000-0000-0000EE030000}"/>
    <cellStyle name="Normal 2 12 4 4 3 2" xfId="1686" xr:uid="{00000000-0005-0000-0000-0000EF030000}"/>
    <cellStyle name="Normal 2 12 4 4 3 3" xfId="2627" xr:uid="{00000000-0005-0000-0000-0000F0030000}"/>
    <cellStyle name="Normal 2 12 4 4 4" xfId="456" xr:uid="{00000000-0005-0000-0000-0000F1030000}"/>
    <cellStyle name="Normal 2 12 4 4 4 2" xfId="1408" xr:uid="{00000000-0005-0000-0000-0000F2030000}"/>
    <cellStyle name="Normal 2 12 4 4 4 3" xfId="2349" xr:uid="{00000000-0005-0000-0000-0000F3030000}"/>
    <cellStyle name="Normal 2 12 4 4 5" xfId="1179" xr:uid="{00000000-0005-0000-0000-0000F4030000}"/>
    <cellStyle name="Normal 2 12 4 4 6" xfId="2120" xr:uid="{00000000-0005-0000-0000-0000F5030000}"/>
    <cellStyle name="Normal 2 12 4 5" xfId="751" xr:uid="{00000000-0005-0000-0000-0000F6030000}"/>
    <cellStyle name="Normal 2 12 4 5 2" xfId="1687" xr:uid="{00000000-0005-0000-0000-0000F7030000}"/>
    <cellStyle name="Normal 2 12 4 5 3" xfId="2628" xr:uid="{00000000-0005-0000-0000-0000F8030000}"/>
    <cellStyle name="Normal 2 12 4 6" xfId="752" xr:uid="{00000000-0005-0000-0000-0000F9030000}"/>
    <cellStyle name="Normal 2 12 4 6 2" xfId="1688" xr:uid="{00000000-0005-0000-0000-0000FA030000}"/>
    <cellStyle name="Normal 2 12 4 6 3" xfId="2629" xr:uid="{00000000-0005-0000-0000-0000FB030000}"/>
    <cellStyle name="Normal 2 12 4 7" xfId="370" xr:uid="{00000000-0005-0000-0000-0000FC030000}"/>
    <cellStyle name="Normal 2 12 4 7 2" xfId="1323" xr:uid="{00000000-0005-0000-0000-0000FD030000}"/>
    <cellStyle name="Normal 2 12 4 7 3" xfId="2264" xr:uid="{00000000-0005-0000-0000-0000FE030000}"/>
    <cellStyle name="Normal 2 12 4 8" xfId="1092" xr:uid="{00000000-0005-0000-0000-0000FF030000}"/>
    <cellStyle name="Normal 2 12 4 9" xfId="2033" xr:uid="{00000000-0005-0000-0000-000000040000}"/>
    <cellStyle name="Normal 2 12 5" xfId="219" xr:uid="{00000000-0005-0000-0000-000001040000}"/>
    <cellStyle name="Normal 2 12 5 2" xfId="220" xr:uid="{00000000-0005-0000-0000-000002040000}"/>
    <cellStyle name="Normal 2 12 5 2 2" xfId="753" xr:uid="{00000000-0005-0000-0000-000003040000}"/>
    <cellStyle name="Normal 2 12 5 2 2 2" xfId="1689" xr:uid="{00000000-0005-0000-0000-000004040000}"/>
    <cellStyle name="Normal 2 12 5 2 2 3" xfId="2630" xr:uid="{00000000-0005-0000-0000-000005040000}"/>
    <cellStyle name="Normal 2 12 5 2 3" xfId="754" xr:uid="{00000000-0005-0000-0000-000006040000}"/>
    <cellStyle name="Normal 2 12 5 2 3 2" xfId="1690" xr:uid="{00000000-0005-0000-0000-000007040000}"/>
    <cellStyle name="Normal 2 12 5 2 3 3" xfId="2631" xr:uid="{00000000-0005-0000-0000-000008040000}"/>
    <cellStyle name="Normal 2 12 5 2 4" xfId="458" xr:uid="{00000000-0005-0000-0000-000009040000}"/>
    <cellStyle name="Normal 2 12 5 2 4 2" xfId="1410" xr:uid="{00000000-0005-0000-0000-00000A040000}"/>
    <cellStyle name="Normal 2 12 5 2 4 3" xfId="2351" xr:uid="{00000000-0005-0000-0000-00000B040000}"/>
    <cellStyle name="Normal 2 12 5 2 5" xfId="1181" xr:uid="{00000000-0005-0000-0000-00000C040000}"/>
    <cellStyle name="Normal 2 12 5 2 6" xfId="2122" xr:uid="{00000000-0005-0000-0000-00000D040000}"/>
    <cellStyle name="Normal 2 12 5 3" xfId="755" xr:uid="{00000000-0005-0000-0000-00000E040000}"/>
    <cellStyle name="Normal 2 12 5 3 2" xfId="1691" xr:uid="{00000000-0005-0000-0000-00000F040000}"/>
    <cellStyle name="Normal 2 12 5 3 3" xfId="2632" xr:uid="{00000000-0005-0000-0000-000010040000}"/>
    <cellStyle name="Normal 2 12 5 4" xfId="756" xr:uid="{00000000-0005-0000-0000-000011040000}"/>
    <cellStyle name="Normal 2 12 5 4 2" xfId="1692" xr:uid="{00000000-0005-0000-0000-000012040000}"/>
    <cellStyle name="Normal 2 12 5 4 3" xfId="2633" xr:uid="{00000000-0005-0000-0000-000013040000}"/>
    <cellStyle name="Normal 2 12 5 5" xfId="457" xr:uid="{00000000-0005-0000-0000-000014040000}"/>
    <cellStyle name="Normal 2 12 5 5 2" xfId="1409" xr:uid="{00000000-0005-0000-0000-000015040000}"/>
    <cellStyle name="Normal 2 12 5 5 3" xfId="2350" xr:uid="{00000000-0005-0000-0000-000016040000}"/>
    <cellStyle name="Normal 2 12 5 6" xfId="1180" xr:uid="{00000000-0005-0000-0000-000017040000}"/>
    <cellStyle name="Normal 2 12 5 7" xfId="2121" xr:uid="{00000000-0005-0000-0000-000018040000}"/>
    <cellStyle name="Normal 2 12 6" xfId="221" xr:uid="{00000000-0005-0000-0000-000019040000}"/>
    <cellStyle name="Normal 2 12 6 2" xfId="222" xr:uid="{00000000-0005-0000-0000-00001A040000}"/>
    <cellStyle name="Normal 2 12 6 2 2" xfId="757" xr:uid="{00000000-0005-0000-0000-00001B040000}"/>
    <cellStyle name="Normal 2 12 6 2 2 2" xfId="1693" xr:uid="{00000000-0005-0000-0000-00001C040000}"/>
    <cellStyle name="Normal 2 12 6 2 2 3" xfId="2634" xr:uid="{00000000-0005-0000-0000-00001D040000}"/>
    <cellStyle name="Normal 2 12 6 2 3" xfId="758" xr:uid="{00000000-0005-0000-0000-00001E040000}"/>
    <cellStyle name="Normal 2 12 6 2 3 2" xfId="1694" xr:uid="{00000000-0005-0000-0000-00001F040000}"/>
    <cellStyle name="Normal 2 12 6 2 3 3" xfId="2635" xr:uid="{00000000-0005-0000-0000-000020040000}"/>
    <cellStyle name="Normal 2 12 6 2 4" xfId="460" xr:uid="{00000000-0005-0000-0000-000021040000}"/>
    <cellStyle name="Normal 2 12 6 2 4 2" xfId="1412" xr:uid="{00000000-0005-0000-0000-000022040000}"/>
    <cellStyle name="Normal 2 12 6 2 4 3" xfId="2353" xr:uid="{00000000-0005-0000-0000-000023040000}"/>
    <cellStyle name="Normal 2 12 6 2 5" xfId="1183" xr:uid="{00000000-0005-0000-0000-000024040000}"/>
    <cellStyle name="Normal 2 12 6 2 6" xfId="2124" xr:uid="{00000000-0005-0000-0000-000025040000}"/>
    <cellStyle name="Normal 2 12 6 3" xfId="759" xr:uid="{00000000-0005-0000-0000-000026040000}"/>
    <cellStyle name="Normal 2 12 6 3 2" xfId="1695" xr:uid="{00000000-0005-0000-0000-000027040000}"/>
    <cellStyle name="Normal 2 12 6 3 3" xfId="2636" xr:uid="{00000000-0005-0000-0000-000028040000}"/>
    <cellStyle name="Normal 2 12 6 4" xfId="760" xr:uid="{00000000-0005-0000-0000-000029040000}"/>
    <cellStyle name="Normal 2 12 6 4 2" xfId="1696" xr:uid="{00000000-0005-0000-0000-00002A040000}"/>
    <cellStyle name="Normal 2 12 6 4 3" xfId="2637" xr:uid="{00000000-0005-0000-0000-00002B040000}"/>
    <cellStyle name="Normal 2 12 6 5" xfId="459" xr:uid="{00000000-0005-0000-0000-00002C040000}"/>
    <cellStyle name="Normal 2 12 6 5 2" xfId="1411" xr:uid="{00000000-0005-0000-0000-00002D040000}"/>
    <cellStyle name="Normal 2 12 6 5 3" xfId="2352" xr:uid="{00000000-0005-0000-0000-00002E040000}"/>
    <cellStyle name="Normal 2 12 6 6" xfId="1182" xr:uid="{00000000-0005-0000-0000-00002F040000}"/>
    <cellStyle name="Normal 2 12 6 7" xfId="2123" xr:uid="{00000000-0005-0000-0000-000030040000}"/>
    <cellStyle name="Normal 2 12 7" xfId="223" xr:uid="{00000000-0005-0000-0000-000031040000}"/>
    <cellStyle name="Normal 2 12 7 2" xfId="761" xr:uid="{00000000-0005-0000-0000-000032040000}"/>
    <cellStyle name="Normal 2 12 7 2 2" xfId="1697" xr:uid="{00000000-0005-0000-0000-000033040000}"/>
    <cellStyle name="Normal 2 12 7 2 3" xfId="2638" xr:uid="{00000000-0005-0000-0000-000034040000}"/>
    <cellStyle name="Normal 2 12 7 3" xfId="762" xr:uid="{00000000-0005-0000-0000-000035040000}"/>
    <cellStyle name="Normal 2 12 7 3 2" xfId="1698" xr:uid="{00000000-0005-0000-0000-000036040000}"/>
    <cellStyle name="Normal 2 12 7 3 3" xfId="2639" xr:uid="{00000000-0005-0000-0000-000037040000}"/>
    <cellStyle name="Normal 2 12 7 4" xfId="461" xr:uid="{00000000-0005-0000-0000-000038040000}"/>
    <cellStyle name="Normal 2 12 7 4 2" xfId="1413" xr:uid="{00000000-0005-0000-0000-000039040000}"/>
    <cellStyle name="Normal 2 12 7 4 3" xfId="2354" xr:uid="{00000000-0005-0000-0000-00003A040000}"/>
    <cellStyle name="Normal 2 12 7 5" xfId="1184" xr:uid="{00000000-0005-0000-0000-00003B040000}"/>
    <cellStyle name="Normal 2 12 7 6" xfId="2125" xr:uid="{00000000-0005-0000-0000-00003C040000}"/>
    <cellStyle name="Normal 2 12 8" xfId="763" xr:uid="{00000000-0005-0000-0000-00003D040000}"/>
    <cellStyle name="Normal 2 12 8 2" xfId="1699" xr:uid="{00000000-0005-0000-0000-00003E040000}"/>
    <cellStyle name="Normal 2 12 8 3" xfId="2640" xr:uid="{00000000-0005-0000-0000-00003F040000}"/>
    <cellStyle name="Normal 2 12 9" xfId="764" xr:uid="{00000000-0005-0000-0000-000040040000}"/>
    <cellStyle name="Normal 2 12 9 2" xfId="1700" xr:uid="{00000000-0005-0000-0000-000041040000}"/>
    <cellStyle name="Normal 2 12 9 3" xfId="2641" xr:uid="{00000000-0005-0000-0000-000042040000}"/>
    <cellStyle name="Normal 2 13" xfId="49" xr:uid="{00000000-0005-0000-0000-000043040000}"/>
    <cellStyle name="Normal 2 13 10" xfId="371" xr:uid="{00000000-0005-0000-0000-000044040000}"/>
    <cellStyle name="Normal 2 13 10 2" xfId="1324" xr:uid="{00000000-0005-0000-0000-000045040000}"/>
    <cellStyle name="Normal 2 13 10 3" xfId="2265" xr:uid="{00000000-0005-0000-0000-000046040000}"/>
    <cellStyle name="Normal 2 13 11" xfId="1093" xr:uid="{00000000-0005-0000-0000-000047040000}"/>
    <cellStyle name="Normal 2 13 12" xfId="2034" xr:uid="{00000000-0005-0000-0000-000048040000}"/>
    <cellStyle name="Normal 2 13 2" xfId="50" xr:uid="{00000000-0005-0000-0000-000049040000}"/>
    <cellStyle name="Normal 2 13 2 10" xfId="1094" xr:uid="{00000000-0005-0000-0000-00004A040000}"/>
    <cellStyle name="Normal 2 13 2 11" xfId="2035" xr:uid="{00000000-0005-0000-0000-00004B040000}"/>
    <cellStyle name="Normal 2 13 2 2" xfId="51" xr:uid="{00000000-0005-0000-0000-00004C040000}"/>
    <cellStyle name="Normal 2 13 2 2 2" xfId="224" xr:uid="{00000000-0005-0000-0000-00004D040000}"/>
    <cellStyle name="Normal 2 13 2 2 2 2" xfId="225" xr:uid="{00000000-0005-0000-0000-00004E040000}"/>
    <cellStyle name="Normal 2 13 2 2 2 2 2" xfId="765" xr:uid="{00000000-0005-0000-0000-00004F040000}"/>
    <cellStyle name="Normal 2 13 2 2 2 2 2 2" xfId="1701" xr:uid="{00000000-0005-0000-0000-000050040000}"/>
    <cellStyle name="Normal 2 13 2 2 2 2 2 3" xfId="2642" xr:uid="{00000000-0005-0000-0000-000051040000}"/>
    <cellStyle name="Normal 2 13 2 2 2 2 3" xfId="766" xr:uid="{00000000-0005-0000-0000-000052040000}"/>
    <cellStyle name="Normal 2 13 2 2 2 2 3 2" xfId="1702" xr:uid="{00000000-0005-0000-0000-000053040000}"/>
    <cellStyle name="Normal 2 13 2 2 2 2 3 3" xfId="2643" xr:uid="{00000000-0005-0000-0000-000054040000}"/>
    <cellStyle name="Normal 2 13 2 2 2 2 4" xfId="463" xr:uid="{00000000-0005-0000-0000-000055040000}"/>
    <cellStyle name="Normal 2 13 2 2 2 2 4 2" xfId="1415" xr:uid="{00000000-0005-0000-0000-000056040000}"/>
    <cellStyle name="Normal 2 13 2 2 2 2 4 3" xfId="2356" xr:uid="{00000000-0005-0000-0000-000057040000}"/>
    <cellStyle name="Normal 2 13 2 2 2 2 5" xfId="1186" xr:uid="{00000000-0005-0000-0000-000058040000}"/>
    <cellStyle name="Normal 2 13 2 2 2 2 6" xfId="2127" xr:uid="{00000000-0005-0000-0000-000059040000}"/>
    <cellStyle name="Normal 2 13 2 2 2 3" xfId="767" xr:uid="{00000000-0005-0000-0000-00005A040000}"/>
    <cellStyle name="Normal 2 13 2 2 2 3 2" xfId="1703" xr:uid="{00000000-0005-0000-0000-00005B040000}"/>
    <cellStyle name="Normal 2 13 2 2 2 3 3" xfId="2644" xr:uid="{00000000-0005-0000-0000-00005C040000}"/>
    <cellStyle name="Normal 2 13 2 2 2 4" xfId="768" xr:uid="{00000000-0005-0000-0000-00005D040000}"/>
    <cellStyle name="Normal 2 13 2 2 2 4 2" xfId="1704" xr:uid="{00000000-0005-0000-0000-00005E040000}"/>
    <cellStyle name="Normal 2 13 2 2 2 4 3" xfId="2645" xr:uid="{00000000-0005-0000-0000-00005F040000}"/>
    <cellStyle name="Normal 2 13 2 2 2 5" xfId="462" xr:uid="{00000000-0005-0000-0000-000060040000}"/>
    <cellStyle name="Normal 2 13 2 2 2 5 2" xfId="1414" xr:uid="{00000000-0005-0000-0000-000061040000}"/>
    <cellStyle name="Normal 2 13 2 2 2 5 3" xfId="2355" xr:uid="{00000000-0005-0000-0000-000062040000}"/>
    <cellStyle name="Normal 2 13 2 2 2 6" xfId="1185" xr:uid="{00000000-0005-0000-0000-000063040000}"/>
    <cellStyle name="Normal 2 13 2 2 2 7" xfId="2126" xr:uid="{00000000-0005-0000-0000-000064040000}"/>
    <cellStyle name="Normal 2 13 2 2 3" xfId="226" xr:uid="{00000000-0005-0000-0000-000065040000}"/>
    <cellStyle name="Normal 2 13 2 2 3 2" xfId="227" xr:uid="{00000000-0005-0000-0000-000066040000}"/>
    <cellStyle name="Normal 2 13 2 2 3 2 2" xfId="769" xr:uid="{00000000-0005-0000-0000-000067040000}"/>
    <cellStyle name="Normal 2 13 2 2 3 2 2 2" xfId="1705" xr:uid="{00000000-0005-0000-0000-000068040000}"/>
    <cellStyle name="Normal 2 13 2 2 3 2 2 3" xfId="2646" xr:uid="{00000000-0005-0000-0000-000069040000}"/>
    <cellStyle name="Normal 2 13 2 2 3 2 3" xfId="770" xr:uid="{00000000-0005-0000-0000-00006A040000}"/>
    <cellStyle name="Normal 2 13 2 2 3 2 3 2" xfId="1706" xr:uid="{00000000-0005-0000-0000-00006B040000}"/>
    <cellStyle name="Normal 2 13 2 2 3 2 3 3" xfId="2647" xr:uid="{00000000-0005-0000-0000-00006C040000}"/>
    <cellStyle name="Normal 2 13 2 2 3 2 4" xfId="465" xr:uid="{00000000-0005-0000-0000-00006D040000}"/>
    <cellStyle name="Normal 2 13 2 2 3 2 4 2" xfId="1417" xr:uid="{00000000-0005-0000-0000-00006E040000}"/>
    <cellStyle name="Normal 2 13 2 2 3 2 4 3" xfId="2358" xr:uid="{00000000-0005-0000-0000-00006F040000}"/>
    <cellStyle name="Normal 2 13 2 2 3 2 5" xfId="1188" xr:uid="{00000000-0005-0000-0000-000070040000}"/>
    <cellStyle name="Normal 2 13 2 2 3 2 6" xfId="2129" xr:uid="{00000000-0005-0000-0000-000071040000}"/>
    <cellStyle name="Normal 2 13 2 2 3 3" xfId="771" xr:uid="{00000000-0005-0000-0000-000072040000}"/>
    <cellStyle name="Normal 2 13 2 2 3 3 2" xfId="1707" xr:uid="{00000000-0005-0000-0000-000073040000}"/>
    <cellStyle name="Normal 2 13 2 2 3 3 3" xfId="2648" xr:uid="{00000000-0005-0000-0000-000074040000}"/>
    <cellStyle name="Normal 2 13 2 2 3 4" xfId="772" xr:uid="{00000000-0005-0000-0000-000075040000}"/>
    <cellStyle name="Normal 2 13 2 2 3 4 2" xfId="1708" xr:uid="{00000000-0005-0000-0000-000076040000}"/>
    <cellStyle name="Normal 2 13 2 2 3 4 3" xfId="2649" xr:uid="{00000000-0005-0000-0000-000077040000}"/>
    <cellStyle name="Normal 2 13 2 2 3 5" xfId="464" xr:uid="{00000000-0005-0000-0000-000078040000}"/>
    <cellStyle name="Normal 2 13 2 2 3 5 2" xfId="1416" xr:uid="{00000000-0005-0000-0000-000079040000}"/>
    <cellStyle name="Normal 2 13 2 2 3 5 3" xfId="2357" xr:uid="{00000000-0005-0000-0000-00007A040000}"/>
    <cellStyle name="Normal 2 13 2 2 3 6" xfId="1187" xr:uid="{00000000-0005-0000-0000-00007B040000}"/>
    <cellStyle name="Normal 2 13 2 2 3 7" xfId="2128" xr:uid="{00000000-0005-0000-0000-00007C040000}"/>
    <cellStyle name="Normal 2 13 2 2 4" xfId="228" xr:uid="{00000000-0005-0000-0000-00007D040000}"/>
    <cellStyle name="Normal 2 13 2 2 4 2" xfId="773" xr:uid="{00000000-0005-0000-0000-00007E040000}"/>
    <cellStyle name="Normal 2 13 2 2 4 2 2" xfId="1709" xr:uid="{00000000-0005-0000-0000-00007F040000}"/>
    <cellStyle name="Normal 2 13 2 2 4 2 3" xfId="2650" xr:uid="{00000000-0005-0000-0000-000080040000}"/>
    <cellStyle name="Normal 2 13 2 2 4 3" xfId="774" xr:uid="{00000000-0005-0000-0000-000081040000}"/>
    <cellStyle name="Normal 2 13 2 2 4 3 2" xfId="1710" xr:uid="{00000000-0005-0000-0000-000082040000}"/>
    <cellStyle name="Normal 2 13 2 2 4 3 3" xfId="2651" xr:uid="{00000000-0005-0000-0000-000083040000}"/>
    <cellStyle name="Normal 2 13 2 2 4 4" xfId="466" xr:uid="{00000000-0005-0000-0000-000084040000}"/>
    <cellStyle name="Normal 2 13 2 2 4 4 2" xfId="1418" xr:uid="{00000000-0005-0000-0000-000085040000}"/>
    <cellStyle name="Normal 2 13 2 2 4 4 3" xfId="2359" xr:uid="{00000000-0005-0000-0000-000086040000}"/>
    <cellStyle name="Normal 2 13 2 2 4 5" xfId="1189" xr:uid="{00000000-0005-0000-0000-000087040000}"/>
    <cellStyle name="Normal 2 13 2 2 4 6" xfId="2130" xr:uid="{00000000-0005-0000-0000-000088040000}"/>
    <cellStyle name="Normal 2 13 2 2 5" xfId="775" xr:uid="{00000000-0005-0000-0000-000089040000}"/>
    <cellStyle name="Normal 2 13 2 2 5 2" xfId="1711" xr:uid="{00000000-0005-0000-0000-00008A040000}"/>
    <cellStyle name="Normal 2 13 2 2 5 3" xfId="2652" xr:uid="{00000000-0005-0000-0000-00008B040000}"/>
    <cellStyle name="Normal 2 13 2 2 6" xfId="776" xr:uid="{00000000-0005-0000-0000-00008C040000}"/>
    <cellStyle name="Normal 2 13 2 2 6 2" xfId="1712" xr:uid="{00000000-0005-0000-0000-00008D040000}"/>
    <cellStyle name="Normal 2 13 2 2 6 3" xfId="2653" xr:uid="{00000000-0005-0000-0000-00008E040000}"/>
    <cellStyle name="Normal 2 13 2 2 7" xfId="373" xr:uid="{00000000-0005-0000-0000-00008F040000}"/>
    <cellStyle name="Normal 2 13 2 2 7 2" xfId="1326" xr:uid="{00000000-0005-0000-0000-000090040000}"/>
    <cellStyle name="Normal 2 13 2 2 7 3" xfId="2267" xr:uid="{00000000-0005-0000-0000-000091040000}"/>
    <cellStyle name="Normal 2 13 2 2 8" xfId="1095" xr:uid="{00000000-0005-0000-0000-000092040000}"/>
    <cellStyle name="Normal 2 13 2 2 9" xfId="2036" xr:uid="{00000000-0005-0000-0000-000093040000}"/>
    <cellStyle name="Normal 2 13 2 3" xfId="52" xr:uid="{00000000-0005-0000-0000-000094040000}"/>
    <cellStyle name="Normal 2 13 2 3 2" xfId="229" xr:uid="{00000000-0005-0000-0000-000095040000}"/>
    <cellStyle name="Normal 2 13 2 3 2 2" xfId="230" xr:uid="{00000000-0005-0000-0000-000096040000}"/>
    <cellStyle name="Normal 2 13 2 3 2 2 2" xfId="777" xr:uid="{00000000-0005-0000-0000-000097040000}"/>
    <cellStyle name="Normal 2 13 2 3 2 2 2 2" xfId="1713" xr:uid="{00000000-0005-0000-0000-000098040000}"/>
    <cellStyle name="Normal 2 13 2 3 2 2 2 3" xfId="2654" xr:uid="{00000000-0005-0000-0000-000099040000}"/>
    <cellStyle name="Normal 2 13 2 3 2 2 3" xfId="778" xr:uid="{00000000-0005-0000-0000-00009A040000}"/>
    <cellStyle name="Normal 2 13 2 3 2 2 3 2" xfId="1714" xr:uid="{00000000-0005-0000-0000-00009B040000}"/>
    <cellStyle name="Normal 2 13 2 3 2 2 3 3" xfId="2655" xr:uid="{00000000-0005-0000-0000-00009C040000}"/>
    <cellStyle name="Normal 2 13 2 3 2 2 4" xfId="468" xr:uid="{00000000-0005-0000-0000-00009D040000}"/>
    <cellStyle name="Normal 2 13 2 3 2 2 4 2" xfId="1420" xr:uid="{00000000-0005-0000-0000-00009E040000}"/>
    <cellStyle name="Normal 2 13 2 3 2 2 4 3" xfId="2361" xr:uid="{00000000-0005-0000-0000-00009F040000}"/>
    <cellStyle name="Normal 2 13 2 3 2 2 5" xfId="1191" xr:uid="{00000000-0005-0000-0000-0000A0040000}"/>
    <cellStyle name="Normal 2 13 2 3 2 2 6" xfId="2132" xr:uid="{00000000-0005-0000-0000-0000A1040000}"/>
    <cellStyle name="Normal 2 13 2 3 2 3" xfId="779" xr:uid="{00000000-0005-0000-0000-0000A2040000}"/>
    <cellStyle name="Normal 2 13 2 3 2 3 2" xfId="1715" xr:uid="{00000000-0005-0000-0000-0000A3040000}"/>
    <cellStyle name="Normal 2 13 2 3 2 3 3" xfId="2656" xr:uid="{00000000-0005-0000-0000-0000A4040000}"/>
    <cellStyle name="Normal 2 13 2 3 2 4" xfId="780" xr:uid="{00000000-0005-0000-0000-0000A5040000}"/>
    <cellStyle name="Normal 2 13 2 3 2 4 2" xfId="1716" xr:uid="{00000000-0005-0000-0000-0000A6040000}"/>
    <cellStyle name="Normal 2 13 2 3 2 4 3" xfId="2657" xr:uid="{00000000-0005-0000-0000-0000A7040000}"/>
    <cellStyle name="Normal 2 13 2 3 2 5" xfId="467" xr:uid="{00000000-0005-0000-0000-0000A8040000}"/>
    <cellStyle name="Normal 2 13 2 3 2 5 2" xfId="1419" xr:uid="{00000000-0005-0000-0000-0000A9040000}"/>
    <cellStyle name="Normal 2 13 2 3 2 5 3" xfId="2360" xr:uid="{00000000-0005-0000-0000-0000AA040000}"/>
    <cellStyle name="Normal 2 13 2 3 2 6" xfId="1190" xr:uid="{00000000-0005-0000-0000-0000AB040000}"/>
    <cellStyle name="Normal 2 13 2 3 2 7" xfId="2131" xr:uid="{00000000-0005-0000-0000-0000AC040000}"/>
    <cellStyle name="Normal 2 13 2 3 3" xfId="231" xr:uid="{00000000-0005-0000-0000-0000AD040000}"/>
    <cellStyle name="Normal 2 13 2 3 3 2" xfId="232" xr:uid="{00000000-0005-0000-0000-0000AE040000}"/>
    <cellStyle name="Normal 2 13 2 3 3 2 2" xfId="781" xr:uid="{00000000-0005-0000-0000-0000AF040000}"/>
    <cellStyle name="Normal 2 13 2 3 3 2 2 2" xfId="1717" xr:uid="{00000000-0005-0000-0000-0000B0040000}"/>
    <cellStyle name="Normal 2 13 2 3 3 2 2 3" xfId="2658" xr:uid="{00000000-0005-0000-0000-0000B1040000}"/>
    <cellStyle name="Normal 2 13 2 3 3 2 3" xfId="782" xr:uid="{00000000-0005-0000-0000-0000B2040000}"/>
    <cellStyle name="Normal 2 13 2 3 3 2 3 2" xfId="1718" xr:uid="{00000000-0005-0000-0000-0000B3040000}"/>
    <cellStyle name="Normal 2 13 2 3 3 2 3 3" xfId="2659" xr:uid="{00000000-0005-0000-0000-0000B4040000}"/>
    <cellStyle name="Normal 2 13 2 3 3 2 4" xfId="470" xr:uid="{00000000-0005-0000-0000-0000B5040000}"/>
    <cellStyle name="Normal 2 13 2 3 3 2 4 2" xfId="1422" xr:uid="{00000000-0005-0000-0000-0000B6040000}"/>
    <cellStyle name="Normal 2 13 2 3 3 2 4 3" xfId="2363" xr:uid="{00000000-0005-0000-0000-0000B7040000}"/>
    <cellStyle name="Normal 2 13 2 3 3 2 5" xfId="1193" xr:uid="{00000000-0005-0000-0000-0000B8040000}"/>
    <cellStyle name="Normal 2 13 2 3 3 2 6" xfId="2134" xr:uid="{00000000-0005-0000-0000-0000B9040000}"/>
    <cellStyle name="Normal 2 13 2 3 3 3" xfId="783" xr:uid="{00000000-0005-0000-0000-0000BA040000}"/>
    <cellStyle name="Normal 2 13 2 3 3 3 2" xfId="1719" xr:uid="{00000000-0005-0000-0000-0000BB040000}"/>
    <cellStyle name="Normal 2 13 2 3 3 3 3" xfId="2660" xr:uid="{00000000-0005-0000-0000-0000BC040000}"/>
    <cellStyle name="Normal 2 13 2 3 3 4" xfId="784" xr:uid="{00000000-0005-0000-0000-0000BD040000}"/>
    <cellStyle name="Normal 2 13 2 3 3 4 2" xfId="1720" xr:uid="{00000000-0005-0000-0000-0000BE040000}"/>
    <cellStyle name="Normal 2 13 2 3 3 4 3" xfId="2661" xr:uid="{00000000-0005-0000-0000-0000BF040000}"/>
    <cellStyle name="Normal 2 13 2 3 3 5" xfId="469" xr:uid="{00000000-0005-0000-0000-0000C0040000}"/>
    <cellStyle name="Normal 2 13 2 3 3 5 2" xfId="1421" xr:uid="{00000000-0005-0000-0000-0000C1040000}"/>
    <cellStyle name="Normal 2 13 2 3 3 5 3" xfId="2362" xr:uid="{00000000-0005-0000-0000-0000C2040000}"/>
    <cellStyle name="Normal 2 13 2 3 3 6" xfId="1192" xr:uid="{00000000-0005-0000-0000-0000C3040000}"/>
    <cellStyle name="Normal 2 13 2 3 3 7" xfId="2133" xr:uid="{00000000-0005-0000-0000-0000C4040000}"/>
    <cellStyle name="Normal 2 13 2 3 4" xfId="233" xr:uid="{00000000-0005-0000-0000-0000C5040000}"/>
    <cellStyle name="Normal 2 13 2 3 4 2" xfId="785" xr:uid="{00000000-0005-0000-0000-0000C6040000}"/>
    <cellStyle name="Normal 2 13 2 3 4 2 2" xfId="1721" xr:uid="{00000000-0005-0000-0000-0000C7040000}"/>
    <cellStyle name="Normal 2 13 2 3 4 2 3" xfId="2662" xr:uid="{00000000-0005-0000-0000-0000C8040000}"/>
    <cellStyle name="Normal 2 13 2 3 4 3" xfId="786" xr:uid="{00000000-0005-0000-0000-0000C9040000}"/>
    <cellStyle name="Normal 2 13 2 3 4 3 2" xfId="1722" xr:uid="{00000000-0005-0000-0000-0000CA040000}"/>
    <cellStyle name="Normal 2 13 2 3 4 3 3" xfId="2663" xr:uid="{00000000-0005-0000-0000-0000CB040000}"/>
    <cellStyle name="Normal 2 13 2 3 4 4" xfId="471" xr:uid="{00000000-0005-0000-0000-0000CC040000}"/>
    <cellStyle name="Normal 2 13 2 3 4 4 2" xfId="1423" xr:uid="{00000000-0005-0000-0000-0000CD040000}"/>
    <cellStyle name="Normal 2 13 2 3 4 4 3" xfId="2364" xr:uid="{00000000-0005-0000-0000-0000CE040000}"/>
    <cellStyle name="Normal 2 13 2 3 4 5" xfId="1194" xr:uid="{00000000-0005-0000-0000-0000CF040000}"/>
    <cellStyle name="Normal 2 13 2 3 4 6" xfId="2135" xr:uid="{00000000-0005-0000-0000-0000D0040000}"/>
    <cellStyle name="Normal 2 13 2 3 5" xfId="787" xr:uid="{00000000-0005-0000-0000-0000D1040000}"/>
    <cellStyle name="Normal 2 13 2 3 5 2" xfId="1723" xr:uid="{00000000-0005-0000-0000-0000D2040000}"/>
    <cellStyle name="Normal 2 13 2 3 5 3" xfId="2664" xr:uid="{00000000-0005-0000-0000-0000D3040000}"/>
    <cellStyle name="Normal 2 13 2 3 6" xfId="788" xr:uid="{00000000-0005-0000-0000-0000D4040000}"/>
    <cellStyle name="Normal 2 13 2 3 6 2" xfId="1724" xr:uid="{00000000-0005-0000-0000-0000D5040000}"/>
    <cellStyle name="Normal 2 13 2 3 6 3" xfId="2665" xr:uid="{00000000-0005-0000-0000-0000D6040000}"/>
    <cellStyle name="Normal 2 13 2 3 7" xfId="374" xr:uid="{00000000-0005-0000-0000-0000D7040000}"/>
    <cellStyle name="Normal 2 13 2 3 7 2" xfId="1327" xr:uid="{00000000-0005-0000-0000-0000D8040000}"/>
    <cellStyle name="Normal 2 13 2 3 7 3" xfId="2268" xr:uid="{00000000-0005-0000-0000-0000D9040000}"/>
    <cellStyle name="Normal 2 13 2 3 8" xfId="1096" xr:uid="{00000000-0005-0000-0000-0000DA040000}"/>
    <cellStyle name="Normal 2 13 2 3 9" xfId="2037" xr:uid="{00000000-0005-0000-0000-0000DB040000}"/>
    <cellStyle name="Normal 2 13 2 4" xfId="234" xr:uid="{00000000-0005-0000-0000-0000DC040000}"/>
    <cellStyle name="Normal 2 13 2 4 2" xfId="235" xr:uid="{00000000-0005-0000-0000-0000DD040000}"/>
    <cellStyle name="Normal 2 13 2 4 2 2" xfId="789" xr:uid="{00000000-0005-0000-0000-0000DE040000}"/>
    <cellStyle name="Normal 2 13 2 4 2 2 2" xfId="1725" xr:uid="{00000000-0005-0000-0000-0000DF040000}"/>
    <cellStyle name="Normal 2 13 2 4 2 2 3" xfId="2666" xr:uid="{00000000-0005-0000-0000-0000E0040000}"/>
    <cellStyle name="Normal 2 13 2 4 2 3" xfId="790" xr:uid="{00000000-0005-0000-0000-0000E1040000}"/>
    <cellStyle name="Normal 2 13 2 4 2 3 2" xfId="1726" xr:uid="{00000000-0005-0000-0000-0000E2040000}"/>
    <cellStyle name="Normal 2 13 2 4 2 3 3" xfId="2667" xr:uid="{00000000-0005-0000-0000-0000E3040000}"/>
    <cellStyle name="Normal 2 13 2 4 2 4" xfId="473" xr:uid="{00000000-0005-0000-0000-0000E4040000}"/>
    <cellStyle name="Normal 2 13 2 4 2 4 2" xfId="1425" xr:uid="{00000000-0005-0000-0000-0000E5040000}"/>
    <cellStyle name="Normal 2 13 2 4 2 4 3" xfId="2366" xr:uid="{00000000-0005-0000-0000-0000E6040000}"/>
    <cellStyle name="Normal 2 13 2 4 2 5" xfId="1196" xr:uid="{00000000-0005-0000-0000-0000E7040000}"/>
    <cellStyle name="Normal 2 13 2 4 2 6" xfId="2137" xr:uid="{00000000-0005-0000-0000-0000E8040000}"/>
    <cellStyle name="Normal 2 13 2 4 3" xfId="791" xr:uid="{00000000-0005-0000-0000-0000E9040000}"/>
    <cellStyle name="Normal 2 13 2 4 3 2" xfId="1727" xr:uid="{00000000-0005-0000-0000-0000EA040000}"/>
    <cellStyle name="Normal 2 13 2 4 3 3" xfId="2668" xr:uid="{00000000-0005-0000-0000-0000EB040000}"/>
    <cellStyle name="Normal 2 13 2 4 4" xfId="792" xr:uid="{00000000-0005-0000-0000-0000EC040000}"/>
    <cellStyle name="Normal 2 13 2 4 4 2" xfId="1728" xr:uid="{00000000-0005-0000-0000-0000ED040000}"/>
    <cellStyle name="Normal 2 13 2 4 4 3" xfId="2669" xr:uid="{00000000-0005-0000-0000-0000EE040000}"/>
    <cellStyle name="Normal 2 13 2 4 5" xfId="472" xr:uid="{00000000-0005-0000-0000-0000EF040000}"/>
    <cellStyle name="Normal 2 13 2 4 5 2" xfId="1424" xr:uid="{00000000-0005-0000-0000-0000F0040000}"/>
    <cellStyle name="Normal 2 13 2 4 5 3" xfId="2365" xr:uid="{00000000-0005-0000-0000-0000F1040000}"/>
    <cellStyle name="Normal 2 13 2 4 6" xfId="1195" xr:uid="{00000000-0005-0000-0000-0000F2040000}"/>
    <cellStyle name="Normal 2 13 2 4 7" xfId="2136" xr:uid="{00000000-0005-0000-0000-0000F3040000}"/>
    <cellStyle name="Normal 2 13 2 5" xfId="236" xr:uid="{00000000-0005-0000-0000-0000F4040000}"/>
    <cellStyle name="Normal 2 13 2 5 2" xfId="237" xr:uid="{00000000-0005-0000-0000-0000F5040000}"/>
    <cellStyle name="Normal 2 13 2 5 2 2" xfId="793" xr:uid="{00000000-0005-0000-0000-0000F6040000}"/>
    <cellStyle name="Normal 2 13 2 5 2 2 2" xfId="1729" xr:uid="{00000000-0005-0000-0000-0000F7040000}"/>
    <cellStyle name="Normal 2 13 2 5 2 2 3" xfId="2670" xr:uid="{00000000-0005-0000-0000-0000F8040000}"/>
    <cellStyle name="Normal 2 13 2 5 2 3" xfId="794" xr:uid="{00000000-0005-0000-0000-0000F9040000}"/>
    <cellStyle name="Normal 2 13 2 5 2 3 2" xfId="1730" xr:uid="{00000000-0005-0000-0000-0000FA040000}"/>
    <cellStyle name="Normal 2 13 2 5 2 3 3" xfId="2671" xr:uid="{00000000-0005-0000-0000-0000FB040000}"/>
    <cellStyle name="Normal 2 13 2 5 2 4" xfId="475" xr:uid="{00000000-0005-0000-0000-0000FC040000}"/>
    <cellStyle name="Normal 2 13 2 5 2 4 2" xfId="1427" xr:uid="{00000000-0005-0000-0000-0000FD040000}"/>
    <cellStyle name="Normal 2 13 2 5 2 4 3" xfId="2368" xr:uid="{00000000-0005-0000-0000-0000FE040000}"/>
    <cellStyle name="Normal 2 13 2 5 2 5" xfId="1198" xr:uid="{00000000-0005-0000-0000-0000FF040000}"/>
    <cellStyle name="Normal 2 13 2 5 2 6" xfId="2139" xr:uid="{00000000-0005-0000-0000-000000050000}"/>
    <cellStyle name="Normal 2 13 2 5 3" xfId="795" xr:uid="{00000000-0005-0000-0000-000001050000}"/>
    <cellStyle name="Normal 2 13 2 5 3 2" xfId="1731" xr:uid="{00000000-0005-0000-0000-000002050000}"/>
    <cellStyle name="Normal 2 13 2 5 3 3" xfId="2672" xr:uid="{00000000-0005-0000-0000-000003050000}"/>
    <cellStyle name="Normal 2 13 2 5 4" xfId="796" xr:uid="{00000000-0005-0000-0000-000004050000}"/>
    <cellStyle name="Normal 2 13 2 5 4 2" xfId="1732" xr:uid="{00000000-0005-0000-0000-000005050000}"/>
    <cellStyle name="Normal 2 13 2 5 4 3" xfId="2673" xr:uid="{00000000-0005-0000-0000-000006050000}"/>
    <cellStyle name="Normal 2 13 2 5 5" xfId="474" xr:uid="{00000000-0005-0000-0000-000007050000}"/>
    <cellStyle name="Normal 2 13 2 5 5 2" xfId="1426" xr:uid="{00000000-0005-0000-0000-000008050000}"/>
    <cellStyle name="Normal 2 13 2 5 5 3" xfId="2367" xr:uid="{00000000-0005-0000-0000-000009050000}"/>
    <cellStyle name="Normal 2 13 2 5 6" xfId="1197" xr:uid="{00000000-0005-0000-0000-00000A050000}"/>
    <cellStyle name="Normal 2 13 2 5 7" xfId="2138" xr:uid="{00000000-0005-0000-0000-00000B050000}"/>
    <cellStyle name="Normal 2 13 2 6" xfId="238" xr:uid="{00000000-0005-0000-0000-00000C050000}"/>
    <cellStyle name="Normal 2 13 2 6 2" xfId="797" xr:uid="{00000000-0005-0000-0000-00000D050000}"/>
    <cellStyle name="Normal 2 13 2 6 2 2" xfId="1733" xr:uid="{00000000-0005-0000-0000-00000E050000}"/>
    <cellStyle name="Normal 2 13 2 6 2 3" xfId="2674" xr:uid="{00000000-0005-0000-0000-00000F050000}"/>
    <cellStyle name="Normal 2 13 2 6 3" xfId="798" xr:uid="{00000000-0005-0000-0000-000010050000}"/>
    <cellStyle name="Normal 2 13 2 6 3 2" xfId="1734" xr:uid="{00000000-0005-0000-0000-000011050000}"/>
    <cellStyle name="Normal 2 13 2 6 3 3" xfId="2675" xr:uid="{00000000-0005-0000-0000-000012050000}"/>
    <cellStyle name="Normal 2 13 2 6 4" xfId="476" xr:uid="{00000000-0005-0000-0000-000013050000}"/>
    <cellStyle name="Normal 2 13 2 6 4 2" xfId="1428" xr:uid="{00000000-0005-0000-0000-000014050000}"/>
    <cellStyle name="Normal 2 13 2 6 4 3" xfId="2369" xr:uid="{00000000-0005-0000-0000-000015050000}"/>
    <cellStyle name="Normal 2 13 2 6 5" xfId="1199" xr:uid="{00000000-0005-0000-0000-000016050000}"/>
    <cellStyle name="Normal 2 13 2 6 6" xfId="2140" xr:uid="{00000000-0005-0000-0000-000017050000}"/>
    <cellStyle name="Normal 2 13 2 7" xfId="799" xr:uid="{00000000-0005-0000-0000-000018050000}"/>
    <cellStyle name="Normal 2 13 2 7 2" xfId="1735" xr:uid="{00000000-0005-0000-0000-000019050000}"/>
    <cellStyle name="Normal 2 13 2 7 3" xfId="2676" xr:uid="{00000000-0005-0000-0000-00001A050000}"/>
    <cellStyle name="Normal 2 13 2 8" xfId="800" xr:uid="{00000000-0005-0000-0000-00001B050000}"/>
    <cellStyle name="Normal 2 13 2 8 2" xfId="1736" xr:uid="{00000000-0005-0000-0000-00001C050000}"/>
    <cellStyle name="Normal 2 13 2 8 3" xfId="2677" xr:uid="{00000000-0005-0000-0000-00001D050000}"/>
    <cellStyle name="Normal 2 13 2 9" xfId="372" xr:uid="{00000000-0005-0000-0000-00001E050000}"/>
    <cellStyle name="Normal 2 13 2 9 2" xfId="1325" xr:uid="{00000000-0005-0000-0000-00001F050000}"/>
    <cellStyle name="Normal 2 13 2 9 3" xfId="2266" xr:uid="{00000000-0005-0000-0000-000020050000}"/>
    <cellStyle name="Normal 2 13 3" xfId="53" xr:uid="{00000000-0005-0000-0000-000021050000}"/>
    <cellStyle name="Normal 2 13 3 2" xfId="239" xr:uid="{00000000-0005-0000-0000-000022050000}"/>
    <cellStyle name="Normal 2 13 3 2 2" xfId="240" xr:uid="{00000000-0005-0000-0000-000023050000}"/>
    <cellStyle name="Normal 2 13 3 2 2 2" xfId="801" xr:uid="{00000000-0005-0000-0000-000024050000}"/>
    <cellStyle name="Normal 2 13 3 2 2 2 2" xfId="1737" xr:uid="{00000000-0005-0000-0000-000025050000}"/>
    <cellStyle name="Normal 2 13 3 2 2 2 3" xfId="2678" xr:uid="{00000000-0005-0000-0000-000026050000}"/>
    <cellStyle name="Normal 2 13 3 2 2 3" xfId="802" xr:uid="{00000000-0005-0000-0000-000027050000}"/>
    <cellStyle name="Normal 2 13 3 2 2 3 2" xfId="1738" xr:uid="{00000000-0005-0000-0000-000028050000}"/>
    <cellStyle name="Normal 2 13 3 2 2 3 3" xfId="2679" xr:uid="{00000000-0005-0000-0000-000029050000}"/>
    <cellStyle name="Normal 2 13 3 2 2 4" xfId="478" xr:uid="{00000000-0005-0000-0000-00002A050000}"/>
    <cellStyle name="Normal 2 13 3 2 2 4 2" xfId="1430" xr:uid="{00000000-0005-0000-0000-00002B050000}"/>
    <cellStyle name="Normal 2 13 3 2 2 4 3" xfId="2371" xr:uid="{00000000-0005-0000-0000-00002C050000}"/>
    <cellStyle name="Normal 2 13 3 2 2 5" xfId="1201" xr:uid="{00000000-0005-0000-0000-00002D050000}"/>
    <cellStyle name="Normal 2 13 3 2 2 6" xfId="2142" xr:uid="{00000000-0005-0000-0000-00002E050000}"/>
    <cellStyle name="Normal 2 13 3 2 3" xfId="803" xr:uid="{00000000-0005-0000-0000-00002F050000}"/>
    <cellStyle name="Normal 2 13 3 2 3 2" xfId="1739" xr:uid="{00000000-0005-0000-0000-000030050000}"/>
    <cellStyle name="Normal 2 13 3 2 3 3" xfId="2680" xr:uid="{00000000-0005-0000-0000-000031050000}"/>
    <cellStyle name="Normal 2 13 3 2 4" xfId="804" xr:uid="{00000000-0005-0000-0000-000032050000}"/>
    <cellStyle name="Normal 2 13 3 2 4 2" xfId="1740" xr:uid="{00000000-0005-0000-0000-000033050000}"/>
    <cellStyle name="Normal 2 13 3 2 4 3" xfId="2681" xr:uid="{00000000-0005-0000-0000-000034050000}"/>
    <cellStyle name="Normal 2 13 3 2 5" xfId="477" xr:uid="{00000000-0005-0000-0000-000035050000}"/>
    <cellStyle name="Normal 2 13 3 2 5 2" xfId="1429" xr:uid="{00000000-0005-0000-0000-000036050000}"/>
    <cellStyle name="Normal 2 13 3 2 5 3" xfId="2370" xr:uid="{00000000-0005-0000-0000-000037050000}"/>
    <cellStyle name="Normal 2 13 3 2 6" xfId="1200" xr:uid="{00000000-0005-0000-0000-000038050000}"/>
    <cellStyle name="Normal 2 13 3 2 7" xfId="2141" xr:uid="{00000000-0005-0000-0000-000039050000}"/>
    <cellStyle name="Normal 2 13 3 3" xfId="241" xr:uid="{00000000-0005-0000-0000-00003A050000}"/>
    <cellStyle name="Normal 2 13 3 3 2" xfId="242" xr:uid="{00000000-0005-0000-0000-00003B050000}"/>
    <cellStyle name="Normal 2 13 3 3 2 2" xfId="805" xr:uid="{00000000-0005-0000-0000-00003C050000}"/>
    <cellStyle name="Normal 2 13 3 3 2 2 2" xfId="1741" xr:uid="{00000000-0005-0000-0000-00003D050000}"/>
    <cellStyle name="Normal 2 13 3 3 2 2 3" xfId="2682" xr:uid="{00000000-0005-0000-0000-00003E050000}"/>
    <cellStyle name="Normal 2 13 3 3 2 3" xfId="806" xr:uid="{00000000-0005-0000-0000-00003F050000}"/>
    <cellStyle name="Normal 2 13 3 3 2 3 2" xfId="1742" xr:uid="{00000000-0005-0000-0000-000040050000}"/>
    <cellStyle name="Normal 2 13 3 3 2 3 3" xfId="2683" xr:uid="{00000000-0005-0000-0000-000041050000}"/>
    <cellStyle name="Normal 2 13 3 3 2 4" xfId="480" xr:uid="{00000000-0005-0000-0000-000042050000}"/>
    <cellStyle name="Normal 2 13 3 3 2 4 2" xfId="1432" xr:uid="{00000000-0005-0000-0000-000043050000}"/>
    <cellStyle name="Normal 2 13 3 3 2 4 3" xfId="2373" xr:uid="{00000000-0005-0000-0000-000044050000}"/>
    <cellStyle name="Normal 2 13 3 3 2 5" xfId="1203" xr:uid="{00000000-0005-0000-0000-000045050000}"/>
    <cellStyle name="Normal 2 13 3 3 2 6" xfId="2144" xr:uid="{00000000-0005-0000-0000-000046050000}"/>
    <cellStyle name="Normal 2 13 3 3 3" xfId="807" xr:uid="{00000000-0005-0000-0000-000047050000}"/>
    <cellStyle name="Normal 2 13 3 3 3 2" xfId="1743" xr:uid="{00000000-0005-0000-0000-000048050000}"/>
    <cellStyle name="Normal 2 13 3 3 3 3" xfId="2684" xr:uid="{00000000-0005-0000-0000-000049050000}"/>
    <cellStyle name="Normal 2 13 3 3 4" xfId="808" xr:uid="{00000000-0005-0000-0000-00004A050000}"/>
    <cellStyle name="Normal 2 13 3 3 4 2" xfId="1744" xr:uid="{00000000-0005-0000-0000-00004B050000}"/>
    <cellStyle name="Normal 2 13 3 3 4 3" xfId="2685" xr:uid="{00000000-0005-0000-0000-00004C050000}"/>
    <cellStyle name="Normal 2 13 3 3 5" xfId="479" xr:uid="{00000000-0005-0000-0000-00004D050000}"/>
    <cellStyle name="Normal 2 13 3 3 5 2" xfId="1431" xr:uid="{00000000-0005-0000-0000-00004E050000}"/>
    <cellStyle name="Normal 2 13 3 3 5 3" xfId="2372" xr:uid="{00000000-0005-0000-0000-00004F050000}"/>
    <cellStyle name="Normal 2 13 3 3 6" xfId="1202" xr:uid="{00000000-0005-0000-0000-000050050000}"/>
    <cellStyle name="Normal 2 13 3 3 7" xfId="2143" xr:uid="{00000000-0005-0000-0000-000051050000}"/>
    <cellStyle name="Normal 2 13 3 4" xfId="243" xr:uid="{00000000-0005-0000-0000-000052050000}"/>
    <cellStyle name="Normal 2 13 3 4 2" xfId="809" xr:uid="{00000000-0005-0000-0000-000053050000}"/>
    <cellStyle name="Normal 2 13 3 4 2 2" xfId="1745" xr:uid="{00000000-0005-0000-0000-000054050000}"/>
    <cellStyle name="Normal 2 13 3 4 2 3" xfId="2686" xr:uid="{00000000-0005-0000-0000-000055050000}"/>
    <cellStyle name="Normal 2 13 3 4 3" xfId="810" xr:uid="{00000000-0005-0000-0000-000056050000}"/>
    <cellStyle name="Normal 2 13 3 4 3 2" xfId="1746" xr:uid="{00000000-0005-0000-0000-000057050000}"/>
    <cellStyle name="Normal 2 13 3 4 3 3" xfId="2687" xr:uid="{00000000-0005-0000-0000-000058050000}"/>
    <cellStyle name="Normal 2 13 3 4 4" xfId="481" xr:uid="{00000000-0005-0000-0000-000059050000}"/>
    <cellStyle name="Normal 2 13 3 4 4 2" xfId="1433" xr:uid="{00000000-0005-0000-0000-00005A050000}"/>
    <cellStyle name="Normal 2 13 3 4 4 3" xfId="2374" xr:uid="{00000000-0005-0000-0000-00005B050000}"/>
    <cellStyle name="Normal 2 13 3 4 5" xfId="1204" xr:uid="{00000000-0005-0000-0000-00005C050000}"/>
    <cellStyle name="Normal 2 13 3 4 6" xfId="2145" xr:uid="{00000000-0005-0000-0000-00005D050000}"/>
    <cellStyle name="Normal 2 13 3 5" xfId="811" xr:uid="{00000000-0005-0000-0000-00005E050000}"/>
    <cellStyle name="Normal 2 13 3 5 2" xfId="1747" xr:uid="{00000000-0005-0000-0000-00005F050000}"/>
    <cellStyle name="Normal 2 13 3 5 3" xfId="2688" xr:uid="{00000000-0005-0000-0000-000060050000}"/>
    <cellStyle name="Normal 2 13 3 6" xfId="812" xr:uid="{00000000-0005-0000-0000-000061050000}"/>
    <cellStyle name="Normal 2 13 3 6 2" xfId="1748" xr:uid="{00000000-0005-0000-0000-000062050000}"/>
    <cellStyle name="Normal 2 13 3 6 3" xfId="2689" xr:uid="{00000000-0005-0000-0000-000063050000}"/>
    <cellStyle name="Normal 2 13 3 7" xfId="375" xr:uid="{00000000-0005-0000-0000-000064050000}"/>
    <cellStyle name="Normal 2 13 3 7 2" xfId="1328" xr:uid="{00000000-0005-0000-0000-000065050000}"/>
    <cellStyle name="Normal 2 13 3 7 3" xfId="2269" xr:uid="{00000000-0005-0000-0000-000066050000}"/>
    <cellStyle name="Normal 2 13 3 8" xfId="1097" xr:uid="{00000000-0005-0000-0000-000067050000}"/>
    <cellStyle name="Normal 2 13 3 9" xfId="2038" xr:uid="{00000000-0005-0000-0000-000068050000}"/>
    <cellStyle name="Normal 2 13 4" xfId="54" xr:uid="{00000000-0005-0000-0000-000069050000}"/>
    <cellStyle name="Normal 2 13 4 2" xfId="244" xr:uid="{00000000-0005-0000-0000-00006A050000}"/>
    <cellStyle name="Normal 2 13 4 2 2" xfId="245" xr:uid="{00000000-0005-0000-0000-00006B050000}"/>
    <cellStyle name="Normal 2 13 4 2 2 2" xfId="813" xr:uid="{00000000-0005-0000-0000-00006C050000}"/>
    <cellStyle name="Normal 2 13 4 2 2 2 2" xfId="1749" xr:uid="{00000000-0005-0000-0000-00006D050000}"/>
    <cellStyle name="Normal 2 13 4 2 2 2 3" xfId="2690" xr:uid="{00000000-0005-0000-0000-00006E050000}"/>
    <cellStyle name="Normal 2 13 4 2 2 3" xfId="814" xr:uid="{00000000-0005-0000-0000-00006F050000}"/>
    <cellStyle name="Normal 2 13 4 2 2 3 2" xfId="1750" xr:uid="{00000000-0005-0000-0000-000070050000}"/>
    <cellStyle name="Normal 2 13 4 2 2 3 3" xfId="2691" xr:uid="{00000000-0005-0000-0000-000071050000}"/>
    <cellStyle name="Normal 2 13 4 2 2 4" xfId="483" xr:uid="{00000000-0005-0000-0000-000072050000}"/>
    <cellStyle name="Normal 2 13 4 2 2 4 2" xfId="1435" xr:uid="{00000000-0005-0000-0000-000073050000}"/>
    <cellStyle name="Normal 2 13 4 2 2 4 3" xfId="2376" xr:uid="{00000000-0005-0000-0000-000074050000}"/>
    <cellStyle name="Normal 2 13 4 2 2 5" xfId="1206" xr:uid="{00000000-0005-0000-0000-000075050000}"/>
    <cellStyle name="Normal 2 13 4 2 2 6" xfId="2147" xr:uid="{00000000-0005-0000-0000-000076050000}"/>
    <cellStyle name="Normal 2 13 4 2 3" xfId="815" xr:uid="{00000000-0005-0000-0000-000077050000}"/>
    <cellStyle name="Normal 2 13 4 2 3 2" xfId="1751" xr:uid="{00000000-0005-0000-0000-000078050000}"/>
    <cellStyle name="Normal 2 13 4 2 3 3" xfId="2692" xr:uid="{00000000-0005-0000-0000-000079050000}"/>
    <cellStyle name="Normal 2 13 4 2 4" xfId="816" xr:uid="{00000000-0005-0000-0000-00007A050000}"/>
    <cellStyle name="Normal 2 13 4 2 4 2" xfId="1752" xr:uid="{00000000-0005-0000-0000-00007B050000}"/>
    <cellStyle name="Normal 2 13 4 2 4 3" xfId="2693" xr:uid="{00000000-0005-0000-0000-00007C050000}"/>
    <cellStyle name="Normal 2 13 4 2 5" xfId="482" xr:uid="{00000000-0005-0000-0000-00007D050000}"/>
    <cellStyle name="Normal 2 13 4 2 5 2" xfId="1434" xr:uid="{00000000-0005-0000-0000-00007E050000}"/>
    <cellStyle name="Normal 2 13 4 2 5 3" xfId="2375" xr:uid="{00000000-0005-0000-0000-00007F050000}"/>
    <cellStyle name="Normal 2 13 4 2 6" xfId="1205" xr:uid="{00000000-0005-0000-0000-000080050000}"/>
    <cellStyle name="Normal 2 13 4 2 7" xfId="2146" xr:uid="{00000000-0005-0000-0000-000081050000}"/>
    <cellStyle name="Normal 2 13 4 3" xfId="246" xr:uid="{00000000-0005-0000-0000-000082050000}"/>
    <cellStyle name="Normal 2 13 4 3 2" xfId="247" xr:uid="{00000000-0005-0000-0000-000083050000}"/>
    <cellStyle name="Normal 2 13 4 3 2 2" xfId="817" xr:uid="{00000000-0005-0000-0000-000084050000}"/>
    <cellStyle name="Normal 2 13 4 3 2 2 2" xfId="1753" xr:uid="{00000000-0005-0000-0000-000085050000}"/>
    <cellStyle name="Normal 2 13 4 3 2 2 3" xfId="2694" xr:uid="{00000000-0005-0000-0000-000086050000}"/>
    <cellStyle name="Normal 2 13 4 3 2 3" xfId="818" xr:uid="{00000000-0005-0000-0000-000087050000}"/>
    <cellStyle name="Normal 2 13 4 3 2 3 2" xfId="1754" xr:uid="{00000000-0005-0000-0000-000088050000}"/>
    <cellStyle name="Normal 2 13 4 3 2 3 3" xfId="2695" xr:uid="{00000000-0005-0000-0000-000089050000}"/>
    <cellStyle name="Normal 2 13 4 3 2 4" xfId="485" xr:uid="{00000000-0005-0000-0000-00008A050000}"/>
    <cellStyle name="Normal 2 13 4 3 2 4 2" xfId="1437" xr:uid="{00000000-0005-0000-0000-00008B050000}"/>
    <cellStyle name="Normal 2 13 4 3 2 4 3" xfId="2378" xr:uid="{00000000-0005-0000-0000-00008C050000}"/>
    <cellStyle name="Normal 2 13 4 3 2 5" xfId="1208" xr:uid="{00000000-0005-0000-0000-00008D050000}"/>
    <cellStyle name="Normal 2 13 4 3 2 6" xfId="2149" xr:uid="{00000000-0005-0000-0000-00008E050000}"/>
    <cellStyle name="Normal 2 13 4 3 3" xfId="819" xr:uid="{00000000-0005-0000-0000-00008F050000}"/>
    <cellStyle name="Normal 2 13 4 3 3 2" xfId="1755" xr:uid="{00000000-0005-0000-0000-000090050000}"/>
    <cellStyle name="Normal 2 13 4 3 3 3" xfId="2696" xr:uid="{00000000-0005-0000-0000-000091050000}"/>
    <cellStyle name="Normal 2 13 4 3 4" xfId="820" xr:uid="{00000000-0005-0000-0000-000092050000}"/>
    <cellStyle name="Normal 2 13 4 3 4 2" xfId="1756" xr:uid="{00000000-0005-0000-0000-000093050000}"/>
    <cellStyle name="Normal 2 13 4 3 4 3" xfId="2697" xr:uid="{00000000-0005-0000-0000-000094050000}"/>
    <cellStyle name="Normal 2 13 4 3 5" xfId="484" xr:uid="{00000000-0005-0000-0000-000095050000}"/>
    <cellStyle name="Normal 2 13 4 3 5 2" xfId="1436" xr:uid="{00000000-0005-0000-0000-000096050000}"/>
    <cellStyle name="Normal 2 13 4 3 5 3" xfId="2377" xr:uid="{00000000-0005-0000-0000-000097050000}"/>
    <cellStyle name="Normal 2 13 4 3 6" xfId="1207" xr:uid="{00000000-0005-0000-0000-000098050000}"/>
    <cellStyle name="Normal 2 13 4 3 7" xfId="2148" xr:uid="{00000000-0005-0000-0000-000099050000}"/>
    <cellStyle name="Normal 2 13 4 4" xfId="248" xr:uid="{00000000-0005-0000-0000-00009A050000}"/>
    <cellStyle name="Normal 2 13 4 4 2" xfId="821" xr:uid="{00000000-0005-0000-0000-00009B050000}"/>
    <cellStyle name="Normal 2 13 4 4 2 2" xfId="1757" xr:uid="{00000000-0005-0000-0000-00009C050000}"/>
    <cellStyle name="Normal 2 13 4 4 2 3" xfId="2698" xr:uid="{00000000-0005-0000-0000-00009D050000}"/>
    <cellStyle name="Normal 2 13 4 4 3" xfId="822" xr:uid="{00000000-0005-0000-0000-00009E050000}"/>
    <cellStyle name="Normal 2 13 4 4 3 2" xfId="1758" xr:uid="{00000000-0005-0000-0000-00009F050000}"/>
    <cellStyle name="Normal 2 13 4 4 3 3" xfId="2699" xr:uid="{00000000-0005-0000-0000-0000A0050000}"/>
    <cellStyle name="Normal 2 13 4 4 4" xfId="486" xr:uid="{00000000-0005-0000-0000-0000A1050000}"/>
    <cellStyle name="Normal 2 13 4 4 4 2" xfId="1438" xr:uid="{00000000-0005-0000-0000-0000A2050000}"/>
    <cellStyle name="Normal 2 13 4 4 4 3" xfId="2379" xr:uid="{00000000-0005-0000-0000-0000A3050000}"/>
    <cellStyle name="Normal 2 13 4 4 5" xfId="1209" xr:uid="{00000000-0005-0000-0000-0000A4050000}"/>
    <cellStyle name="Normal 2 13 4 4 6" xfId="2150" xr:uid="{00000000-0005-0000-0000-0000A5050000}"/>
    <cellStyle name="Normal 2 13 4 5" xfId="823" xr:uid="{00000000-0005-0000-0000-0000A6050000}"/>
    <cellStyle name="Normal 2 13 4 5 2" xfId="1759" xr:uid="{00000000-0005-0000-0000-0000A7050000}"/>
    <cellStyle name="Normal 2 13 4 5 3" xfId="2700" xr:uid="{00000000-0005-0000-0000-0000A8050000}"/>
    <cellStyle name="Normal 2 13 4 6" xfId="824" xr:uid="{00000000-0005-0000-0000-0000A9050000}"/>
    <cellStyle name="Normal 2 13 4 6 2" xfId="1760" xr:uid="{00000000-0005-0000-0000-0000AA050000}"/>
    <cellStyle name="Normal 2 13 4 6 3" xfId="2701" xr:uid="{00000000-0005-0000-0000-0000AB050000}"/>
    <cellStyle name="Normal 2 13 4 7" xfId="376" xr:uid="{00000000-0005-0000-0000-0000AC050000}"/>
    <cellStyle name="Normal 2 13 4 7 2" xfId="1329" xr:uid="{00000000-0005-0000-0000-0000AD050000}"/>
    <cellStyle name="Normal 2 13 4 7 3" xfId="2270" xr:uid="{00000000-0005-0000-0000-0000AE050000}"/>
    <cellStyle name="Normal 2 13 4 8" xfId="1098" xr:uid="{00000000-0005-0000-0000-0000AF050000}"/>
    <cellStyle name="Normal 2 13 4 9" xfId="2039" xr:uid="{00000000-0005-0000-0000-0000B0050000}"/>
    <cellStyle name="Normal 2 13 5" xfId="249" xr:uid="{00000000-0005-0000-0000-0000B1050000}"/>
    <cellStyle name="Normal 2 13 5 2" xfId="250" xr:uid="{00000000-0005-0000-0000-0000B2050000}"/>
    <cellStyle name="Normal 2 13 5 2 2" xfId="825" xr:uid="{00000000-0005-0000-0000-0000B3050000}"/>
    <cellStyle name="Normal 2 13 5 2 2 2" xfId="1761" xr:uid="{00000000-0005-0000-0000-0000B4050000}"/>
    <cellStyle name="Normal 2 13 5 2 2 3" xfId="2702" xr:uid="{00000000-0005-0000-0000-0000B5050000}"/>
    <cellStyle name="Normal 2 13 5 2 3" xfId="826" xr:uid="{00000000-0005-0000-0000-0000B6050000}"/>
    <cellStyle name="Normal 2 13 5 2 3 2" xfId="1762" xr:uid="{00000000-0005-0000-0000-0000B7050000}"/>
    <cellStyle name="Normal 2 13 5 2 3 3" xfId="2703" xr:uid="{00000000-0005-0000-0000-0000B8050000}"/>
    <cellStyle name="Normal 2 13 5 2 4" xfId="488" xr:uid="{00000000-0005-0000-0000-0000B9050000}"/>
    <cellStyle name="Normal 2 13 5 2 4 2" xfId="1440" xr:uid="{00000000-0005-0000-0000-0000BA050000}"/>
    <cellStyle name="Normal 2 13 5 2 4 3" xfId="2381" xr:uid="{00000000-0005-0000-0000-0000BB050000}"/>
    <cellStyle name="Normal 2 13 5 2 5" xfId="1211" xr:uid="{00000000-0005-0000-0000-0000BC050000}"/>
    <cellStyle name="Normal 2 13 5 2 6" xfId="2152" xr:uid="{00000000-0005-0000-0000-0000BD050000}"/>
    <cellStyle name="Normal 2 13 5 3" xfId="827" xr:uid="{00000000-0005-0000-0000-0000BE050000}"/>
    <cellStyle name="Normal 2 13 5 3 2" xfId="1763" xr:uid="{00000000-0005-0000-0000-0000BF050000}"/>
    <cellStyle name="Normal 2 13 5 3 3" xfId="2704" xr:uid="{00000000-0005-0000-0000-0000C0050000}"/>
    <cellStyle name="Normal 2 13 5 4" xfId="828" xr:uid="{00000000-0005-0000-0000-0000C1050000}"/>
    <cellStyle name="Normal 2 13 5 4 2" xfId="1764" xr:uid="{00000000-0005-0000-0000-0000C2050000}"/>
    <cellStyle name="Normal 2 13 5 4 3" xfId="2705" xr:uid="{00000000-0005-0000-0000-0000C3050000}"/>
    <cellStyle name="Normal 2 13 5 5" xfId="487" xr:uid="{00000000-0005-0000-0000-0000C4050000}"/>
    <cellStyle name="Normal 2 13 5 5 2" xfId="1439" xr:uid="{00000000-0005-0000-0000-0000C5050000}"/>
    <cellStyle name="Normal 2 13 5 5 3" xfId="2380" xr:uid="{00000000-0005-0000-0000-0000C6050000}"/>
    <cellStyle name="Normal 2 13 5 6" xfId="1210" xr:uid="{00000000-0005-0000-0000-0000C7050000}"/>
    <cellStyle name="Normal 2 13 5 7" xfId="2151" xr:uid="{00000000-0005-0000-0000-0000C8050000}"/>
    <cellStyle name="Normal 2 13 6" xfId="251" xr:uid="{00000000-0005-0000-0000-0000C9050000}"/>
    <cellStyle name="Normal 2 13 6 2" xfId="252" xr:uid="{00000000-0005-0000-0000-0000CA050000}"/>
    <cellStyle name="Normal 2 13 6 2 2" xfId="829" xr:uid="{00000000-0005-0000-0000-0000CB050000}"/>
    <cellStyle name="Normal 2 13 6 2 2 2" xfId="1765" xr:uid="{00000000-0005-0000-0000-0000CC050000}"/>
    <cellStyle name="Normal 2 13 6 2 2 3" xfId="2706" xr:uid="{00000000-0005-0000-0000-0000CD050000}"/>
    <cellStyle name="Normal 2 13 6 2 3" xfId="830" xr:uid="{00000000-0005-0000-0000-0000CE050000}"/>
    <cellStyle name="Normal 2 13 6 2 3 2" xfId="1766" xr:uid="{00000000-0005-0000-0000-0000CF050000}"/>
    <cellStyle name="Normal 2 13 6 2 3 3" xfId="2707" xr:uid="{00000000-0005-0000-0000-0000D0050000}"/>
    <cellStyle name="Normal 2 13 6 2 4" xfId="490" xr:uid="{00000000-0005-0000-0000-0000D1050000}"/>
    <cellStyle name="Normal 2 13 6 2 4 2" xfId="1442" xr:uid="{00000000-0005-0000-0000-0000D2050000}"/>
    <cellStyle name="Normal 2 13 6 2 4 3" xfId="2383" xr:uid="{00000000-0005-0000-0000-0000D3050000}"/>
    <cellStyle name="Normal 2 13 6 2 5" xfId="1213" xr:uid="{00000000-0005-0000-0000-0000D4050000}"/>
    <cellStyle name="Normal 2 13 6 2 6" xfId="2154" xr:uid="{00000000-0005-0000-0000-0000D5050000}"/>
    <cellStyle name="Normal 2 13 6 3" xfId="831" xr:uid="{00000000-0005-0000-0000-0000D6050000}"/>
    <cellStyle name="Normal 2 13 6 3 2" xfId="1767" xr:uid="{00000000-0005-0000-0000-0000D7050000}"/>
    <cellStyle name="Normal 2 13 6 3 3" xfId="2708" xr:uid="{00000000-0005-0000-0000-0000D8050000}"/>
    <cellStyle name="Normal 2 13 6 4" xfId="832" xr:uid="{00000000-0005-0000-0000-0000D9050000}"/>
    <cellStyle name="Normal 2 13 6 4 2" xfId="1768" xr:uid="{00000000-0005-0000-0000-0000DA050000}"/>
    <cellStyle name="Normal 2 13 6 4 3" xfId="2709" xr:uid="{00000000-0005-0000-0000-0000DB050000}"/>
    <cellStyle name="Normal 2 13 6 5" xfId="489" xr:uid="{00000000-0005-0000-0000-0000DC050000}"/>
    <cellStyle name="Normal 2 13 6 5 2" xfId="1441" xr:uid="{00000000-0005-0000-0000-0000DD050000}"/>
    <cellStyle name="Normal 2 13 6 5 3" xfId="2382" xr:uid="{00000000-0005-0000-0000-0000DE050000}"/>
    <cellStyle name="Normal 2 13 6 6" xfId="1212" xr:uid="{00000000-0005-0000-0000-0000DF050000}"/>
    <cellStyle name="Normal 2 13 6 7" xfId="2153" xr:uid="{00000000-0005-0000-0000-0000E0050000}"/>
    <cellStyle name="Normal 2 13 7" xfId="253" xr:uid="{00000000-0005-0000-0000-0000E1050000}"/>
    <cellStyle name="Normal 2 13 7 2" xfId="833" xr:uid="{00000000-0005-0000-0000-0000E2050000}"/>
    <cellStyle name="Normal 2 13 7 2 2" xfId="1769" xr:uid="{00000000-0005-0000-0000-0000E3050000}"/>
    <cellStyle name="Normal 2 13 7 2 3" xfId="2710" xr:uid="{00000000-0005-0000-0000-0000E4050000}"/>
    <cellStyle name="Normal 2 13 7 3" xfId="834" xr:uid="{00000000-0005-0000-0000-0000E5050000}"/>
    <cellStyle name="Normal 2 13 7 3 2" xfId="1770" xr:uid="{00000000-0005-0000-0000-0000E6050000}"/>
    <cellStyle name="Normal 2 13 7 3 3" xfId="2711" xr:uid="{00000000-0005-0000-0000-0000E7050000}"/>
    <cellStyle name="Normal 2 13 7 4" xfId="491" xr:uid="{00000000-0005-0000-0000-0000E8050000}"/>
    <cellStyle name="Normal 2 13 7 4 2" xfId="1443" xr:uid="{00000000-0005-0000-0000-0000E9050000}"/>
    <cellStyle name="Normal 2 13 7 4 3" xfId="2384" xr:uid="{00000000-0005-0000-0000-0000EA050000}"/>
    <cellStyle name="Normal 2 13 7 5" xfId="1214" xr:uid="{00000000-0005-0000-0000-0000EB050000}"/>
    <cellStyle name="Normal 2 13 7 6" xfId="2155" xr:uid="{00000000-0005-0000-0000-0000EC050000}"/>
    <cellStyle name="Normal 2 13 8" xfId="835" xr:uid="{00000000-0005-0000-0000-0000ED050000}"/>
    <cellStyle name="Normal 2 13 8 2" xfId="1771" xr:uid="{00000000-0005-0000-0000-0000EE050000}"/>
    <cellStyle name="Normal 2 13 8 3" xfId="2712" xr:uid="{00000000-0005-0000-0000-0000EF050000}"/>
    <cellStyle name="Normal 2 13 9" xfId="836" xr:uid="{00000000-0005-0000-0000-0000F0050000}"/>
    <cellStyle name="Normal 2 13 9 2" xfId="1772" xr:uid="{00000000-0005-0000-0000-0000F1050000}"/>
    <cellStyle name="Normal 2 13 9 3" xfId="2713" xr:uid="{00000000-0005-0000-0000-0000F2050000}"/>
    <cellStyle name="Normal 2 14" xfId="55" xr:uid="{00000000-0005-0000-0000-0000F3050000}"/>
    <cellStyle name="Normal 2 14 10" xfId="377" xr:uid="{00000000-0005-0000-0000-0000F4050000}"/>
    <cellStyle name="Normal 2 14 10 2" xfId="1330" xr:uid="{00000000-0005-0000-0000-0000F5050000}"/>
    <cellStyle name="Normal 2 14 10 3" xfId="2271" xr:uid="{00000000-0005-0000-0000-0000F6050000}"/>
    <cellStyle name="Normal 2 14 11" xfId="1099" xr:uid="{00000000-0005-0000-0000-0000F7050000}"/>
    <cellStyle name="Normal 2 14 12" xfId="2040" xr:uid="{00000000-0005-0000-0000-0000F8050000}"/>
    <cellStyle name="Normal 2 14 2" xfId="56" xr:uid="{00000000-0005-0000-0000-0000F9050000}"/>
    <cellStyle name="Normal 2 14 2 10" xfId="1100" xr:uid="{00000000-0005-0000-0000-0000FA050000}"/>
    <cellStyle name="Normal 2 14 2 11" xfId="2041" xr:uid="{00000000-0005-0000-0000-0000FB050000}"/>
    <cellStyle name="Normal 2 14 2 2" xfId="57" xr:uid="{00000000-0005-0000-0000-0000FC050000}"/>
    <cellStyle name="Normal 2 14 2 2 2" xfId="254" xr:uid="{00000000-0005-0000-0000-0000FD050000}"/>
    <cellStyle name="Normal 2 14 2 2 2 2" xfId="255" xr:uid="{00000000-0005-0000-0000-0000FE050000}"/>
    <cellStyle name="Normal 2 14 2 2 2 2 2" xfId="837" xr:uid="{00000000-0005-0000-0000-0000FF050000}"/>
    <cellStyle name="Normal 2 14 2 2 2 2 2 2" xfId="1773" xr:uid="{00000000-0005-0000-0000-000000060000}"/>
    <cellStyle name="Normal 2 14 2 2 2 2 2 3" xfId="2714" xr:uid="{00000000-0005-0000-0000-000001060000}"/>
    <cellStyle name="Normal 2 14 2 2 2 2 3" xfId="838" xr:uid="{00000000-0005-0000-0000-000002060000}"/>
    <cellStyle name="Normal 2 14 2 2 2 2 3 2" xfId="1774" xr:uid="{00000000-0005-0000-0000-000003060000}"/>
    <cellStyle name="Normal 2 14 2 2 2 2 3 3" xfId="2715" xr:uid="{00000000-0005-0000-0000-000004060000}"/>
    <cellStyle name="Normal 2 14 2 2 2 2 4" xfId="493" xr:uid="{00000000-0005-0000-0000-000005060000}"/>
    <cellStyle name="Normal 2 14 2 2 2 2 4 2" xfId="1445" xr:uid="{00000000-0005-0000-0000-000006060000}"/>
    <cellStyle name="Normal 2 14 2 2 2 2 4 3" xfId="2386" xr:uid="{00000000-0005-0000-0000-000007060000}"/>
    <cellStyle name="Normal 2 14 2 2 2 2 5" xfId="1216" xr:uid="{00000000-0005-0000-0000-000008060000}"/>
    <cellStyle name="Normal 2 14 2 2 2 2 6" xfId="2157" xr:uid="{00000000-0005-0000-0000-000009060000}"/>
    <cellStyle name="Normal 2 14 2 2 2 3" xfId="839" xr:uid="{00000000-0005-0000-0000-00000A060000}"/>
    <cellStyle name="Normal 2 14 2 2 2 3 2" xfId="1775" xr:uid="{00000000-0005-0000-0000-00000B060000}"/>
    <cellStyle name="Normal 2 14 2 2 2 3 3" xfId="2716" xr:uid="{00000000-0005-0000-0000-00000C060000}"/>
    <cellStyle name="Normal 2 14 2 2 2 4" xfId="840" xr:uid="{00000000-0005-0000-0000-00000D060000}"/>
    <cellStyle name="Normal 2 14 2 2 2 4 2" xfId="1776" xr:uid="{00000000-0005-0000-0000-00000E060000}"/>
    <cellStyle name="Normal 2 14 2 2 2 4 3" xfId="2717" xr:uid="{00000000-0005-0000-0000-00000F060000}"/>
    <cellStyle name="Normal 2 14 2 2 2 5" xfId="492" xr:uid="{00000000-0005-0000-0000-000010060000}"/>
    <cellStyle name="Normal 2 14 2 2 2 5 2" xfId="1444" xr:uid="{00000000-0005-0000-0000-000011060000}"/>
    <cellStyle name="Normal 2 14 2 2 2 5 3" xfId="2385" xr:uid="{00000000-0005-0000-0000-000012060000}"/>
    <cellStyle name="Normal 2 14 2 2 2 6" xfId="1215" xr:uid="{00000000-0005-0000-0000-000013060000}"/>
    <cellStyle name="Normal 2 14 2 2 2 7" xfId="2156" xr:uid="{00000000-0005-0000-0000-000014060000}"/>
    <cellStyle name="Normal 2 14 2 2 3" xfId="256" xr:uid="{00000000-0005-0000-0000-000015060000}"/>
    <cellStyle name="Normal 2 14 2 2 3 2" xfId="257" xr:uid="{00000000-0005-0000-0000-000016060000}"/>
    <cellStyle name="Normal 2 14 2 2 3 2 2" xfId="841" xr:uid="{00000000-0005-0000-0000-000017060000}"/>
    <cellStyle name="Normal 2 14 2 2 3 2 2 2" xfId="1777" xr:uid="{00000000-0005-0000-0000-000018060000}"/>
    <cellStyle name="Normal 2 14 2 2 3 2 2 3" xfId="2718" xr:uid="{00000000-0005-0000-0000-000019060000}"/>
    <cellStyle name="Normal 2 14 2 2 3 2 3" xfId="842" xr:uid="{00000000-0005-0000-0000-00001A060000}"/>
    <cellStyle name="Normal 2 14 2 2 3 2 3 2" xfId="1778" xr:uid="{00000000-0005-0000-0000-00001B060000}"/>
    <cellStyle name="Normal 2 14 2 2 3 2 3 3" xfId="2719" xr:uid="{00000000-0005-0000-0000-00001C060000}"/>
    <cellStyle name="Normal 2 14 2 2 3 2 4" xfId="495" xr:uid="{00000000-0005-0000-0000-00001D060000}"/>
    <cellStyle name="Normal 2 14 2 2 3 2 4 2" xfId="1447" xr:uid="{00000000-0005-0000-0000-00001E060000}"/>
    <cellStyle name="Normal 2 14 2 2 3 2 4 3" xfId="2388" xr:uid="{00000000-0005-0000-0000-00001F060000}"/>
    <cellStyle name="Normal 2 14 2 2 3 2 5" xfId="1218" xr:uid="{00000000-0005-0000-0000-000020060000}"/>
    <cellStyle name="Normal 2 14 2 2 3 2 6" xfId="2159" xr:uid="{00000000-0005-0000-0000-000021060000}"/>
    <cellStyle name="Normal 2 14 2 2 3 3" xfId="843" xr:uid="{00000000-0005-0000-0000-000022060000}"/>
    <cellStyle name="Normal 2 14 2 2 3 3 2" xfId="1779" xr:uid="{00000000-0005-0000-0000-000023060000}"/>
    <cellStyle name="Normal 2 14 2 2 3 3 3" xfId="2720" xr:uid="{00000000-0005-0000-0000-000024060000}"/>
    <cellStyle name="Normal 2 14 2 2 3 4" xfId="844" xr:uid="{00000000-0005-0000-0000-000025060000}"/>
    <cellStyle name="Normal 2 14 2 2 3 4 2" xfId="1780" xr:uid="{00000000-0005-0000-0000-000026060000}"/>
    <cellStyle name="Normal 2 14 2 2 3 4 3" xfId="2721" xr:uid="{00000000-0005-0000-0000-000027060000}"/>
    <cellStyle name="Normal 2 14 2 2 3 5" xfId="494" xr:uid="{00000000-0005-0000-0000-000028060000}"/>
    <cellStyle name="Normal 2 14 2 2 3 5 2" xfId="1446" xr:uid="{00000000-0005-0000-0000-000029060000}"/>
    <cellStyle name="Normal 2 14 2 2 3 5 3" xfId="2387" xr:uid="{00000000-0005-0000-0000-00002A060000}"/>
    <cellStyle name="Normal 2 14 2 2 3 6" xfId="1217" xr:uid="{00000000-0005-0000-0000-00002B060000}"/>
    <cellStyle name="Normal 2 14 2 2 3 7" xfId="2158" xr:uid="{00000000-0005-0000-0000-00002C060000}"/>
    <cellStyle name="Normal 2 14 2 2 4" xfId="258" xr:uid="{00000000-0005-0000-0000-00002D060000}"/>
    <cellStyle name="Normal 2 14 2 2 4 2" xfId="845" xr:uid="{00000000-0005-0000-0000-00002E060000}"/>
    <cellStyle name="Normal 2 14 2 2 4 2 2" xfId="1781" xr:uid="{00000000-0005-0000-0000-00002F060000}"/>
    <cellStyle name="Normal 2 14 2 2 4 2 3" xfId="2722" xr:uid="{00000000-0005-0000-0000-000030060000}"/>
    <cellStyle name="Normal 2 14 2 2 4 3" xfId="846" xr:uid="{00000000-0005-0000-0000-000031060000}"/>
    <cellStyle name="Normal 2 14 2 2 4 3 2" xfId="1782" xr:uid="{00000000-0005-0000-0000-000032060000}"/>
    <cellStyle name="Normal 2 14 2 2 4 3 3" xfId="2723" xr:uid="{00000000-0005-0000-0000-000033060000}"/>
    <cellStyle name="Normal 2 14 2 2 4 4" xfId="496" xr:uid="{00000000-0005-0000-0000-000034060000}"/>
    <cellStyle name="Normal 2 14 2 2 4 4 2" xfId="1448" xr:uid="{00000000-0005-0000-0000-000035060000}"/>
    <cellStyle name="Normal 2 14 2 2 4 4 3" xfId="2389" xr:uid="{00000000-0005-0000-0000-000036060000}"/>
    <cellStyle name="Normal 2 14 2 2 4 5" xfId="1219" xr:uid="{00000000-0005-0000-0000-000037060000}"/>
    <cellStyle name="Normal 2 14 2 2 4 6" xfId="2160" xr:uid="{00000000-0005-0000-0000-000038060000}"/>
    <cellStyle name="Normal 2 14 2 2 5" xfId="847" xr:uid="{00000000-0005-0000-0000-000039060000}"/>
    <cellStyle name="Normal 2 14 2 2 5 2" xfId="1783" xr:uid="{00000000-0005-0000-0000-00003A060000}"/>
    <cellStyle name="Normal 2 14 2 2 5 3" xfId="2724" xr:uid="{00000000-0005-0000-0000-00003B060000}"/>
    <cellStyle name="Normal 2 14 2 2 6" xfId="848" xr:uid="{00000000-0005-0000-0000-00003C060000}"/>
    <cellStyle name="Normal 2 14 2 2 6 2" xfId="1784" xr:uid="{00000000-0005-0000-0000-00003D060000}"/>
    <cellStyle name="Normal 2 14 2 2 6 3" xfId="2725" xr:uid="{00000000-0005-0000-0000-00003E060000}"/>
    <cellStyle name="Normal 2 14 2 2 7" xfId="379" xr:uid="{00000000-0005-0000-0000-00003F060000}"/>
    <cellStyle name="Normal 2 14 2 2 7 2" xfId="1332" xr:uid="{00000000-0005-0000-0000-000040060000}"/>
    <cellStyle name="Normal 2 14 2 2 7 3" xfId="2273" xr:uid="{00000000-0005-0000-0000-000041060000}"/>
    <cellStyle name="Normal 2 14 2 2 8" xfId="1101" xr:uid="{00000000-0005-0000-0000-000042060000}"/>
    <cellStyle name="Normal 2 14 2 2 9" xfId="2042" xr:uid="{00000000-0005-0000-0000-000043060000}"/>
    <cellStyle name="Normal 2 14 2 3" xfId="58" xr:uid="{00000000-0005-0000-0000-000044060000}"/>
    <cellStyle name="Normal 2 14 2 3 2" xfId="259" xr:uid="{00000000-0005-0000-0000-000045060000}"/>
    <cellStyle name="Normal 2 14 2 3 2 2" xfId="260" xr:uid="{00000000-0005-0000-0000-000046060000}"/>
    <cellStyle name="Normal 2 14 2 3 2 2 2" xfId="849" xr:uid="{00000000-0005-0000-0000-000047060000}"/>
    <cellStyle name="Normal 2 14 2 3 2 2 2 2" xfId="1785" xr:uid="{00000000-0005-0000-0000-000048060000}"/>
    <cellStyle name="Normal 2 14 2 3 2 2 2 3" xfId="2726" xr:uid="{00000000-0005-0000-0000-000049060000}"/>
    <cellStyle name="Normal 2 14 2 3 2 2 3" xfId="850" xr:uid="{00000000-0005-0000-0000-00004A060000}"/>
    <cellStyle name="Normal 2 14 2 3 2 2 3 2" xfId="1786" xr:uid="{00000000-0005-0000-0000-00004B060000}"/>
    <cellStyle name="Normal 2 14 2 3 2 2 3 3" xfId="2727" xr:uid="{00000000-0005-0000-0000-00004C060000}"/>
    <cellStyle name="Normal 2 14 2 3 2 2 4" xfId="498" xr:uid="{00000000-0005-0000-0000-00004D060000}"/>
    <cellStyle name="Normal 2 14 2 3 2 2 4 2" xfId="1450" xr:uid="{00000000-0005-0000-0000-00004E060000}"/>
    <cellStyle name="Normal 2 14 2 3 2 2 4 3" xfId="2391" xr:uid="{00000000-0005-0000-0000-00004F060000}"/>
    <cellStyle name="Normal 2 14 2 3 2 2 5" xfId="1221" xr:uid="{00000000-0005-0000-0000-000050060000}"/>
    <cellStyle name="Normal 2 14 2 3 2 2 6" xfId="2162" xr:uid="{00000000-0005-0000-0000-000051060000}"/>
    <cellStyle name="Normal 2 14 2 3 2 3" xfId="851" xr:uid="{00000000-0005-0000-0000-000052060000}"/>
    <cellStyle name="Normal 2 14 2 3 2 3 2" xfId="1787" xr:uid="{00000000-0005-0000-0000-000053060000}"/>
    <cellStyle name="Normal 2 14 2 3 2 3 3" xfId="2728" xr:uid="{00000000-0005-0000-0000-000054060000}"/>
    <cellStyle name="Normal 2 14 2 3 2 4" xfId="852" xr:uid="{00000000-0005-0000-0000-000055060000}"/>
    <cellStyle name="Normal 2 14 2 3 2 4 2" xfId="1788" xr:uid="{00000000-0005-0000-0000-000056060000}"/>
    <cellStyle name="Normal 2 14 2 3 2 4 3" xfId="2729" xr:uid="{00000000-0005-0000-0000-000057060000}"/>
    <cellStyle name="Normal 2 14 2 3 2 5" xfId="497" xr:uid="{00000000-0005-0000-0000-000058060000}"/>
    <cellStyle name="Normal 2 14 2 3 2 5 2" xfId="1449" xr:uid="{00000000-0005-0000-0000-000059060000}"/>
    <cellStyle name="Normal 2 14 2 3 2 5 3" xfId="2390" xr:uid="{00000000-0005-0000-0000-00005A060000}"/>
    <cellStyle name="Normal 2 14 2 3 2 6" xfId="1220" xr:uid="{00000000-0005-0000-0000-00005B060000}"/>
    <cellStyle name="Normal 2 14 2 3 2 7" xfId="2161" xr:uid="{00000000-0005-0000-0000-00005C060000}"/>
    <cellStyle name="Normal 2 14 2 3 3" xfId="261" xr:uid="{00000000-0005-0000-0000-00005D060000}"/>
    <cellStyle name="Normal 2 14 2 3 3 2" xfId="262" xr:uid="{00000000-0005-0000-0000-00005E060000}"/>
    <cellStyle name="Normal 2 14 2 3 3 2 2" xfId="853" xr:uid="{00000000-0005-0000-0000-00005F060000}"/>
    <cellStyle name="Normal 2 14 2 3 3 2 2 2" xfId="1789" xr:uid="{00000000-0005-0000-0000-000060060000}"/>
    <cellStyle name="Normal 2 14 2 3 3 2 2 3" xfId="2730" xr:uid="{00000000-0005-0000-0000-000061060000}"/>
    <cellStyle name="Normal 2 14 2 3 3 2 3" xfId="854" xr:uid="{00000000-0005-0000-0000-000062060000}"/>
    <cellStyle name="Normal 2 14 2 3 3 2 3 2" xfId="1790" xr:uid="{00000000-0005-0000-0000-000063060000}"/>
    <cellStyle name="Normal 2 14 2 3 3 2 3 3" xfId="2731" xr:uid="{00000000-0005-0000-0000-000064060000}"/>
    <cellStyle name="Normal 2 14 2 3 3 2 4" xfId="500" xr:uid="{00000000-0005-0000-0000-000065060000}"/>
    <cellStyle name="Normal 2 14 2 3 3 2 4 2" xfId="1452" xr:uid="{00000000-0005-0000-0000-000066060000}"/>
    <cellStyle name="Normal 2 14 2 3 3 2 4 3" xfId="2393" xr:uid="{00000000-0005-0000-0000-000067060000}"/>
    <cellStyle name="Normal 2 14 2 3 3 2 5" xfId="1223" xr:uid="{00000000-0005-0000-0000-000068060000}"/>
    <cellStyle name="Normal 2 14 2 3 3 2 6" xfId="2164" xr:uid="{00000000-0005-0000-0000-000069060000}"/>
    <cellStyle name="Normal 2 14 2 3 3 3" xfId="855" xr:uid="{00000000-0005-0000-0000-00006A060000}"/>
    <cellStyle name="Normal 2 14 2 3 3 3 2" xfId="1791" xr:uid="{00000000-0005-0000-0000-00006B060000}"/>
    <cellStyle name="Normal 2 14 2 3 3 3 3" xfId="2732" xr:uid="{00000000-0005-0000-0000-00006C060000}"/>
    <cellStyle name="Normal 2 14 2 3 3 4" xfId="856" xr:uid="{00000000-0005-0000-0000-00006D060000}"/>
    <cellStyle name="Normal 2 14 2 3 3 4 2" xfId="1792" xr:uid="{00000000-0005-0000-0000-00006E060000}"/>
    <cellStyle name="Normal 2 14 2 3 3 4 3" xfId="2733" xr:uid="{00000000-0005-0000-0000-00006F060000}"/>
    <cellStyle name="Normal 2 14 2 3 3 5" xfId="499" xr:uid="{00000000-0005-0000-0000-000070060000}"/>
    <cellStyle name="Normal 2 14 2 3 3 5 2" xfId="1451" xr:uid="{00000000-0005-0000-0000-000071060000}"/>
    <cellStyle name="Normal 2 14 2 3 3 5 3" xfId="2392" xr:uid="{00000000-0005-0000-0000-000072060000}"/>
    <cellStyle name="Normal 2 14 2 3 3 6" xfId="1222" xr:uid="{00000000-0005-0000-0000-000073060000}"/>
    <cellStyle name="Normal 2 14 2 3 3 7" xfId="2163" xr:uid="{00000000-0005-0000-0000-000074060000}"/>
    <cellStyle name="Normal 2 14 2 3 4" xfId="263" xr:uid="{00000000-0005-0000-0000-000075060000}"/>
    <cellStyle name="Normal 2 14 2 3 4 2" xfId="857" xr:uid="{00000000-0005-0000-0000-000076060000}"/>
    <cellStyle name="Normal 2 14 2 3 4 2 2" xfId="1793" xr:uid="{00000000-0005-0000-0000-000077060000}"/>
    <cellStyle name="Normal 2 14 2 3 4 2 3" xfId="2734" xr:uid="{00000000-0005-0000-0000-000078060000}"/>
    <cellStyle name="Normal 2 14 2 3 4 3" xfId="858" xr:uid="{00000000-0005-0000-0000-000079060000}"/>
    <cellStyle name="Normal 2 14 2 3 4 3 2" xfId="1794" xr:uid="{00000000-0005-0000-0000-00007A060000}"/>
    <cellStyle name="Normal 2 14 2 3 4 3 3" xfId="2735" xr:uid="{00000000-0005-0000-0000-00007B060000}"/>
    <cellStyle name="Normal 2 14 2 3 4 4" xfId="501" xr:uid="{00000000-0005-0000-0000-00007C060000}"/>
    <cellStyle name="Normal 2 14 2 3 4 4 2" xfId="1453" xr:uid="{00000000-0005-0000-0000-00007D060000}"/>
    <cellStyle name="Normal 2 14 2 3 4 4 3" xfId="2394" xr:uid="{00000000-0005-0000-0000-00007E060000}"/>
    <cellStyle name="Normal 2 14 2 3 4 5" xfId="1224" xr:uid="{00000000-0005-0000-0000-00007F060000}"/>
    <cellStyle name="Normal 2 14 2 3 4 6" xfId="2165" xr:uid="{00000000-0005-0000-0000-000080060000}"/>
    <cellStyle name="Normal 2 14 2 3 5" xfId="859" xr:uid="{00000000-0005-0000-0000-000081060000}"/>
    <cellStyle name="Normal 2 14 2 3 5 2" xfId="1795" xr:uid="{00000000-0005-0000-0000-000082060000}"/>
    <cellStyle name="Normal 2 14 2 3 5 3" xfId="2736" xr:uid="{00000000-0005-0000-0000-000083060000}"/>
    <cellStyle name="Normal 2 14 2 3 6" xfId="860" xr:uid="{00000000-0005-0000-0000-000084060000}"/>
    <cellStyle name="Normal 2 14 2 3 6 2" xfId="1796" xr:uid="{00000000-0005-0000-0000-000085060000}"/>
    <cellStyle name="Normal 2 14 2 3 6 3" xfId="2737" xr:uid="{00000000-0005-0000-0000-000086060000}"/>
    <cellStyle name="Normal 2 14 2 3 7" xfId="380" xr:uid="{00000000-0005-0000-0000-000087060000}"/>
    <cellStyle name="Normal 2 14 2 3 7 2" xfId="1333" xr:uid="{00000000-0005-0000-0000-000088060000}"/>
    <cellStyle name="Normal 2 14 2 3 7 3" xfId="2274" xr:uid="{00000000-0005-0000-0000-000089060000}"/>
    <cellStyle name="Normal 2 14 2 3 8" xfId="1102" xr:uid="{00000000-0005-0000-0000-00008A060000}"/>
    <cellStyle name="Normal 2 14 2 3 9" xfId="2043" xr:uid="{00000000-0005-0000-0000-00008B060000}"/>
    <cellStyle name="Normal 2 14 2 4" xfId="264" xr:uid="{00000000-0005-0000-0000-00008C060000}"/>
    <cellStyle name="Normal 2 14 2 4 2" xfId="265" xr:uid="{00000000-0005-0000-0000-00008D060000}"/>
    <cellStyle name="Normal 2 14 2 4 2 2" xfId="861" xr:uid="{00000000-0005-0000-0000-00008E060000}"/>
    <cellStyle name="Normal 2 14 2 4 2 2 2" xfId="1797" xr:uid="{00000000-0005-0000-0000-00008F060000}"/>
    <cellStyle name="Normal 2 14 2 4 2 2 3" xfId="2738" xr:uid="{00000000-0005-0000-0000-000090060000}"/>
    <cellStyle name="Normal 2 14 2 4 2 3" xfId="862" xr:uid="{00000000-0005-0000-0000-000091060000}"/>
    <cellStyle name="Normal 2 14 2 4 2 3 2" xfId="1798" xr:uid="{00000000-0005-0000-0000-000092060000}"/>
    <cellStyle name="Normal 2 14 2 4 2 3 3" xfId="2739" xr:uid="{00000000-0005-0000-0000-000093060000}"/>
    <cellStyle name="Normal 2 14 2 4 2 4" xfId="503" xr:uid="{00000000-0005-0000-0000-000094060000}"/>
    <cellStyle name="Normal 2 14 2 4 2 4 2" xfId="1455" xr:uid="{00000000-0005-0000-0000-000095060000}"/>
    <cellStyle name="Normal 2 14 2 4 2 4 3" xfId="2396" xr:uid="{00000000-0005-0000-0000-000096060000}"/>
    <cellStyle name="Normal 2 14 2 4 2 5" xfId="1226" xr:uid="{00000000-0005-0000-0000-000097060000}"/>
    <cellStyle name="Normal 2 14 2 4 2 6" xfId="2167" xr:uid="{00000000-0005-0000-0000-000098060000}"/>
    <cellStyle name="Normal 2 14 2 4 3" xfId="863" xr:uid="{00000000-0005-0000-0000-000099060000}"/>
    <cellStyle name="Normal 2 14 2 4 3 2" xfId="1799" xr:uid="{00000000-0005-0000-0000-00009A060000}"/>
    <cellStyle name="Normal 2 14 2 4 3 3" xfId="2740" xr:uid="{00000000-0005-0000-0000-00009B060000}"/>
    <cellStyle name="Normal 2 14 2 4 4" xfId="864" xr:uid="{00000000-0005-0000-0000-00009C060000}"/>
    <cellStyle name="Normal 2 14 2 4 4 2" xfId="1800" xr:uid="{00000000-0005-0000-0000-00009D060000}"/>
    <cellStyle name="Normal 2 14 2 4 4 3" xfId="2741" xr:uid="{00000000-0005-0000-0000-00009E060000}"/>
    <cellStyle name="Normal 2 14 2 4 5" xfId="502" xr:uid="{00000000-0005-0000-0000-00009F060000}"/>
    <cellStyle name="Normal 2 14 2 4 5 2" xfId="1454" xr:uid="{00000000-0005-0000-0000-0000A0060000}"/>
    <cellStyle name="Normal 2 14 2 4 5 3" xfId="2395" xr:uid="{00000000-0005-0000-0000-0000A1060000}"/>
    <cellStyle name="Normal 2 14 2 4 6" xfId="1225" xr:uid="{00000000-0005-0000-0000-0000A2060000}"/>
    <cellStyle name="Normal 2 14 2 4 7" xfId="2166" xr:uid="{00000000-0005-0000-0000-0000A3060000}"/>
    <cellStyle name="Normal 2 14 2 5" xfId="266" xr:uid="{00000000-0005-0000-0000-0000A4060000}"/>
    <cellStyle name="Normal 2 14 2 5 2" xfId="267" xr:uid="{00000000-0005-0000-0000-0000A5060000}"/>
    <cellStyle name="Normal 2 14 2 5 2 2" xfId="865" xr:uid="{00000000-0005-0000-0000-0000A6060000}"/>
    <cellStyle name="Normal 2 14 2 5 2 2 2" xfId="1801" xr:uid="{00000000-0005-0000-0000-0000A7060000}"/>
    <cellStyle name="Normal 2 14 2 5 2 2 3" xfId="2742" xr:uid="{00000000-0005-0000-0000-0000A8060000}"/>
    <cellStyle name="Normal 2 14 2 5 2 3" xfId="866" xr:uid="{00000000-0005-0000-0000-0000A9060000}"/>
    <cellStyle name="Normal 2 14 2 5 2 3 2" xfId="1802" xr:uid="{00000000-0005-0000-0000-0000AA060000}"/>
    <cellStyle name="Normal 2 14 2 5 2 3 3" xfId="2743" xr:uid="{00000000-0005-0000-0000-0000AB060000}"/>
    <cellStyle name="Normal 2 14 2 5 2 4" xfId="505" xr:uid="{00000000-0005-0000-0000-0000AC060000}"/>
    <cellStyle name="Normal 2 14 2 5 2 4 2" xfId="1457" xr:uid="{00000000-0005-0000-0000-0000AD060000}"/>
    <cellStyle name="Normal 2 14 2 5 2 4 3" xfId="2398" xr:uid="{00000000-0005-0000-0000-0000AE060000}"/>
    <cellStyle name="Normal 2 14 2 5 2 5" xfId="1228" xr:uid="{00000000-0005-0000-0000-0000AF060000}"/>
    <cellStyle name="Normal 2 14 2 5 2 6" xfId="2169" xr:uid="{00000000-0005-0000-0000-0000B0060000}"/>
    <cellStyle name="Normal 2 14 2 5 3" xfId="867" xr:uid="{00000000-0005-0000-0000-0000B1060000}"/>
    <cellStyle name="Normal 2 14 2 5 3 2" xfId="1803" xr:uid="{00000000-0005-0000-0000-0000B2060000}"/>
    <cellStyle name="Normal 2 14 2 5 3 3" xfId="2744" xr:uid="{00000000-0005-0000-0000-0000B3060000}"/>
    <cellStyle name="Normal 2 14 2 5 4" xfId="868" xr:uid="{00000000-0005-0000-0000-0000B4060000}"/>
    <cellStyle name="Normal 2 14 2 5 4 2" xfId="1804" xr:uid="{00000000-0005-0000-0000-0000B5060000}"/>
    <cellStyle name="Normal 2 14 2 5 4 3" xfId="2745" xr:uid="{00000000-0005-0000-0000-0000B6060000}"/>
    <cellStyle name="Normal 2 14 2 5 5" xfId="504" xr:uid="{00000000-0005-0000-0000-0000B7060000}"/>
    <cellStyle name="Normal 2 14 2 5 5 2" xfId="1456" xr:uid="{00000000-0005-0000-0000-0000B8060000}"/>
    <cellStyle name="Normal 2 14 2 5 5 3" xfId="2397" xr:uid="{00000000-0005-0000-0000-0000B9060000}"/>
    <cellStyle name="Normal 2 14 2 5 6" xfId="1227" xr:uid="{00000000-0005-0000-0000-0000BA060000}"/>
    <cellStyle name="Normal 2 14 2 5 7" xfId="2168" xr:uid="{00000000-0005-0000-0000-0000BB060000}"/>
    <cellStyle name="Normal 2 14 2 6" xfId="268" xr:uid="{00000000-0005-0000-0000-0000BC060000}"/>
    <cellStyle name="Normal 2 14 2 6 2" xfId="869" xr:uid="{00000000-0005-0000-0000-0000BD060000}"/>
    <cellStyle name="Normal 2 14 2 6 2 2" xfId="1805" xr:uid="{00000000-0005-0000-0000-0000BE060000}"/>
    <cellStyle name="Normal 2 14 2 6 2 3" xfId="2746" xr:uid="{00000000-0005-0000-0000-0000BF060000}"/>
    <cellStyle name="Normal 2 14 2 6 3" xfId="870" xr:uid="{00000000-0005-0000-0000-0000C0060000}"/>
    <cellStyle name="Normal 2 14 2 6 3 2" xfId="1806" xr:uid="{00000000-0005-0000-0000-0000C1060000}"/>
    <cellStyle name="Normal 2 14 2 6 3 3" xfId="2747" xr:uid="{00000000-0005-0000-0000-0000C2060000}"/>
    <cellStyle name="Normal 2 14 2 6 4" xfId="506" xr:uid="{00000000-0005-0000-0000-0000C3060000}"/>
    <cellStyle name="Normal 2 14 2 6 4 2" xfId="1458" xr:uid="{00000000-0005-0000-0000-0000C4060000}"/>
    <cellStyle name="Normal 2 14 2 6 4 3" xfId="2399" xr:uid="{00000000-0005-0000-0000-0000C5060000}"/>
    <cellStyle name="Normal 2 14 2 6 5" xfId="1229" xr:uid="{00000000-0005-0000-0000-0000C6060000}"/>
    <cellStyle name="Normal 2 14 2 6 6" xfId="2170" xr:uid="{00000000-0005-0000-0000-0000C7060000}"/>
    <cellStyle name="Normal 2 14 2 7" xfId="871" xr:uid="{00000000-0005-0000-0000-0000C8060000}"/>
    <cellStyle name="Normal 2 14 2 7 2" xfId="1807" xr:uid="{00000000-0005-0000-0000-0000C9060000}"/>
    <cellStyle name="Normal 2 14 2 7 3" xfId="2748" xr:uid="{00000000-0005-0000-0000-0000CA060000}"/>
    <cellStyle name="Normal 2 14 2 8" xfId="872" xr:uid="{00000000-0005-0000-0000-0000CB060000}"/>
    <cellStyle name="Normal 2 14 2 8 2" xfId="1808" xr:uid="{00000000-0005-0000-0000-0000CC060000}"/>
    <cellStyle name="Normal 2 14 2 8 3" xfId="2749" xr:uid="{00000000-0005-0000-0000-0000CD060000}"/>
    <cellStyle name="Normal 2 14 2 9" xfId="378" xr:uid="{00000000-0005-0000-0000-0000CE060000}"/>
    <cellStyle name="Normal 2 14 2 9 2" xfId="1331" xr:uid="{00000000-0005-0000-0000-0000CF060000}"/>
    <cellStyle name="Normal 2 14 2 9 3" xfId="2272" xr:uid="{00000000-0005-0000-0000-0000D0060000}"/>
    <cellStyle name="Normal 2 14 3" xfId="59" xr:uid="{00000000-0005-0000-0000-0000D1060000}"/>
    <cellStyle name="Normal 2 14 3 2" xfId="269" xr:uid="{00000000-0005-0000-0000-0000D2060000}"/>
    <cellStyle name="Normal 2 14 3 2 2" xfId="270" xr:uid="{00000000-0005-0000-0000-0000D3060000}"/>
    <cellStyle name="Normal 2 14 3 2 2 2" xfId="873" xr:uid="{00000000-0005-0000-0000-0000D4060000}"/>
    <cellStyle name="Normal 2 14 3 2 2 2 2" xfId="1809" xr:uid="{00000000-0005-0000-0000-0000D5060000}"/>
    <cellStyle name="Normal 2 14 3 2 2 2 3" xfId="2750" xr:uid="{00000000-0005-0000-0000-0000D6060000}"/>
    <cellStyle name="Normal 2 14 3 2 2 3" xfId="874" xr:uid="{00000000-0005-0000-0000-0000D7060000}"/>
    <cellStyle name="Normal 2 14 3 2 2 3 2" xfId="1810" xr:uid="{00000000-0005-0000-0000-0000D8060000}"/>
    <cellStyle name="Normal 2 14 3 2 2 3 3" xfId="2751" xr:uid="{00000000-0005-0000-0000-0000D9060000}"/>
    <cellStyle name="Normal 2 14 3 2 2 4" xfId="508" xr:uid="{00000000-0005-0000-0000-0000DA060000}"/>
    <cellStyle name="Normal 2 14 3 2 2 4 2" xfId="1460" xr:uid="{00000000-0005-0000-0000-0000DB060000}"/>
    <cellStyle name="Normal 2 14 3 2 2 4 3" xfId="2401" xr:uid="{00000000-0005-0000-0000-0000DC060000}"/>
    <cellStyle name="Normal 2 14 3 2 2 5" xfId="1231" xr:uid="{00000000-0005-0000-0000-0000DD060000}"/>
    <cellStyle name="Normal 2 14 3 2 2 6" xfId="2172" xr:uid="{00000000-0005-0000-0000-0000DE060000}"/>
    <cellStyle name="Normal 2 14 3 2 3" xfId="875" xr:uid="{00000000-0005-0000-0000-0000DF060000}"/>
    <cellStyle name="Normal 2 14 3 2 3 2" xfId="1811" xr:uid="{00000000-0005-0000-0000-0000E0060000}"/>
    <cellStyle name="Normal 2 14 3 2 3 3" xfId="2752" xr:uid="{00000000-0005-0000-0000-0000E1060000}"/>
    <cellStyle name="Normal 2 14 3 2 4" xfId="876" xr:uid="{00000000-0005-0000-0000-0000E2060000}"/>
    <cellStyle name="Normal 2 14 3 2 4 2" xfId="1812" xr:uid="{00000000-0005-0000-0000-0000E3060000}"/>
    <cellStyle name="Normal 2 14 3 2 4 3" xfId="2753" xr:uid="{00000000-0005-0000-0000-0000E4060000}"/>
    <cellStyle name="Normal 2 14 3 2 5" xfId="507" xr:uid="{00000000-0005-0000-0000-0000E5060000}"/>
    <cellStyle name="Normal 2 14 3 2 5 2" xfId="1459" xr:uid="{00000000-0005-0000-0000-0000E6060000}"/>
    <cellStyle name="Normal 2 14 3 2 5 3" xfId="2400" xr:uid="{00000000-0005-0000-0000-0000E7060000}"/>
    <cellStyle name="Normal 2 14 3 2 6" xfId="1230" xr:uid="{00000000-0005-0000-0000-0000E8060000}"/>
    <cellStyle name="Normal 2 14 3 2 7" xfId="2171" xr:uid="{00000000-0005-0000-0000-0000E9060000}"/>
    <cellStyle name="Normal 2 14 3 3" xfId="271" xr:uid="{00000000-0005-0000-0000-0000EA060000}"/>
    <cellStyle name="Normal 2 14 3 3 2" xfId="272" xr:uid="{00000000-0005-0000-0000-0000EB060000}"/>
    <cellStyle name="Normal 2 14 3 3 2 2" xfId="877" xr:uid="{00000000-0005-0000-0000-0000EC060000}"/>
    <cellStyle name="Normal 2 14 3 3 2 2 2" xfId="1813" xr:uid="{00000000-0005-0000-0000-0000ED060000}"/>
    <cellStyle name="Normal 2 14 3 3 2 2 3" xfId="2754" xr:uid="{00000000-0005-0000-0000-0000EE060000}"/>
    <cellStyle name="Normal 2 14 3 3 2 3" xfId="878" xr:uid="{00000000-0005-0000-0000-0000EF060000}"/>
    <cellStyle name="Normal 2 14 3 3 2 3 2" xfId="1814" xr:uid="{00000000-0005-0000-0000-0000F0060000}"/>
    <cellStyle name="Normal 2 14 3 3 2 3 3" xfId="2755" xr:uid="{00000000-0005-0000-0000-0000F1060000}"/>
    <cellStyle name="Normal 2 14 3 3 2 4" xfId="510" xr:uid="{00000000-0005-0000-0000-0000F2060000}"/>
    <cellStyle name="Normal 2 14 3 3 2 4 2" xfId="1462" xr:uid="{00000000-0005-0000-0000-0000F3060000}"/>
    <cellStyle name="Normal 2 14 3 3 2 4 3" xfId="2403" xr:uid="{00000000-0005-0000-0000-0000F4060000}"/>
    <cellStyle name="Normal 2 14 3 3 2 5" xfId="1233" xr:uid="{00000000-0005-0000-0000-0000F5060000}"/>
    <cellStyle name="Normal 2 14 3 3 2 6" xfId="2174" xr:uid="{00000000-0005-0000-0000-0000F6060000}"/>
    <cellStyle name="Normal 2 14 3 3 3" xfId="879" xr:uid="{00000000-0005-0000-0000-0000F7060000}"/>
    <cellStyle name="Normal 2 14 3 3 3 2" xfId="1815" xr:uid="{00000000-0005-0000-0000-0000F8060000}"/>
    <cellStyle name="Normal 2 14 3 3 3 3" xfId="2756" xr:uid="{00000000-0005-0000-0000-0000F9060000}"/>
    <cellStyle name="Normal 2 14 3 3 4" xfId="880" xr:uid="{00000000-0005-0000-0000-0000FA060000}"/>
    <cellStyle name="Normal 2 14 3 3 4 2" xfId="1816" xr:uid="{00000000-0005-0000-0000-0000FB060000}"/>
    <cellStyle name="Normal 2 14 3 3 4 3" xfId="2757" xr:uid="{00000000-0005-0000-0000-0000FC060000}"/>
    <cellStyle name="Normal 2 14 3 3 5" xfId="509" xr:uid="{00000000-0005-0000-0000-0000FD060000}"/>
    <cellStyle name="Normal 2 14 3 3 5 2" xfId="1461" xr:uid="{00000000-0005-0000-0000-0000FE060000}"/>
    <cellStyle name="Normal 2 14 3 3 5 3" xfId="2402" xr:uid="{00000000-0005-0000-0000-0000FF060000}"/>
    <cellStyle name="Normal 2 14 3 3 6" xfId="1232" xr:uid="{00000000-0005-0000-0000-000000070000}"/>
    <cellStyle name="Normal 2 14 3 3 7" xfId="2173" xr:uid="{00000000-0005-0000-0000-000001070000}"/>
    <cellStyle name="Normal 2 14 3 4" xfId="273" xr:uid="{00000000-0005-0000-0000-000002070000}"/>
    <cellStyle name="Normal 2 14 3 4 2" xfId="881" xr:uid="{00000000-0005-0000-0000-000003070000}"/>
    <cellStyle name="Normal 2 14 3 4 2 2" xfId="1817" xr:uid="{00000000-0005-0000-0000-000004070000}"/>
    <cellStyle name="Normal 2 14 3 4 2 3" xfId="2758" xr:uid="{00000000-0005-0000-0000-000005070000}"/>
    <cellStyle name="Normal 2 14 3 4 3" xfId="882" xr:uid="{00000000-0005-0000-0000-000006070000}"/>
    <cellStyle name="Normal 2 14 3 4 3 2" xfId="1818" xr:uid="{00000000-0005-0000-0000-000007070000}"/>
    <cellStyle name="Normal 2 14 3 4 3 3" xfId="2759" xr:uid="{00000000-0005-0000-0000-000008070000}"/>
    <cellStyle name="Normal 2 14 3 4 4" xfId="511" xr:uid="{00000000-0005-0000-0000-000009070000}"/>
    <cellStyle name="Normal 2 14 3 4 4 2" xfId="1463" xr:uid="{00000000-0005-0000-0000-00000A070000}"/>
    <cellStyle name="Normal 2 14 3 4 4 3" xfId="2404" xr:uid="{00000000-0005-0000-0000-00000B070000}"/>
    <cellStyle name="Normal 2 14 3 4 5" xfId="1234" xr:uid="{00000000-0005-0000-0000-00000C070000}"/>
    <cellStyle name="Normal 2 14 3 4 6" xfId="2175" xr:uid="{00000000-0005-0000-0000-00000D070000}"/>
    <cellStyle name="Normal 2 14 3 5" xfId="883" xr:uid="{00000000-0005-0000-0000-00000E070000}"/>
    <cellStyle name="Normal 2 14 3 5 2" xfId="1819" xr:uid="{00000000-0005-0000-0000-00000F070000}"/>
    <cellStyle name="Normal 2 14 3 5 3" xfId="2760" xr:uid="{00000000-0005-0000-0000-000010070000}"/>
    <cellStyle name="Normal 2 14 3 6" xfId="884" xr:uid="{00000000-0005-0000-0000-000011070000}"/>
    <cellStyle name="Normal 2 14 3 6 2" xfId="1820" xr:uid="{00000000-0005-0000-0000-000012070000}"/>
    <cellStyle name="Normal 2 14 3 6 3" xfId="2761" xr:uid="{00000000-0005-0000-0000-000013070000}"/>
    <cellStyle name="Normal 2 14 3 7" xfId="381" xr:uid="{00000000-0005-0000-0000-000014070000}"/>
    <cellStyle name="Normal 2 14 3 7 2" xfId="1334" xr:uid="{00000000-0005-0000-0000-000015070000}"/>
    <cellStyle name="Normal 2 14 3 7 3" xfId="2275" xr:uid="{00000000-0005-0000-0000-000016070000}"/>
    <cellStyle name="Normal 2 14 3 8" xfId="1103" xr:uid="{00000000-0005-0000-0000-000017070000}"/>
    <cellStyle name="Normal 2 14 3 9" xfId="2044" xr:uid="{00000000-0005-0000-0000-000018070000}"/>
    <cellStyle name="Normal 2 14 4" xfId="60" xr:uid="{00000000-0005-0000-0000-000019070000}"/>
    <cellStyle name="Normal 2 14 4 2" xfId="274" xr:uid="{00000000-0005-0000-0000-00001A070000}"/>
    <cellStyle name="Normal 2 14 4 2 2" xfId="275" xr:uid="{00000000-0005-0000-0000-00001B070000}"/>
    <cellStyle name="Normal 2 14 4 2 2 2" xfId="885" xr:uid="{00000000-0005-0000-0000-00001C070000}"/>
    <cellStyle name="Normal 2 14 4 2 2 2 2" xfId="1821" xr:uid="{00000000-0005-0000-0000-00001D070000}"/>
    <cellStyle name="Normal 2 14 4 2 2 2 3" xfId="2762" xr:uid="{00000000-0005-0000-0000-00001E070000}"/>
    <cellStyle name="Normal 2 14 4 2 2 3" xfId="886" xr:uid="{00000000-0005-0000-0000-00001F070000}"/>
    <cellStyle name="Normal 2 14 4 2 2 3 2" xfId="1822" xr:uid="{00000000-0005-0000-0000-000020070000}"/>
    <cellStyle name="Normal 2 14 4 2 2 3 3" xfId="2763" xr:uid="{00000000-0005-0000-0000-000021070000}"/>
    <cellStyle name="Normal 2 14 4 2 2 4" xfId="513" xr:uid="{00000000-0005-0000-0000-000022070000}"/>
    <cellStyle name="Normal 2 14 4 2 2 4 2" xfId="1465" xr:uid="{00000000-0005-0000-0000-000023070000}"/>
    <cellStyle name="Normal 2 14 4 2 2 4 3" xfId="2406" xr:uid="{00000000-0005-0000-0000-000024070000}"/>
    <cellStyle name="Normal 2 14 4 2 2 5" xfId="1236" xr:uid="{00000000-0005-0000-0000-000025070000}"/>
    <cellStyle name="Normal 2 14 4 2 2 6" xfId="2177" xr:uid="{00000000-0005-0000-0000-000026070000}"/>
    <cellStyle name="Normal 2 14 4 2 3" xfId="887" xr:uid="{00000000-0005-0000-0000-000027070000}"/>
    <cellStyle name="Normal 2 14 4 2 3 2" xfId="1823" xr:uid="{00000000-0005-0000-0000-000028070000}"/>
    <cellStyle name="Normal 2 14 4 2 3 3" xfId="2764" xr:uid="{00000000-0005-0000-0000-000029070000}"/>
    <cellStyle name="Normal 2 14 4 2 4" xfId="888" xr:uid="{00000000-0005-0000-0000-00002A070000}"/>
    <cellStyle name="Normal 2 14 4 2 4 2" xfId="1824" xr:uid="{00000000-0005-0000-0000-00002B070000}"/>
    <cellStyle name="Normal 2 14 4 2 4 3" xfId="2765" xr:uid="{00000000-0005-0000-0000-00002C070000}"/>
    <cellStyle name="Normal 2 14 4 2 5" xfId="512" xr:uid="{00000000-0005-0000-0000-00002D070000}"/>
    <cellStyle name="Normal 2 14 4 2 5 2" xfId="1464" xr:uid="{00000000-0005-0000-0000-00002E070000}"/>
    <cellStyle name="Normal 2 14 4 2 5 3" xfId="2405" xr:uid="{00000000-0005-0000-0000-00002F070000}"/>
    <cellStyle name="Normal 2 14 4 2 6" xfId="1235" xr:uid="{00000000-0005-0000-0000-000030070000}"/>
    <cellStyle name="Normal 2 14 4 2 7" xfId="2176" xr:uid="{00000000-0005-0000-0000-000031070000}"/>
    <cellStyle name="Normal 2 14 4 3" xfId="276" xr:uid="{00000000-0005-0000-0000-000032070000}"/>
    <cellStyle name="Normal 2 14 4 3 2" xfId="277" xr:uid="{00000000-0005-0000-0000-000033070000}"/>
    <cellStyle name="Normal 2 14 4 3 2 2" xfId="889" xr:uid="{00000000-0005-0000-0000-000034070000}"/>
    <cellStyle name="Normal 2 14 4 3 2 2 2" xfId="1825" xr:uid="{00000000-0005-0000-0000-000035070000}"/>
    <cellStyle name="Normal 2 14 4 3 2 2 3" xfId="2766" xr:uid="{00000000-0005-0000-0000-000036070000}"/>
    <cellStyle name="Normal 2 14 4 3 2 3" xfId="890" xr:uid="{00000000-0005-0000-0000-000037070000}"/>
    <cellStyle name="Normal 2 14 4 3 2 3 2" xfId="1826" xr:uid="{00000000-0005-0000-0000-000038070000}"/>
    <cellStyle name="Normal 2 14 4 3 2 3 3" xfId="2767" xr:uid="{00000000-0005-0000-0000-000039070000}"/>
    <cellStyle name="Normal 2 14 4 3 2 4" xfId="515" xr:uid="{00000000-0005-0000-0000-00003A070000}"/>
    <cellStyle name="Normal 2 14 4 3 2 4 2" xfId="1467" xr:uid="{00000000-0005-0000-0000-00003B070000}"/>
    <cellStyle name="Normal 2 14 4 3 2 4 3" xfId="2408" xr:uid="{00000000-0005-0000-0000-00003C070000}"/>
    <cellStyle name="Normal 2 14 4 3 2 5" xfId="1238" xr:uid="{00000000-0005-0000-0000-00003D070000}"/>
    <cellStyle name="Normal 2 14 4 3 2 6" xfId="2179" xr:uid="{00000000-0005-0000-0000-00003E070000}"/>
    <cellStyle name="Normal 2 14 4 3 3" xfId="891" xr:uid="{00000000-0005-0000-0000-00003F070000}"/>
    <cellStyle name="Normal 2 14 4 3 3 2" xfId="1827" xr:uid="{00000000-0005-0000-0000-000040070000}"/>
    <cellStyle name="Normal 2 14 4 3 3 3" xfId="2768" xr:uid="{00000000-0005-0000-0000-000041070000}"/>
    <cellStyle name="Normal 2 14 4 3 4" xfId="892" xr:uid="{00000000-0005-0000-0000-000042070000}"/>
    <cellStyle name="Normal 2 14 4 3 4 2" xfId="1828" xr:uid="{00000000-0005-0000-0000-000043070000}"/>
    <cellStyle name="Normal 2 14 4 3 4 3" xfId="2769" xr:uid="{00000000-0005-0000-0000-000044070000}"/>
    <cellStyle name="Normal 2 14 4 3 5" xfId="514" xr:uid="{00000000-0005-0000-0000-000045070000}"/>
    <cellStyle name="Normal 2 14 4 3 5 2" xfId="1466" xr:uid="{00000000-0005-0000-0000-000046070000}"/>
    <cellStyle name="Normal 2 14 4 3 5 3" xfId="2407" xr:uid="{00000000-0005-0000-0000-000047070000}"/>
    <cellStyle name="Normal 2 14 4 3 6" xfId="1237" xr:uid="{00000000-0005-0000-0000-000048070000}"/>
    <cellStyle name="Normal 2 14 4 3 7" xfId="2178" xr:uid="{00000000-0005-0000-0000-000049070000}"/>
    <cellStyle name="Normal 2 14 4 4" xfId="278" xr:uid="{00000000-0005-0000-0000-00004A070000}"/>
    <cellStyle name="Normal 2 14 4 4 2" xfId="893" xr:uid="{00000000-0005-0000-0000-00004B070000}"/>
    <cellStyle name="Normal 2 14 4 4 2 2" xfId="1829" xr:uid="{00000000-0005-0000-0000-00004C070000}"/>
    <cellStyle name="Normal 2 14 4 4 2 3" xfId="2770" xr:uid="{00000000-0005-0000-0000-00004D070000}"/>
    <cellStyle name="Normal 2 14 4 4 3" xfId="894" xr:uid="{00000000-0005-0000-0000-00004E070000}"/>
    <cellStyle name="Normal 2 14 4 4 3 2" xfId="1830" xr:uid="{00000000-0005-0000-0000-00004F070000}"/>
    <cellStyle name="Normal 2 14 4 4 3 3" xfId="2771" xr:uid="{00000000-0005-0000-0000-000050070000}"/>
    <cellStyle name="Normal 2 14 4 4 4" xfId="516" xr:uid="{00000000-0005-0000-0000-000051070000}"/>
    <cellStyle name="Normal 2 14 4 4 4 2" xfId="1468" xr:uid="{00000000-0005-0000-0000-000052070000}"/>
    <cellStyle name="Normal 2 14 4 4 4 3" xfId="2409" xr:uid="{00000000-0005-0000-0000-000053070000}"/>
    <cellStyle name="Normal 2 14 4 4 5" xfId="1239" xr:uid="{00000000-0005-0000-0000-000054070000}"/>
    <cellStyle name="Normal 2 14 4 4 6" xfId="2180" xr:uid="{00000000-0005-0000-0000-000055070000}"/>
    <cellStyle name="Normal 2 14 4 5" xfId="895" xr:uid="{00000000-0005-0000-0000-000056070000}"/>
    <cellStyle name="Normal 2 14 4 5 2" xfId="1831" xr:uid="{00000000-0005-0000-0000-000057070000}"/>
    <cellStyle name="Normal 2 14 4 5 3" xfId="2772" xr:uid="{00000000-0005-0000-0000-000058070000}"/>
    <cellStyle name="Normal 2 14 4 6" xfId="896" xr:uid="{00000000-0005-0000-0000-000059070000}"/>
    <cellStyle name="Normal 2 14 4 6 2" xfId="1832" xr:uid="{00000000-0005-0000-0000-00005A070000}"/>
    <cellStyle name="Normal 2 14 4 6 3" xfId="2773" xr:uid="{00000000-0005-0000-0000-00005B070000}"/>
    <cellStyle name="Normal 2 14 4 7" xfId="382" xr:uid="{00000000-0005-0000-0000-00005C070000}"/>
    <cellStyle name="Normal 2 14 4 7 2" xfId="1335" xr:uid="{00000000-0005-0000-0000-00005D070000}"/>
    <cellStyle name="Normal 2 14 4 7 3" xfId="2276" xr:uid="{00000000-0005-0000-0000-00005E070000}"/>
    <cellStyle name="Normal 2 14 4 8" xfId="1104" xr:uid="{00000000-0005-0000-0000-00005F070000}"/>
    <cellStyle name="Normal 2 14 4 9" xfId="2045" xr:uid="{00000000-0005-0000-0000-000060070000}"/>
    <cellStyle name="Normal 2 14 5" xfId="279" xr:uid="{00000000-0005-0000-0000-000061070000}"/>
    <cellStyle name="Normal 2 14 5 2" xfId="280" xr:uid="{00000000-0005-0000-0000-000062070000}"/>
    <cellStyle name="Normal 2 14 5 2 2" xfId="897" xr:uid="{00000000-0005-0000-0000-000063070000}"/>
    <cellStyle name="Normal 2 14 5 2 2 2" xfId="1833" xr:uid="{00000000-0005-0000-0000-000064070000}"/>
    <cellStyle name="Normal 2 14 5 2 2 3" xfId="2774" xr:uid="{00000000-0005-0000-0000-000065070000}"/>
    <cellStyle name="Normal 2 14 5 2 3" xfId="898" xr:uid="{00000000-0005-0000-0000-000066070000}"/>
    <cellStyle name="Normal 2 14 5 2 3 2" xfId="1834" xr:uid="{00000000-0005-0000-0000-000067070000}"/>
    <cellStyle name="Normal 2 14 5 2 3 3" xfId="2775" xr:uid="{00000000-0005-0000-0000-000068070000}"/>
    <cellStyle name="Normal 2 14 5 2 4" xfId="518" xr:uid="{00000000-0005-0000-0000-000069070000}"/>
    <cellStyle name="Normal 2 14 5 2 4 2" xfId="1470" xr:uid="{00000000-0005-0000-0000-00006A070000}"/>
    <cellStyle name="Normal 2 14 5 2 4 3" xfId="2411" xr:uid="{00000000-0005-0000-0000-00006B070000}"/>
    <cellStyle name="Normal 2 14 5 2 5" xfId="1241" xr:uid="{00000000-0005-0000-0000-00006C070000}"/>
    <cellStyle name="Normal 2 14 5 2 6" xfId="2182" xr:uid="{00000000-0005-0000-0000-00006D070000}"/>
    <cellStyle name="Normal 2 14 5 3" xfId="899" xr:uid="{00000000-0005-0000-0000-00006E070000}"/>
    <cellStyle name="Normal 2 14 5 3 2" xfId="1835" xr:uid="{00000000-0005-0000-0000-00006F070000}"/>
    <cellStyle name="Normal 2 14 5 3 3" xfId="2776" xr:uid="{00000000-0005-0000-0000-000070070000}"/>
    <cellStyle name="Normal 2 14 5 4" xfId="900" xr:uid="{00000000-0005-0000-0000-000071070000}"/>
    <cellStyle name="Normal 2 14 5 4 2" xfId="1836" xr:uid="{00000000-0005-0000-0000-000072070000}"/>
    <cellStyle name="Normal 2 14 5 4 3" xfId="2777" xr:uid="{00000000-0005-0000-0000-000073070000}"/>
    <cellStyle name="Normal 2 14 5 5" xfId="517" xr:uid="{00000000-0005-0000-0000-000074070000}"/>
    <cellStyle name="Normal 2 14 5 5 2" xfId="1469" xr:uid="{00000000-0005-0000-0000-000075070000}"/>
    <cellStyle name="Normal 2 14 5 5 3" xfId="2410" xr:uid="{00000000-0005-0000-0000-000076070000}"/>
    <cellStyle name="Normal 2 14 5 6" xfId="1240" xr:uid="{00000000-0005-0000-0000-000077070000}"/>
    <cellStyle name="Normal 2 14 5 7" xfId="2181" xr:uid="{00000000-0005-0000-0000-000078070000}"/>
    <cellStyle name="Normal 2 14 6" xfId="281" xr:uid="{00000000-0005-0000-0000-000079070000}"/>
    <cellStyle name="Normal 2 14 6 2" xfId="282" xr:uid="{00000000-0005-0000-0000-00007A070000}"/>
    <cellStyle name="Normal 2 14 6 2 2" xfId="901" xr:uid="{00000000-0005-0000-0000-00007B070000}"/>
    <cellStyle name="Normal 2 14 6 2 2 2" xfId="1837" xr:uid="{00000000-0005-0000-0000-00007C070000}"/>
    <cellStyle name="Normal 2 14 6 2 2 3" xfId="2778" xr:uid="{00000000-0005-0000-0000-00007D070000}"/>
    <cellStyle name="Normal 2 14 6 2 3" xfId="902" xr:uid="{00000000-0005-0000-0000-00007E070000}"/>
    <cellStyle name="Normal 2 14 6 2 3 2" xfId="1838" xr:uid="{00000000-0005-0000-0000-00007F070000}"/>
    <cellStyle name="Normal 2 14 6 2 3 3" xfId="2779" xr:uid="{00000000-0005-0000-0000-000080070000}"/>
    <cellStyle name="Normal 2 14 6 2 4" xfId="520" xr:uid="{00000000-0005-0000-0000-000081070000}"/>
    <cellStyle name="Normal 2 14 6 2 4 2" xfId="1472" xr:uid="{00000000-0005-0000-0000-000082070000}"/>
    <cellStyle name="Normal 2 14 6 2 4 3" xfId="2413" xr:uid="{00000000-0005-0000-0000-000083070000}"/>
    <cellStyle name="Normal 2 14 6 2 5" xfId="1243" xr:uid="{00000000-0005-0000-0000-000084070000}"/>
    <cellStyle name="Normal 2 14 6 2 6" xfId="2184" xr:uid="{00000000-0005-0000-0000-000085070000}"/>
    <cellStyle name="Normal 2 14 6 3" xfId="903" xr:uid="{00000000-0005-0000-0000-000086070000}"/>
    <cellStyle name="Normal 2 14 6 3 2" xfId="1839" xr:uid="{00000000-0005-0000-0000-000087070000}"/>
    <cellStyle name="Normal 2 14 6 3 3" xfId="2780" xr:uid="{00000000-0005-0000-0000-000088070000}"/>
    <cellStyle name="Normal 2 14 6 4" xfId="904" xr:uid="{00000000-0005-0000-0000-000089070000}"/>
    <cellStyle name="Normal 2 14 6 4 2" xfId="1840" xr:uid="{00000000-0005-0000-0000-00008A070000}"/>
    <cellStyle name="Normal 2 14 6 4 3" xfId="2781" xr:uid="{00000000-0005-0000-0000-00008B070000}"/>
    <cellStyle name="Normal 2 14 6 5" xfId="519" xr:uid="{00000000-0005-0000-0000-00008C070000}"/>
    <cellStyle name="Normal 2 14 6 5 2" xfId="1471" xr:uid="{00000000-0005-0000-0000-00008D070000}"/>
    <cellStyle name="Normal 2 14 6 5 3" xfId="2412" xr:uid="{00000000-0005-0000-0000-00008E070000}"/>
    <cellStyle name="Normal 2 14 6 6" xfId="1242" xr:uid="{00000000-0005-0000-0000-00008F070000}"/>
    <cellStyle name="Normal 2 14 6 7" xfId="2183" xr:uid="{00000000-0005-0000-0000-000090070000}"/>
    <cellStyle name="Normal 2 14 7" xfId="283" xr:uid="{00000000-0005-0000-0000-000091070000}"/>
    <cellStyle name="Normal 2 14 7 2" xfId="905" xr:uid="{00000000-0005-0000-0000-000092070000}"/>
    <cellStyle name="Normal 2 14 7 2 2" xfId="1841" xr:uid="{00000000-0005-0000-0000-000093070000}"/>
    <cellStyle name="Normal 2 14 7 2 3" xfId="2782" xr:uid="{00000000-0005-0000-0000-000094070000}"/>
    <cellStyle name="Normal 2 14 7 3" xfId="906" xr:uid="{00000000-0005-0000-0000-000095070000}"/>
    <cellStyle name="Normal 2 14 7 3 2" xfId="1842" xr:uid="{00000000-0005-0000-0000-000096070000}"/>
    <cellStyle name="Normal 2 14 7 3 3" xfId="2783" xr:uid="{00000000-0005-0000-0000-000097070000}"/>
    <cellStyle name="Normal 2 14 7 4" xfId="521" xr:uid="{00000000-0005-0000-0000-000098070000}"/>
    <cellStyle name="Normal 2 14 7 4 2" xfId="1473" xr:uid="{00000000-0005-0000-0000-000099070000}"/>
    <cellStyle name="Normal 2 14 7 4 3" xfId="2414" xr:uid="{00000000-0005-0000-0000-00009A070000}"/>
    <cellStyle name="Normal 2 14 7 5" xfId="1244" xr:uid="{00000000-0005-0000-0000-00009B070000}"/>
    <cellStyle name="Normal 2 14 7 6" xfId="2185" xr:uid="{00000000-0005-0000-0000-00009C070000}"/>
    <cellStyle name="Normal 2 14 8" xfId="907" xr:uid="{00000000-0005-0000-0000-00009D070000}"/>
    <cellStyle name="Normal 2 14 8 2" xfId="1843" xr:uid="{00000000-0005-0000-0000-00009E070000}"/>
    <cellStyle name="Normal 2 14 8 3" xfId="2784" xr:uid="{00000000-0005-0000-0000-00009F070000}"/>
    <cellStyle name="Normal 2 14 9" xfId="908" xr:uid="{00000000-0005-0000-0000-0000A0070000}"/>
    <cellStyle name="Normal 2 14 9 2" xfId="1844" xr:uid="{00000000-0005-0000-0000-0000A1070000}"/>
    <cellStyle name="Normal 2 14 9 3" xfId="2785" xr:uid="{00000000-0005-0000-0000-0000A2070000}"/>
    <cellStyle name="Normal 2 15" xfId="40" xr:uid="{00000000-0005-0000-0000-0000A3070000}"/>
    <cellStyle name="Normal 2 2" xfId="61" xr:uid="{00000000-0005-0000-0000-0000A4070000}"/>
    <cellStyle name="Normal 2 3" xfId="62" xr:uid="{00000000-0005-0000-0000-0000A5070000}"/>
    <cellStyle name="Normal 2 3 2" xfId="284" xr:uid="{00000000-0005-0000-0000-0000A6070000}"/>
    <cellStyle name="Normal 2 4" xfId="63" xr:uid="{00000000-0005-0000-0000-0000A7070000}"/>
    <cellStyle name="Normal 2 5" xfId="64" xr:uid="{00000000-0005-0000-0000-0000A8070000}"/>
    <cellStyle name="Normal 2 5 2" xfId="65" xr:uid="{00000000-0005-0000-0000-0000A9070000}"/>
    <cellStyle name="Normal 2 5 2 10" xfId="383" xr:uid="{00000000-0005-0000-0000-0000AA070000}"/>
    <cellStyle name="Normal 2 5 2 10 2" xfId="1336" xr:uid="{00000000-0005-0000-0000-0000AB070000}"/>
    <cellStyle name="Normal 2 5 2 10 3" xfId="2277" xr:uid="{00000000-0005-0000-0000-0000AC070000}"/>
    <cellStyle name="Normal 2 5 2 11" xfId="1105" xr:uid="{00000000-0005-0000-0000-0000AD070000}"/>
    <cellStyle name="Normal 2 5 2 12" xfId="2046" xr:uid="{00000000-0005-0000-0000-0000AE070000}"/>
    <cellStyle name="Normal 2 5 2 2" xfId="66" xr:uid="{00000000-0005-0000-0000-0000AF070000}"/>
    <cellStyle name="Normal 2 5 2 2 10" xfId="1106" xr:uid="{00000000-0005-0000-0000-0000B0070000}"/>
    <cellStyle name="Normal 2 5 2 2 11" xfId="2047" xr:uid="{00000000-0005-0000-0000-0000B1070000}"/>
    <cellStyle name="Normal 2 5 2 2 2" xfId="67" xr:uid="{00000000-0005-0000-0000-0000B2070000}"/>
    <cellStyle name="Normal 2 5 2 2 2 2" xfId="285" xr:uid="{00000000-0005-0000-0000-0000B3070000}"/>
    <cellStyle name="Normal 2 5 2 2 2 2 2" xfId="286" xr:uid="{00000000-0005-0000-0000-0000B4070000}"/>
    <cellStyle name="Normal 2 5 2 2 2 2 2 2" xfId="909" xr:uid="{00000000-0005-0000-0000-0000B5070000}"/>
    <cellStyle name="Normal 2 5 2 2 2 2 2 2 2" xfId="1845" xr:uid="{00000000-0005-0000-0000-0000B6070000}"/>
    <cellStyle name="Normal 2 5 2 2 2 2 2 2 3" xfId="2786" xr:uid="{00000000-0005-0000-0000-0000B7070000}"/>
    <cellStyle name="Normal 2 5 2 2 2 2 2 3" xfId="910" xr:uid="{00000000-0005-0000-0000-0000B8070000}"/>
    <cellStyle name="Normal 2 5 2 2 2 2 2 3 2" xfId="1846" xr:uid="{00000000-0005-0000-0000-0000B9070000}"/>
    <cellStyle name="Normal 2 5 2 2 2 2 2 3 3" xfId="2787" xr:uid="{00000000-0005-0000-0000-0000BA070000}"/>
    <cellStyle name="Normal 2 5 2 2 2 2 2 4" xfId="523" xr:uid="{00000000-0005-0000-0000-0000BB070000}"/>
    <cellStyle name="Normal 2 5 2 2 2 2 2 4 2" xfId="1475" xr:uid="{00000000-0005-0000-0000-0000BC070000}"/>
    <cellStyle name="Normal 2 5 2 2 2 2 2 4 3" xfId="2416" xr:uid="{00000000-0005-0000-0000-0000BD070000}"/>
    <cellStyle name="Normal 2 5 2 2 2 2 2 5" xfId="1246" xr:uid="{00000000-0005-0000-0000-0000BE070000}"/>
    <cellStyle name="Normal 2 5 2 2 2 2 2 6" xfId="2187" xr:uid="{00000000-0005-0000-0000-0000BF070000}"/>
    <cellStyle name="Normal 2 5 2 2 2 2 3" xfId="911" xr:uid="{00000000-0005-0000-0000-0000C0070000}"/>
    <cellStyle name="Normal 2 5 2 2 2 2 3 2" xfId="1847" xr:uid="{00000000-0005-0000-0000-0000C1070000}"/>
    <cellStyle name="Normal 2 5 2 2 2 2 3 3" xfId="2788" xr:uid="{00000000-0005-0000-0000-0000C2070000}"/>
    <cellStyle name="Normal 2 5 2 2 2 2 4" xfId="912" xr:uid="{00000000-0005-0000-0000-0000C3070000}"/>
    <cellStyle name="Normal 2 5 2 2 2 2 4 2" xfId="1848" xr:uid="{00000000-0005-0000-0000-0000C4070000}"/>
    <cellStyle name="Normal 2 5 2 2 2 2 4 3" xfId="2789" xr:uid="{00000000-0005-0000-0000-0000C5070000}"/>
    <cellStyle name="Normal 2 5 2 2 2 2 5" xfId="522" xr:uid="{00000000-0005-0000-0000-0000C6070000}"/>
    <cellStyle name="Normal 2 5 2 2 2 2 5 2" xfId="1474" xr:uid="{00000000-0005-0000-0000-0000C7070000}"/>
    <cellStyle name="Normal 2 5 2 2 2 2 5 3" xfId="2415" xr:uid="{00000000-0005-0000-0000-0000C8070000}"/>
    <cellStyle name="Normal 2 5 2 2 2 2 6" xfId="1245" xr:uid="{00000000-0005-0000-0000-0000C9070000}"/>
    <cellStyle name="Normal 2 5 2 2 2 2 7" xfId="2186" xr:uid="{00000000-0005-0000-0000-0000CA070000}"/>
    <cellStyle name="Normal 2 5 2 2 2 3" xfId="287" xr:uid="{00000000-0005-0000-0000-0000CB070000}"/>
    <cellStyle name="Normal 2 5 2 2 2 3 2" xfId="288" xr:uid="{00000000-0005-0000-0000-0000CC070000}"/>
    <cellStyle name="Normal 2 5 2 2 2 3 2 2" xfId="913" xr:uid="{00000000-0005-0000-0000-0000CD070000}"/>
    <cellStyle name="Normal 2 5 2 2 2 3 2 2 2" xfId="1849" xr:uid="{00000000-0005-0000-0000-0000CE070000}"/>
    <cellStyle name="Normal 2 5 2 2 2 3 2 2 3" xfId="2790" xr:uid="{00000000-0005-0000-0000-0000CF070000}"/>
    <cellStyle name="Normal 2 5 2 2 2 3 2 3" xfId="914" xr:uid="{00000000-0005-0000-0000-0000D0070000}"/>
    <cellStyle name="Normal 2 5 2 2 2 3 2 3 2" xfId="1850" xr:uid="{00000000-0005-0000-0000-0000D1070000}"/>
    <cellStyle name="Normal 2 5 2 2 2 3 2 3 3" xfId="2791" xr:uid="{00000000-0005-0000-0000-0000D2070000}"/>
    <cellStyle name="Normal 2 5 2 2 2 3 2 4" xfId="525" xr:uid="{00000000-0005-0000-0000-0000D3070000}"/>
    <cellStyle name="Normal 2 5 2 2 2 3 2 4 2" xfId="1477" xr:uid="{00000000-0005-0000-0000-0000D4070000}"/>
    <cellStyle name="Normal 2 5 2 2 2 3 2 4 3" xfId="2418" xr:uid="{00000000-0005-0000-0000-0000D5070000}"/>
    <cellStyle name="Normal 2 5 2 2 2 3 2 5" xfId="1248" xr:uid="{00000000-0005-0000-0000-0000D6070000}"/>
    <cellStyle name="Normal 2 5 2 2 2 3 2 6" xfId="2189" xr:uid="{00000000-0005-0000-0000-0000D7070000}"/>
    <cellStyle name="Normal 2 5 2 2 2 3 3" xfId="915" xr:uid="{00000000-0005-0000-0000-0000D8070000}"/>
    <cellStyle name="Normal 2 5 2 2 2 3 3 2" xfId="1851" xr:uid="{00000000-0005-0000-0000-0000D9070000}"/>
    <cellStyle name="Normal 2 5 2 2 2 3 3 3" xfId="2792" xr:uid="{00000000-0005-0000-0000-0000DA070000}"/>
    <cellStyle name="Normal 2 5 2 2 2 3 4" xfId="916" xr:uid="{00000000-0005-0000-0000-0000DB070000}"/>
    <cellStyle name="Normal 2 5 2 2 2 3 4 2" xfId="1852" xr:uid="{00000000-0005-0000-0000-0000DC070000}"/>
    <cellStyle name="Normal 2 5 2 2 2 3 4 3" xfId="2793" xr:uid="{00000000-0005-0000-0000-0000DD070000}"/>
    <cellStyle name="Normal 2 5 2 2 2 3 5" xfId="524" xr:uid="{00000000-0005-0000-0000-0000DE070000}"/>
    <cellStyle name="Normal 2 5 2 2 2 3 5 2" xfId="1476" xr:uid="{00000000-0005-0000-0000-0000DF070000}"/>
    <cellStyle name="Normal 2 5 2 2 2 3 5 3" xfId="2417" xr:uid="{00000000-0005-0000-0000-0000E0070000}"/>
    <cellStyle name="Normal 2 5 2 2 2 3 6" xfId="1247" xr:uid="{00000000-0005-0000-0000-0000E1070000}"/>
    <cellStyle name="Normal 2 5 2 2 2 3 7" xfId="2188" xr:uid="{00000000-0005-0000-0000-0000E2070000}"/>
    <cellStyle name="Normal 2 5 2 2 2 4" xfId="289" xr:uid="{00000000-0005-0000-0000-0000E3070000}"/>
    <cellStyle name="Normal 2 5 2 2 2 4 2" xfId="917" xr:uid="{00000000-0005-0000-0000-0000E4070000}"/>
    <cellStyle name="Normal 2 5 2 2 2 4 2 2" xfId="1853" xr:uid="{00000000-0005-0000-0000-0000E5070000}"/>
    <cellStyle name="Normal 2 5 2 2 2 4 2 3" xfId="2794" xr:uid="{00000000-0005-0000-0000-0000E6070000}"/>
    <cellStyle name="Normal 2 5 2 2 2 4 3" xfId="918" xr:uid="{00000000-0005-0000-0000-0000E7070000}"/>
    <cellStyle name="Normal 2 5 2 2 2 4 3 2" xfId="1854" xr:uid="{00000000-0005-0000-0000-0000E8070000}"/>
    <cellStyle name="Normal 2 5 2 2 2 4 3 3" xfId="2795" xr:uid="{00000000-0005-0000-0000-0000E9070000}"/>
    <cellStyle name="Normal 2 5 2 2 2 4 4" xfId="526" xr:uid="{00000000-0005-0000-0000-0000EA070000}"/>
    <cellStyle name="Normal 2 5 2 2 2 4 4 2" xfId="1478" xr:uid="{00000000-0005-0000-0000-0000EB070000}"/>
    <cellStyle name="Normal 2 5 2 2 2 4 4 3" xfId="2419" xr:uid="{00000000-0005-0000-0000-0000EC070000}"/>
    <cellStyle name="Normal 2 5 2 2 2 4 5" xfId="1249" xr:uid="{00000000-0005-0000-0000-0000ED070000}"/>
    <cellStyle name="Normal 2 5 2 2 2 4 6" xfId="2190" xr:uid="{00000000-0005-0000-0000-0000EE070000}"/>
    <cellStyle name="Normal 2 5 2 2 2 5" xfId="919" xr:uid="{00000000-0005-0000-0000-0000EF070000}"/>
    <cellStyle name="Normal 2 5 2 2 2 5 2" xfId="1855" xr:uid="{00000000-0005-0000-0000-0000F0070000}"/>
    <cellStyle name="Normal 2 5 2 2 2 5 3" xfId="2796" xr:uid="{00000000-0005-0000-0000-0000F1070000}"/>
    <cellStyle name="Normal 2 5 2 2 2 6" xfId="920" xr:uid="{00000000-0005-0000-0000-0000F2070000}"/>
    <cellStyle name="Normal 2 5 2 2 2 6 2" xfId="1856" xr:uid="{00000000-0005-0000-0000-0000F3070000}"/>
    <cellStyle name="Normal 2 5 2 2 2 6 3" xfId="2797" xr:uid="{00000000-0005-0000-0000-0000F4070000}"/>
    <cellStyle name="Normal 2 5 2 2 2 7" xfId="385" xr:uid="{00000000-0005-0000-0000-0000F5070000}"/>
    <cellStyle name="Normal 2 5 2 2 2 7 2" xfId="1338" xr:uid="{00000000-0005-0000-0000-0000F6070000}"/>
    <cellStyle name="Normal 2 5 2 2 2 7 3" xfId="2279" xr:uid="{00000000-0005-0000-0000-0000F7070000}"/>
    <cellStyle name="Normal 2 5 2 2 2 8" xfId="1107" xr:uid="{00000000-0005-0000-0000-0000F8070000}"/>
    <cellStyle name="Normal 2 5 2 2 2 9" xfId="2048" xr:uid="{00000000-0005-0000-0000-0000F9070000}"/>
    <cellStyle name="Normal 2 5 2 2 3" xfId="68" xr:uid="{00000000-0005-0000-0000-0000FA070000}"/>
    <cellStyle name="Normal 2 5 2 2 3 2" xfId="290" xr:uid="{00000000-0005-0000-0000-0000FB070000}"/>
    <cellStyle name="Normal 2 5 2 2 3 2 2" xfId="291" xr:uid="{00000000-0005-0000-0000-0000FC070000}"/>
    <cellStyle name="Normal 2 5 2 2 3 2 2 2" xfId="921" xr:uid="{00000000-0005-0000-0000-0000FD070000}"/>
    <cellStyle name="Normal 2 5 2 2 3 2 2 2 2" xfId="1857" xr:uid="{00000000-0005-0000-0000-0000FE070000}"/>
    <cellStyle name="Normal 2 5 2 2 3 2 2 2 3" xfId="2798" xr:uid="{00000000-0005-0000-0000-0000FF070000}"/>
    <cellStyle name="Normal 2 5 2 2 3 2 2 3" xfId="922" xr:uid="{00000000-0005-0000-0000-000000080000}"/>
    <cellStyle name="Normal 2 5 2 2 3 2 2 3 2" xfId="1858" xr:uid="{00000000-0005-0000-0000-000001080000}"/>
    <cellStyle name="Normal 2 5 2 2 3 2 2 3 3" xfId="2799" xr:uid="{00000000-0005-0000-0000-000002080000}"/>
    <cellStyle name="Normal 2 5 2 2 3 2 2 4" xfId="528" xr:uid="{00000000-0005-0000-0000-000003080000}"/>
    <cellStyle name="Normal 2 5 2 2 3 2 2 4 2" xfId="1480" xr:uid="{00000000-0005-0000-0000-000004080000}"/>
    <cellStyle name="Normal 2 5 2 2 3 2 2 4 3" xfId="2421" xr:uid="{00000000-0005-0000-0000-000005080000}"/>
    <cellStyle name="Normal 2 5 2 2 3 2 2 5" xfId="1251" xr:uid="{00000000-0005-0000-0000-000006080000}"/>
    <cellStyle name="Normal 2 5 2 2 3 2 2 6" xfId="2192" xr:uid="{00000000-0005-0000-0000-000007080000}"/>
    <cellStyle name="Normal 2 5 2 2 3 2 3" xfId="923" xr:uid="{00000000-0005-0000-0000-000008080000}"/>
    <cellStyle name="Normal 2 5 2 2 3 2 3 2" xfId="1859" xr:uid="{00000000-0005-0000-0000-000009080000}"/>
    <cellStyle name="Normal 2 5 2 2 3 2 3 3" xfId="2800" xr:uid="{00000000-0005-0000-0000-00000A080000}"/>
    <cellStyle name="Normal 2 5 2 2 3 2 4" xfId="924" xr:uid="{00000000-0005-0000-0000-00000B080000}"/>
    <cellStyle name="Normal 2 5 2 2 3 2 4 2" xfId="1860" xr:uid="{00000000-0005-0000-0000-00000C080000}"/>
    <cellStyle name="Normal 2 5 2 2 3 2 4 3" xfId="2801" xr:uid="{00000000-0005-0000-0000-00000D080000}"/>
    <cellStyle name="Normal 2 5 2 2 3 2 5" xfId="527" xr:uid="{00000000-0005-0000-0000-00000E080000}"/>
    <cellStyle name="Normal 2 5 2 2 3 2 5 2" xfId="1479" xr:uid="{00000000-0005-0000-0000-00000F080000}"/>
    <cellStyle name="Normal 2 5 2 2 3 2 5 3" xfId="2420" xr:uid="{00000000-0005-0000-0000-000010080000}"/>
    <cellStyle name="Normal 2 5 2 2 3 2 6" xfId="1250" xr:uid="{00000000-0005-0000-0000-000011080000}"/>
    <cellStyle name="Normal 2 5 2 2 3 2 7" xfId="2191" xr:uid="{00000000-0005-0000-0000-000012080000}"/>
    <cellStyle name="Normal 2 5 2 2 3 3" xfId="292" xr:uid="{00000000-0005-0000-0000-000013080000}"/>
    <cellStyle name="Normal 2 5 2 2 3 3 2" xfId="293" xr:uid="{00000000-0005-0000-0000-000014080000}"/>
    <cellStyle name="Normal 2 5 2 2 3 3 2 2" xfId="925" xr:uid="{00000000-0005-0000-0000-000015080000}"/>
    <cellStyle name="Normal 2 5 2 2 3 3 2 2 2" xfId="1861" xr:uid="{00000000-0005-0000-0000-000016080000}"/>
    <cellStyle name="Normal 2 5 2 2 3 3 2 2 3" xfId="2802" xr:uid="{00000000-0005-0000-0000-000017080000}"/>
    <cellStyle name="Normal 2 5 2 2 3 3 2 3" xfId="926" xr:uid="{00000000-0005-0000-0000-000018080000}"/>
    <cellStyle name="Normal 2 5 2 2 3 3 2 3 2" xfId="1862" xr:uid="{00000000-0005-0000-0000-000019080000}"/>
    <cellStyle name="Normal 2 5 2 2 3 3 2 3 3" xfId="2803" xr:uid="{00000000-0005-0000-0000-00001A080000}"/>
    <cellStyle name="Normal 2 5 2 2 3 3 2 4" xfId="530" xr:uid="{00000000-0005-0000-0000-00001B080000}"/>
    <cellStyle name="Normal 2 5 2 2 3 3 2 4 2" xfId="1482" xr:uid="{00000000-0005-0000-0000-00001C080000}"/>
    <cellStyle name="Normal 2 5 2 2 3 3 2 4 3" xfId="2423" xr:uid="{00000000-0005-0000-0000-00001D080000}"/>
    <cellStyle name="Normal 2 5 2 2 3 3 2 5" xfId="1253" xr:uid="{00000000-0005-0000-0000-00001E080000}"/>
    <cellStyle name="Normal 2 5 2 2 3 3 2 6" xfId="2194" xr:uid="{00000000-0005-0000-0000-00001F080000}"/>
    <cellStyle name="Normal 2 5 2 2 3 3 3" xfId="927" xr:uid="{00000000-0005-0000-0000-000020080000}"/>
    <cellStyle name="Normal 2 5 2 2 3 3 3 2" xfId="1863" xr:uid="{00000000-0005-0000-0000-000021080000}"/>
    <cellStyle name="Normal 2 5 2 2 3 3 3 3" xfId="2804" xr:uid="{00000000-0005-0000-0000-000022080000}"/>
    <cellStyle name="Normal 2 5 2 2 3 3 4" xfId="928" xr:uid="{00000000-0005-0000-0000-000023080000}"/>
    <cellStyle name="Normal 2 5 2 2 3 3 4 2" xfId="1864" xr:uid="{00000000-0005-0000-0000-000024080000}"/>
    <cellStyle name="Normal 2 5 2 2 3 3 4 3" xfId="2805" xr:uid="{00000000-0005-0000-0000-000025080000}"/>
    <cellStyle name="Normal 2 5 2 2 3 3 5" xfId="529" xr:uid="{00000000-0005-0000-0000-000026080000}"/>
    <cellStyle name="Normal 2 5 2 2 3 3 5 2" xfId="1481" xr:uid="{00000000-0005-0000-0000-000027080000}"/>
    <cellStyle name="Normal 2 5 2 2 3 3 5 3" xfId="2422" xr:uid="{00000000-0005-0000-0000-000028080000}"/>
    <cellStyle name="Normal 2 5 2 2 3 3 6" xfId="1252" xr:uid="{00000000-0005-0000-0000-000029080000}"/>
    <cellStyle name="Normal 2 5 2 2 3 3 7" xfId="2193" xr:uid="{00000000-0005-0000-0000-00002A080000}"/>
    <cellStyle name="Normal 2 5 2 2 3 4" xfId="294" xr:uid="{00000000-0005-0000-0000-00002B080000}"/>
    <cellStyle name="Normal 2 5 2 2 3 4 2" xfId="929" xr:uid="{00000000-0005-0000-0000-00002C080000}"/>
    <cellStyle name="Normal 2 5 2 2 3 4 2 2" xfId="1865" xr:uid="{00000000-0005-0000-0000-00002D080000}"/>
    <cellStyle name="Normal 2 5 2 2 3 4 2 3" xfId="2806" xr:uid="{00000000-0005-0000-0000-00002E080000}"/>
    <cellStyle name="Normal 2 5 2 2 3 4 3" xfId="930" xr:uid="{00000000-0005-0000-0000-00002F080000}"/>
    <cellStyle name="Normal 2 5 2 2 3 4 3 2" xfId="1866" xr:uid="{00000000-0005-0000-0000-000030080000}"/>
    <cellStyle name="Normal 2 5 2 2 3 4 3 3" xfId="2807" xr:uid="{00000000-0005-0000-0000-000031080000}"/>
    <cellStyle name="Normal 2 5 2 2 3 4 4" xfId="531" xr:uid="{00000000-0005-0000-0000-000032080000}"/>
    <cellStyle name="Normal 2 5 2 2 3 4 4 2" xfId="1483" xr:uid="{00000000-0005-0000-0000-000033080000}"/>
    <cellStyle name="Normal 2 5 2 2 3 4 4 3" xfId="2424" xr:uid="{00000000-0005-0000-0000-000034080000}"/>
    <cellStyle name="Normal 2 5 2 2 3 4 5" xfId="1254" xr:uid="{00000000-0005-0000-0000-000035080000}"/>
    <cellStyle name="Normal 2 5 2 2 3 4 6" xfId="2195" xr:uid="{00000000-0005-0000-0000-000036080000}"/>
    <cellStyle name="Normal 2 5 2 2 3 5" xfId="931" xr:uid="{00000000-0005-0000-0000-000037080000}"/>
    <cellStyle name="Normal 2 5 2 2 3 5 2" xfId="1867" xr:uid="{00000000-0005-0000-0000-000038080000}"/>
    <cellStyle name="Normal 2 5 2 2 3 5 3" xfId="2808" xr:uid="{00000000-0005-0000-0000-000039080000}"/>
    <cellStyle name="Normal 2 5 2 2 3 6" xfId="932" xr:uid="{00000000-0005-0000-0000-00003A080000}"/>
    <cellStyle name="Normal 2 5 2 2 3 6 2" xfId="1868" xr:uid="{00000000-0005-0000-0000-00003B080000}"/>
    <cellStyle name="Normal 2 5 2 2 3 6 3" xfId="2809" xr:uid="{00000000-0005-0000-0000-00003C080000}"/>
    <cellStyle name="Normal 2 5 2 2 3 7" xfId="386" xr:uid="{00000000-0005-0000-0000-00003D080000}"/>
    <cellStyle name="Normal 2 5 2 2 3 7 2" xfId="1339" xr:uid="{00000000-0005-0000-0000-00003E080000}"/>
    <cellStyle name="Normal 2 5 2 2 3 7 3" xfId="2280" xr:uid="{00000000-0005-0000-0000-00003F080000}"/>
    <cellStyle name="Normal 2 5 2 2 3 8" xfId="1108" xr:uid="{00000000-0005-0000-0000-000040080000}"/>
    <cellStyle name="Normal 2 5 2 2 3 9" xfId="2049" xr:uid="{00000000-0005-0000-0000-000041080000}"/>
    <cellStyle name="Normal 2 5 2 2 4" xfId="295" xr:uid="{00000000-0005-0000-0000-000042080000}"/>
    <cellStyle name="Normal 2 5 2 2 4 2" xfId="296" xr:uid="{00000000-0005-0000-0000-000043080000}"/>
    <cellStyle name="Normal 2 5 2 2 4 2 2" xfId="933" xr:uid="{00000000-0005-0000-0000-000044080000}"/>
    <cellStyle name="Normal 2 5 2 2 4 2 2 2" xfId="1869" xr:uid="{00000000-0005-0000-0000-000045080000}"/>
    <cellStyle name="Normal 2 5 2 2 4 2 2 3" xfId="2810" xr:uid="{00000000-0005-0000-0000-000046080000}"/>
    <cellStyle name="Normal 2 5 2 2 4 2 3" xfId="934" xr:uid="{00000000-0005-0000-0000-000047080000}"/>
    <cellStyle name="Normal 2 5 2 2 4 2 3 2" xfId="1870" xr:uid="{00000000-0005-0000-0000-000048080000}"/>
    <cellStyle name="Normal 2 5 2 2 4 2 3 3" xfId="2811" xr:uid="{00000000-0005-0000-0000-000049080000}"/>
    <cellStyle name="Normal 2 5 2 2 4 2 4" xfId="533" xr:uid="{00000000-0005-0000-0000-00004A080000}"/>
    <cellStyle name="Normal 2 5 2 2 4 2 4 2" xfId="1485" xr:uid="{00000000-0005-0000-0000-00004B080000}"/>
    <cellStyle name="Normal 2 5 2 2 4 2 4 3" xfId="2426" xr:uid="{00000000-0005-0000-0000-00004C080000}"/>
    <cellStyle name="Normal 2 5 2 2 4 2 5" xfId="1256" xr:uid="{00000000-0005-0000-0000-00004D080000}"/>
    <cellStyle name="Normal 2 5 2 2 4 2 6" xfId="2197" xr:uid="{00000000-0005-0000-0000-00004E080000}"/>
    <cellStyle name="Normal 2 5 2 2 4 3" xfId="935" xr:uid="{00000000-0005-0000-0000-00004F080000}"/>
    <cellStyle name="Normal 2 5 2 2 4 3 2" xfId="1871" xr:uid="{00000000-0005-0000-0000-000050080000}"/>
    <cellStyle name="Normal 2 5 2 2 4 3 3" xfId="2812" xr:uid="{00000000-0005-0000-0000-000051080000}"/>
    <cellStyle name="Normal 2 5 2 2 4 4" xfId="936" xr:uid="{00000000-0005-0000-0000-000052080000}"/>
    <cellStyle name="Normal 2 5 2 2 4 4 2" xfId="1872" xr:uid="{00000000-0005-0000-0000-000053080000}"/>
    <cellStyle name="Normal 2 5 2 2 4 4 3" xfId="2813" xr:uid="{00000000-0005-0000-0000-000054080000}"/>
    <cellStyle name="Normal 2 5 2 2 4 5" xfId="532" xr:uid="{00000000-0005-0000-0000-000055080000}"/>
    <cellStyle name="Normal 2 5 2 2 4 5 2" xfId="1484" xr:uid="{00000000-0005-0000-0000-000056080000}"/>
    <cellStyle name="Normal 2 5 2 2 4 5 3" xfId="2425" xr:uid="{00000000-0005-0000-0000-000057080000}"/>
    <cellStyle name="Normal 2 5 2 2 4 6" xfId="1255" xr:uid="{00000000-0005-0000-0000-000058080000}"/>
    <cellStyle name="Normal 2 5 2 2 4 7" xfId="2196" xr:uid="{00000000-0005-0000-0000-000059080000}"/>
    <cellStyle name="Normal 2 5 2 2 5" xfId="297" xr:uid="{00000000-0005-0000-0000-00005A080000}"/>
    <cellStyle name="Normal 2 5 2 2 5 2" xfId="298" xr:uid="{00000000-0005-0000-0000-00005B080000}"/>
    <cellStyle name="Normal 2 5 2 2 5 2 2" xfId="937" xr:uid="{00000000-0005-0000-0000-00005C080000}"/>
    <cellStyle name="Normal 2 5 2 2 5 2 2 2" xfId="1873" xr:uid="{00000000-0005-0000-0000-00005D080000}"/>
    <cellStyle name="Normal 2 5 2 2 5 2 2 3" xfId="2814" xr:uid="{00000000-0005-0000-0000-00005E080000}"/>
    <cellStyle name="Normal 2 5 2 2 5 2 3" xfId="938" xr:uid="{00000000-0005-0000-0000-00005F080000}"/>
    <cellStyle name="Normal 2 5 2 2 5 2 3 2" xfId="1874" xr:uid="{00000000-0005-0000-0000-000060080000}"/>
    <cellStyle name="Normal 2 5 2 2 5 2 3 3" xfId="2815" xr:uid="{00000000-0005-0000-0000-000061080000}"/>
    <cellStyle name="Normal 2 5 2 2 5 2 4" xfId="535" xr:uid="{00000000-0005-0000-0000-000062080000}"/>
    <cellStyle name="Normal 2 5 2 2 5 2 4 2" xfId="1487" xr:uid="{00000000-0005-0000-0000-000063080000}"/>
    <cellStyle name="Normal 2 5 2 2 5 2 4 3" xfId="2428" xr:uid="{00000000-0005-0000-0000-000064080000}"/>
    <cellStyle name="Normal 2 5 2 2 5 2 5" xfId="1258" xr:uid="{00000000-0005-0000-0000-000065080000}"/>
    <cellStyle name="Normal 2 5 2 2 5 2 6" xfId="2199" xr:uid="{00000000-0005-0000-0000-000066080000}"/>
    <cellStyle name="Normal 2 5 2 2 5 3" xfId="939" xr:uid="{00000000-0005-0000-0000-000067080000}"/>
    <cellStyle name="Normal 2 5 2 2 5 3 2" xfId="1875" xr:uid="{00000000-0005-0000-0000-000068080000}"/>
    <cellStyle name="Normal 2 5 2 2 5 3 3" xfId="2816" xr:uid="{00000000-0005-0000-0000-000069080000}"/>
    <cellStyle name="Normal 2 5 2 2 5 4" xfId="940" xr:uid="{00000000-0005-0000-0000-00006A080000}"/>
    <cellStyle name="Normal 2 5 2 2 5 4 2" xfId="1876" xr:uid="{00000000-0005-0000-0000-00006B080000}"/>
    <cellStyle name="Normal 2 5 2 2 5 4 3" xfId="2817" xr:uid="{00000000-0005-0000-0000-00006C080000}"/>
    <cellStyle name="Normal 2 5 2 2 5 5" xfId="534" xr:uid="{00000000-0005-0000-0000-00006D080000}"/>
    <cellStyle name="Normal 2 5 2 2 5 5 2" xfId="1486" xr:uid="{00000000-0005-0000-0000-00006E080000}"/>
    <cellStyle name="Normal 2 5 2 2 5 5 3" xfId="2427" xr:uid="{00000000-0005-0000-0000-00006F080000}"/>
    <cellStyle name="Normal 2 5 2 2 5 6" xfId="1257" xr:uid="{00000000-0005-0000-0000-000070080000}"/>
    <cellStyle name="Normal 2 5 2 2 5 7" xfId="2198" xr:uid="{00000000-0005-0000-0000-000071080000}"/>
    <cellStyle name="Normal 2 5 2 2 6" xfId="299" xr:uid="{00000000-0005-0000-0000-000072080000}"/>
    <cellStyle name="Normal 2 5 2 2 6 2" xfId="941" xr:uid="{00000000-0005-0000-0000-000073080000}"/>
    <cellStyle name="Normal 2 5 2 2 6 2 2" xfId="1877" xr:uid="{00000000-0005-0000-0000-000074080000}"/>
    <cellStyle name="Normal 2 5 2 2 6 2 3" xfId="2818" xr:uid="{00000000-0005-0000-0000-000075080000}"/>
    <cellStyle name="Normal 2 5 2 2 6 3" xfId="942" xr:uid="{00000000-0005-0000-0000-000076080000}"/>
    <cellStyle name="Normal 2 5 2 2 6 3 2" xfId="1878" xr:uid="{00000000-0005-0000-0000-000077080000}"/>
    <cellStyle name="Normal 2 5 2 2 6 3 3" xfId="2819" xr:uid="{00000000-0005-0000-0000-000078080000}"/>
    <cellStyle name="Normal 2 5 2 2 6 4" xfId="536" xr:uid="{00000000-0005-0000-0000-000079080000}"/>
    <cellStyle name="Normal 2 5 2 2 6 4 2" xfId="1488" xr:uid="{00000000-0005-0000-0000-00007A080000}"/>
    <cellStyle name="Normal 2 5 2 2 6 4 3" xfId="2429" xr:uid="{00000000-0005-0000-0000-00007B080000}"/>
    <cellStyle name="Normal 2 5 2 2 6 5" xfId="1259" xr:uid="{00000000-0005-0000-0000-00007C080000}"/>
    <cellStyle name="Normal 2 5 2 2 6 6" xfId="2200" xr:uid="{00000000-0005-0000-0000-00007D080000}"/>
    <cellStyle name="Normal 2 5 2 2 7" xfId="943" xr:uid="{00000000-0005-0000-0000-00007E080000}"/>
    <cellStyle name="Normal 2 5 2 2 7 2" xfId="1879" xr:uid="{00000000-0005-0000-0000-00007F080000}"/>
    <cellStyle name="Normal 2 5 2 2 7 3" xfId="2820" xr:uid="{00000000-0005-0000-0000-000080080000}"/>
    <cellStyle name="Normal 2 5 2 2 8" xfId="944" xr:uid="{00000000-0005-0000-0000-000081080000}"/>
    <cellStyle name="Normal 2 5 2 2 8 2" xfId="1880" xr:uid="{00000000-0005-0000-0000-000082080000}"/>
    <cellStyle name="Normal 2 5 2 2 8 3" xfId="2821" xr:uid="{00000000-0005-0000-0000-000083080000}"/>
    <cellStyle name="Normal 2 5 2 2 9" xfId="384" xr:uid="{00000000-0005-0000-0000-000084080000}"/>
    <cellStyle name="Normal 2 5 2 2 9 2" xfId="1337" xr:uid="{00000000-0005-0000-0000-000085080000}"/>
    <cellStyle name="Normal 2 5 2 2 9 3" xfId="2278" xr:uid="{00000000-0005-0000-0000-000086080000}"/>
    <cellStyle name="Normal 2 5 2 3" xfId="69" xr:uid="{00000000-0005-0000-0000-000087080000}"/>
    <cellStyle name="Normal 2 5 2 3 2" xfId="300" xr:uid="{00000000-0005-0000-0000-000088080000}"/>
    <cellStyle name="Normal 2 5 2 3 2 2" xfId="301" xr:uid="{00000000-0005-0000-0000-000089080000}"/>
    <cellStyle name="Normal 2 5 2 3 2 2 2" xfId="945" xr:uid="{00000000-0005-0000-0000-00008A080000}"/>
    <cellStyle name="Normal 2 5 2 3 2 2 2 2" xfId="1881" xr:uid="{00000000-0005-0000-0000-00008B080000}"/>
    <cellStyle name="Normal 2 5 2 3 2 2 2 3" xfId="2822" xr:uid="{00000000-0005-0000-0000-00008C080000}"/>
    <cellStyle name="Normal 2 5 2 3 2 2 3" xfId="946" xr:uid="{00000000-0005-0000-0000-00008D080000}"/>
    <cellStyle name="Normal 2 5 2 3 2 2 3 2" xfId="1882" xr:uid="{00000000-0005-0000-0000-00008E080000}"/>
    <cellStyle name="Normal 2 5 2 3 2 2 3 3" xfId="2823" xr:uid="{00000000-0005-0000-0000-00008F080000}"/>
    <cellStyle name="Normal 2 5 2 3 2 2 4" xfId="538" xr:uid="{00000000-0005-0000-0000-000090080000}"/>
    <cellStyle name="Normal 2 5 2 3 2 2 4 2" xfId="1490" xr:uid="{00000000-0005-0000-0000-000091080000}"/>
    <cellStyle name="Normal 2 5 2 3 2 2 4 3" xfId="2431" xr:uid="{00000000-0005-0000-0000-000092080000}"/>
    <cellStyle name="Normal 2 5 2 3 2 2 5" xfId="1261" xr:uid="{00000000-0005-0000-0000-000093080000}"/>
    <cellStyle name="Normal 2 5 2 3 2 2 6" xfId="2202" xr:uid="{00000000-0005-0000-0000-000094080000}"/>
    <cellStyle name="Normal 2 5 2 3 2 3" xfId="947" xr:uid="{00000000-0005-0000-0000-000095080000}"/>
    <cellStyle name="Normal 2 5 2 3 2 3 2" xfId="1883" xr:uid="{00000000-0005-0000-0000-000096080000}"/>
    <cellStyle name="Normal 2 5 2 3 2 3 3" xfId="2824" xr:uid="{00000000-0005-0000-0000-000097080000}"/>
    <cellStyle name="Normal 2 5 2 3 2 4" xfId="948" xr:uid="{00000000-0005-0000-0000-000098080000}"/>
    <cellStyle name="Normal 2 5 2 3 2 4 2" xfId="1884" xr:uid="{00000000-0005-0000-0000-000099080000}"/>
    <cellStyle name="Normal 2 5 2 3 2 4 3" xfId="2825" xr:uid="{00000000-0005-0000-0000-00009A080000}"/>
    <cellStyle name="Normal 2 5 2 3 2 5" xfId="537" xr:uid="{00000000-0005-0000-0000-00009B080000}"/>
    <cellStyle name="Normal 2 5 2 3 2 5 2" xfId="1489" xr:uid="{00000000-0005-0000-0000-00009C080000}"/>
    <cellStyle name="Normal 2 5 2 3 2 5 3" xfId="2430" xr:uid="{00000000-0005-0000-0000-00009D080000}"/>
    <cellStyle name="Normal 2 5 2 3 2 6" xfId="1260" xr:uid="{00000000-0005-0000-0000-00009E080000}"/>
    <cellStyle name="Normal 2 5 2 3 2 7" xfId="2201" xr:uid="{00000000-0005-0000-0000-00009F080000}"/>
    <cellStyle name="Normal 2 5 2 3 3" xfId="302" xr:uid="{00000000-0005-0000-0000-0000A0080000}"/>
    <cellStyle name="Normal 2 5 2 3 3 2" xfId="303" xr:uid="{00000000-0005-0000-0000-0000A1080000}"/>
    <cellStyle name="Normal 2 5 2 3 3 2 2" xfId="949" xr:uid="{00000000-0005-0000-0000-0000A2080000}"/>
    <cellStyle name="Normal 2 5 2 3 3 2 2 2" xfId="1885" xr:uid="{00000000-0005-0000-0000-0000A3080000}"/>
    <cellStyle name="Normal 2 5 2 3 3 2 2 3" xfId="2826" xr:uid="{00000000-0005-0000-0000-0000A4080000}"/>
    <cellStyle name="Normal 2 5 2 3 3 2 3" xfId="950" xr:uid="{00000000-0005-0000-0000-0000A5080000}"/>
    <cellStyle name="Normal 2 5 2 3 3 2 3 2" xfId="1886" xr:uid="{00000000-0005-0000-0000-0000A6080000}"/>
    <cellStyle name="Normal 2 5 2 3 3 2 3 3" xfId="2827" xr:uid="{00000000-0005-0000-0000-0000A7080000}"/>
    <cellStyle name="Normal 2 5 2 3 3 2 4" xfId="540" xr:uid="{00000000-0005-0000-0000-0000A8080000}"/>
    <cellStyle name="Normal 2 5 2 3 3 2 4 2" xfId="1492" xr:uid="{00000000-0005-0000-0000-0000A9080000}"/>
    <cellStyle name="Normal 2 5 2 3 3 2 4 3" xfId="2433" xr:uid="{00000000-0005-0000-0000-0000AA080000}"/>
    <cellStyle name="Normal 2 5 2 3 3 2 5" xfId="1263" xr:uid="{00000000-0005-0000-0000-0000AB080000}"/>
    <cellStyle name="Normal 2 5 2 3 3 2 6" xfId="2204" xr:uid="{00000000-0005-0000-0000-0000AC080000}"/>
    <cellStyle name="Normal 2 5 2 3 3 3" xfId="951" xr:uid="{00000000-0005-0000-0000-0000AD080000}"/>
    <cellStyle name="Normal 2 5 2 3 3 3 2" xfId="1887" xr:uid="{00000000-0005-0000-0000-0000AE080000}"/>
    <cellStyle name="Normal 2 5 2 3 3 3 3" xfId="2828" xr:uid="{00000000-0005-0000-0000-0000AF080000}"/>
    <cellStyle name="Normal 2 5 2 3 3 4" xfId="952" xr:uid="{00000000-0005-0000-0000-0000B0080000}"/>
    <cellStyle name="Normal 2 5 2 3 3 4 2" xfId="1888" xr:uid="{00000000-0005-0000-0000-0000B1080000}"/>
    <cellStyle name="Normal 2 5 2 3 3 4 3" xfId="2829" xr:uid="{00000000-0005-0000-0000-0000B2080000}"/>
    <cellStyle name="Normal 2 5 2 3 3 5" xfId="539" xr:uid="{00000000-0005-0000-0000-0000B3080000}"/>
    <cellStyle name="Normal 2 5 2 3 3 5 2" xfId="1491" xr:uid="{00000000-0005-0000-0000-0000B4080000}"/>
    <cellStyle name="Normal 2 5 2 3 3 5 3" xfId="2432" xr:uid="{00000000-0005-0000-0000-0000B5080000}"/>
    <cellStyle name="Normal 2 5 2 3 3 6" xfId="1262" xr:uid="{00000000-0005-0000-0000-0000B6080000}"/>
    <cellStyle name="Normal 2 5 2 3 3 7" xfId="2203" xr:uid="{00000000-0005-0000-0000-0000B7080000}"/>
    <cellStyle name="Normal 2 5 2 3 4" xfId="304" xr:uid="{00000000-0005-0000-0000-0000B8080000}"/>
    <cellStyle name="Normal 2 5 2 3 4 2" xfId="953" xr:uid="{00000000-0005-0000-0000-0000B9080000}"/>
    <cellStyle name="Normal 2 5 2 3 4 2 2" xfId="1889" xr:uid="{00000000-0005-0000-0000-0000BA080000}"/>
    <cellStyle name="Normal 2 5 2 3 4 2 3" xfId="2830" xr:uid="{00000000-0005-0000-0000-0000BB080000}"/>
    <cellStyle name="Normal 2 5 2 3 4 3" xfId="954" xr:uid="{00000000-0005-0000-0000-0000BC080000}"/>
    <cellStyle name="Normal 2 5 2 3 4 3 2" xfId="1890" xr:uid="{00000000-0005-0000-0000-0000BD080000}"/>
    <cellStyle name="Normal 2 5 2 3 4 3 3" xfId="2831" xr:uid="{00000000-0005-0000-0000-0000BE080000}"/>
    <cellStyle name="Normal 2 5 2 3 4 4" xfId="541" xr:uid="{00000000-0005-0000-0000-0000BF080000}"/>
    <cellStyle name="Normal 2 5 2 3 4 4 2" xfId="1493" xr:uid="{00000000-0005-0000-0000-0000C0080000}"/>
    <cellStyle name="Normal 2 5 2 3 4 4 3" xfId="2434" xr:uid="{00000000-0005-0000-0000-0000C1080000}"/>
    <cellStyle name="Normal 2 5 2 3 4 5" xfId="1264" xr:uid="{00000000-0005-0000-0000-0000C2080000}"/>
    <cellStyle name="Normal 2 5 2 3 4 6" xfId="2205" xr:uid="{00000000-0005-0000-0000-0000C3080000}"/>
    <cellStyle name="Normal 2 5 2 3 5" xfId="955" xr:uid="{00000000-0005-0000-0000-0000C4080000}"/>
    <cellStyle name="Normal 2 5 2 3 5 2" xfId="1891" xr:uid="{00000000-0005-0000-0000-0000C5080000}"/>
    <cellStyle name="Normal 2 5 2 3 5 3" xfId="2832" xr:uid="{00000000-0005-0000-0000-0000C6080000}"/>
    <cellStyle name="Normal 2 5 2 3 6" xfId="956" xr:uid="{00000000-0005-0000-0000-0000C7080000}"/>
    <cellStyle name="Normal 2 5 2 3 6 2" xfId="1892" xr:uid="{00000000-0005-0000-0000-0000C8080000}"/>
    <cellStyle name="Normal 2 5 2 3 6 3" xfId="2833" xr:uid="{00000000-0005-0000-0000-0000C9080000}"/>
    <cellStyle name="Normal 2 5 2 3 7" xfId="387" xr:uid="{00000000-0005-0000-0000-0000CA080000}"/>
    <cellStyle name="Normal 2 5 2 3 7 2" xfId="1340" xr:uid="{00000000-0005-0000-0000-0000CB080000}"/>
    <cellStyle name="Normal 2 5 2 3 7 3" xfId="2281" xr:uid="{00000000-0005-0000-0000-0000CC080000}"/>
    <cellStyle name="Normal 2 5 2 3 8" xfId="1109" xr:uid="{00000000-0005-0000-0000-0000CD080000}"/>
    <cellStyle name="Normal 2 5 2 3 9" xfId="2050" xr:uid="{00000000-0005-0000-0000-0000CE080000}"/>
    <cellStyle name="Normal 2 5 2 4" xfId="70" xr:uid="{00000000-0005-0000-0000-0000CF080000}"/>
    <cellStyle name="Normal 2 5 2 4 2" xfId="305" xr:uid="{00000000-0005-0000-0000-0000D0080000}"/>
    <cellStyle name="Normal 2 5 2 4 2 2" xfId="306" xr:uid="{00000000-0005-0000-0000-0000D1080000}"/>
    <cellStyle name="Normal 2 5 2 4 2 2 2" xfId="957" xr:uid="{00000000-0005-0000-0000-0000D2080000}"/>
    <cellStyle name="Normal 2 5 2 4 2 2 2 2" xfId="1893" xr:uid="{00000000-0005-0000-0000-0000D3080000}"/>
    <cellStyle name="Normal 2 5 2 4 2 2 2 3" xfId="2834" xr:uid="{00000000-0005-0000-0000-0000D4080000}"/>
    <cellStyle name="Normal 2 5 2 4 2 2 3" xfId="958" xr:uid="{00000000-0005-0000-0000-0000D5080000}"/>
    <cellStyle name="Normal 2 5 2 4 2 2 3 2" xfId="1894" xr:uid="{00000000-0005-0000-0000-0000D6080000}"/>
    <cellStyle name="Normal 2 5 2 4 2 2 3 3" xfId="2835" xr:uid="{00000000-0005-0000-0000-0000D7080000}"/>
    <cellStyle name="Normal 2 5 2 4 2 2 4" xfId="543" xr:uid="{00000000-0005-0000-0000-0000D8080000}"/>
    <cellStyle name="Normal 2 5 2 4 2 2 4 2" xfId="1495" xr:uid="{00000000-0005-0000-0000-0000D9080000}"/>
    <cellStyle name="Normal 2 5 2 4 2 2 4 3" xfId="2436" xr:uid="{00000000-0005-0000-0000-0000DA080000}"/>
    <cellStyle name="Normal 2 5 2 4 2 2 5" xfId="1266" xr:uid="{00000000-0005-0000-0000-0000DB080000}"/>
    <cellStyle name="Normal 2 5 2 4 2 2 6" xfId="2207" xr:uid="{00000000-0005-0000-0000-0000DC080000}"/>
    <cellStyle name="Normal 2 5 2 4 2 3" xfId="959" xr:uid="{00000000-0005-0000-0000-0000DD080000}"/>
    <cellStyle name="Normal 2 5 2 4 2 3 2" xfId="1895" xr:uid="{00000000-0005-0000-0000-0000DE080000}"/>
    <cellStyle name="Normal 2 5 2 4 2 3 3" xfId="2836" xr:uid="{00000000-0005-0000-0000-0000DF080000}"/>
    <cellStyle name="Normal 2 5 2 4 2 4" xfId="960" xr:uid="{00000000-0005-0000-0000-0000E0080000}"/>
    <cellStyle name="Normal 2 5 2 4 2 4 2" xfId="1896" xr:uid="{00000000-0005-0000-0000-0000E1080000}"/>
    <cellStyle name="Normal 2 5 2 4 2 4 3" xfId="2837" xr:uid="{00000000-0005-0000-0000-0000E2080000}"/>
    <cellStyle name="Normal 2 5 2 4 2 5" xfId="542" xr:uid="{00000000-0005-0000-0000-0000E3080000}"/>
    <cellStyle name="Normal 2 5 2 4 2 5 2" xfId="1494" xr:uid="{00000000-0005-0000-0000-0000E4080000}"/>
    <cellStyle name="Normal 2 5 2 4 2 5 3" xfId="2435" xr:uid="{00000000-0005-0000-0000-0000E5080000}"/>
    <cellStyle name="Normal 2 5 2 4 2 6" xfId="1265" xr:uid="{00000000-0005-0000-0000-0000E6080000}"/>
    <cellStyle name="Normal 2 5 2 4 2 7" xfId="2206" xr:uid="{00000000-0005-0000-0000-0000E7080000}"/>
    <cellStyle name="Normal 2 5 2 4 3" xfId="307" xr:uid="{00000000-0005-0000-0000-0000E8080000}"/>
    <cellStyle name="Normal 2 5 2 4 3 2" xfId="308" xr:uid="{00000000-0005-0000-0000-0000E9080000}"/>
    <cellStyle name="Normal 2 5 2 4 3 2 2" xfId="961" xr:uid="{00000000-0005-0000-0000-0000EA080000}"/>
    <cellStyle name="Normal 2 5 2 4 3 2 2 2" xfId="1897" xr:uid="{00000000-0005-0000-0000-0000EB080000}"/>
    <cellStyle name="Normal 2 5 2 4 3 2 2 3" xfId="2838" xr:uid="{00000000-0005-0000-0000-0000EC080000}"/>
    <cellStyle name="Normal 2 5 2 4 3 2 3" xfId="962" xr:uid="{00000000-0005-0000-0000-0000ED080000}"/>
    <cellStyle name="Normal 2 5 2 4 3 2 3 2" xfId="1898" xr:uid="{00000000-0005-0000-0000-0000EE080000}"/>
    <cellStyle name="Normal 2 5 2 4 3 2 3 3" xfId="2839" xr:uid="{00000000-0005-0000-0000-0000EF080000}"/>
    <cellStyle name="Normal 2 5 2 4 3 2 4" xfId="545" xr:uid="{00000000-0005-0000-0000-0000F0080000}"/>
    <cellStyle name="Normal 2 5 2 4 3 2 4 2" xfId="1497" xr:uid="{00000000-0005-0000-0000-0000F1080000}"/>
    <cellStyle name="Normal 2 5 2 4 3 2 4 3" xfId="2438" xr:uid="{00000000-0005-0000-0000-0000F2080000}"/>
    <cellStyle name="Normal 2 5 2 4 3 2 5" xfId="1268" xr:uid="{00000000-0005-0000-0000-0000F3080000}"/>
    <cellStyle name="Normal 2 5 2 4 3 2 6" xfId="2209" xr:uid="{00000000-0005-0000-0000-0000F4080000}"/>
    <cellStyle name="Normal 2 5 2 4 3 3" xfId="963" xr:uid="{00000000-0005-0000-0000-0000F5080000}"/>
    <cellStyle name="Normal 2 5 2 4 3 3 2" xfId="1899" xr:uid="{00000000-0005-0000-0000-0000F6080000}"/>
    <cellStyle name="Normal 2 5 2 4 3 3 3" xfId="2840" xr:uid="{00000000-0005-0000-0000-0000F7080000}"/>
    <cellStyle name="Normal 2 5 2 4 3 4" xfId="964" xr:uid="{00000000-0005-0000-0000-0000F8080000}"/>
    <cellStyle name="Normal 2 5 2 4 3 4 2" xfId="1900" xr:uid="{00000000-0005-0000-0000-0000F9080000}"/>
    <cellStyle name="Normal 2 5 2 4 3 4 3" xfId="2841" xr:uid="{00000000-0005-0000-0000-0000FA080000}"/>
    <cellStyle name="Normal 2 5 2 4 3 5" xfId="544" xr:uid="{00000000-0005-0000-0000-0000FB080000}"/>
    <cellStyle name="Normal 2 5 2 4 3 5 2" xfId="1496" xr:uid="{00000000-0005-0000-0000-0000FC080000}"/>
    <cellStyle name="Normal 2 5 2 4 3 5 3" xfId="2437" xr:uid="{00000000-0005-0000-0000-0000FD080000}"/>
    <cellStyle name="Normal 2 5 2 4 3 6" xfId="1267" xr:uid="{00000000-0005-0000-0000-0000FE080000}"/>
    <cellStyle name="Normal 2 5 2 4 3 7" xfId="2208" xr:uid="{00000000-0005-0000-0000-0000FF080000}"/>
    <cellStyle name="Normal 2 5 2 4 4" xfId="309" xr:uid="{00000000-0005-0000-0000-000000090000}"/>
    <cellStyle name="Normal 2 5 2 4 4 2" xfId="965" xr:uid="{00000000-0005-0000-0000-000001090000}"/>
    <cellStyle name="Normal 2 5 2 4 4 2 2" xfId="1901" xr:uid="{00000000-0005-0000-0000-000002090000}"/>
    <cellStyle name="Normal 2 5 2 4 4 2 3" xfId="2842" xr:uid="{00000000-0005-0000-0000-000003090000}"/>
    <cellStyle name="Normal 2 5 2 4 4 3" xfId="966" xr:uid="{00000000-0005-0000-0000-000004090000}"/>
    <cellStyle name="Normal 2 5 2 4 4 3 2" xfId="1902" xr:uid="{00000000-0005-0000-0000-000005090000}"/>
    <cellStyle name="Normal 2 5 2 4 4 3 3" xfId="2843" xr:uid="{00000000-0005-0000-0000-000006090000}"/>
    <cellStyle name="Normal 2 5 2 4 4 4" xfId="546" xr:uid="{00000000-0005-0000-0000-000007090000}"/>
    <cellStyle name="Normal 2 5 2 4 4 4 2" xfId="1498" xr:uid="{00000000-0005-0000-0000-000008090000}"/>
    <cellStyle name="Normal 2 5 2 4 4 4 3" xfId="2439" xr:uid="{00000000-0005-0000-0000-000009090000}"/>
    <cellStyle name="Normal 2 5 2 4 4 5" xfId="1269" xr:uid="{00000000-0005-0000-0000-00000A090000}"/>
    <cellStyle name="Normal 2 5 2 4 4 6" xfId="2210" xr:uid="{00000000-0005-0000-0000-00000B090000}"/>
    <cellStyle name="Normal 2 5 2 4 5" xfId="967" xr:uid="{00000000-0005-0000-0000-00000C090000}"/>
    <cellStyle name="Normal 2 5 2 4 5 2" xfId="1903" xr:uid="{00000000-0005-0000-0000-00000D090000}"/>
    <cellStyle name="Normal 2 5 2 4 5 3" xfId="2844" xr:uid="{00000000-0005-0000-0000-00000E090000}"/>
    <cellStyle name="Normal 2 5 2 4 6" xfId="968" xr:uid="{00000000-0005-0000-0000-00000F090000}"/>
    <cellStyle name="Normal 2 5 2 4 6 2" xfId="1904" xr:uid="{00000000-0005-0000-0000-000010090000}"/>
    <cellStyle name="Normal 2 5 2 4 6 3" xfId="2845" xr:uid="{00000000-0005-0000-0000-000011090000}"/>
    <cellStyle name="Normal 2 5 2 4 7" xfId="388" xr:uid="{00000000-0005-0000-0000-000012090000}"/>
    <cellStyle name="Normal 2 5 2 4 7 2" xfId="1341" xr:uid="{00000000-0005-0000-0000-000013090000}"/>
    <cellStyle name="Normal 2 5 2 4 7 3" xfId="2282" xr:uid="{00000000-0005-0000-0000-000014090000}"/>
    <cellStyle name="Normal 2 5 2 4 8" xfId="1110" xr:uid="{00000000-0005-0000-0000-000015090000}"/>
    <cellStyle name="Normal 2 5 2 4 9" xfId="2051" xr:uid="{00000000-0005-0000-0000-000016090000}"/>
    <cellStyle name="Normal 2 5 2 5" xfId="310" xr:uid="{00000000-0005-0000-0000-000017090000}"/>
    <cellStyle name="Normal 2 5 2 5 2" xfId="311" xr:uid="{00000000-0005-0000-0000-000018090000}"/>
    <cellStyle name="Normal 2 5 2 5 2 2" xfId="969" xr:uid="{00000000-0005-0000-0000-000019090000}"/>
    <cellStyle name="Normal 2 5 2 5 2 2 2" xfId="1905" xr:uid="{00000000-0005-0000-0000-00001A090000}"/>
    <cellStyle name="Normal 2 5 2 5 2 2 3" xfId="2846" xr:uid="{00000000-0005-0000-0000-00001B090000}"/>
    <cellStyle name="Normal 2 5 2 5 2 3" xfId="970" xr:uid="{00000000-0005-0000-0000-00001C090000}"/>
    <cellStyle name="Normal 2 5 2 5 2 3 2" xfId="1906" xr:uid="{00000000-0005-0000-0000-00001D090000}"/>
    <cellStyle name="Normal 2 5 2 5 2 3 3" xfId="2847" xr:uid="{00000000-0005-0000-0000-00001E090000}"/>
    <cellStyle name="Normal 2 5 2 5 2 4" xfId="548" xr:uid="{00000000-0005-0000-0000-00001F090000}"/>
    <cellStyle name="Normal 2 5 2 5 2 4 2" xfId="1500" xr:uid="{00000000-0005-0000-0000-000020090000}"/>
    <cellStyle name="Normal 2 5 2 5 2 4 3" xfId="2441" xr:uid="{00000000-0005-0000-0000-000021090000}"/>
    <cellStyle name="Normal 2 5 2 5 2 5" xfId="1271" xr:uid="{00000000-0005-0000-0000-000022090000}"/>
    <cellStyle name="Normal 2 5 2 5 2 6" xfId="2212" xr:uid="{00000000-0005-0000-0000-000023090000}"/>
    <cellStyle name="Normal 2 5 2 5 3" xfId="971" xr:uid="{00000000-0005-0000-0000-000024090000}"/>
    <cellStyle name="Normal 2 5 2 5 3 2" xfId="1907" xr:uid="{00000000-0005-0000-0000-000025090000}"/>
    <cellStyle name="Normal 2 5 2 5 3 3" xfId="2848" xr:uid="{00000000-0005-0000-0000-000026090000}"/>
    <cellStyle name="Normal 2 5 2 5 4" xfId="972" xr:uid="{00000000-0005-0000-0000-000027090000}"/>
    <cellStyle name="Normal 2 5 2 5 4 2" xfId="1908" xr:uid="{00000000-0005-0000-0000-000028090000}"/>
    <cellStyle name="Normal 2 5 2 5 4 3" xfId="2849" xr:uid="{00000000-0005-0000-0000-000029090000}"/>
    <cellStyle name="Normal 2 5 2 5 5" xfId="547" xr:uid="{00000000-0005-0000-0000-00002A090000}"/>
    <cellStyle name="Normal 2 5 2 5 5 2" xfId="1499" xr:uid="{00000000-0005-0000-0000-00002B090000}"/>
    <cellStyle name="Normal 2 5 2 5 5 3" xfId="2440" xr:uid="{00000000-0005-0000-0000-00002C090000}"/>
    <cellStyle name="Normal 2 5 2 5 6" xfId="1270" xr:uid="{00000000-0005-0000-0000-00002D090000}"/>
    <cellStyle name="Normal 2 5 2 5 7" xfId="2211" xr:uid="{00000000-0005-0000-0000-00002E090000}"/>
    <cellStyle name="Normal 2 5 2 6" xfId="312" xr:uid="{00000000-0005-0000-0000-00002F090000}"/>
    <cellStyle name="Normal 2 5 2 6 2" xfId="313" xr:uid="{00000000-0005-0000-0000-000030090000}"/>
    <cellStyle name="Normal 2 5 2 6 2 2" xfId="973" xr:uid="{00000000-0005-0000-0000-000031090000}"/>
    <cellStyle name="Normal 2 5 2 6 2 2 2" xfId="1909" xr:uid="{00000000-0005-0000-0000-000032090000}"/>
    <cellStyle name="Normal 2 5 2 6 2 2 3" xfId="2850" xr:uid="{00000000-0005-0000-0000-000033090000}"/>
    <cellStyle name="Normal 2 5 2 6 2 3" xfId="974" xr:uid="{00000000-0005-0000-0000-000034090000}"/>
    <cellStyle name="Normal 2 5 2 6 2 3 2" xfId="1910" xr:uid="{00000000-0005-0000-0000-000035090000}"/>
    <cellStyle name="Normal 2 5 2 6 2 3 3" xfId="2851" xr:uid="{00000000-0005-0000-0000-000036090000}"/>
    <cellStyle name="Normal 2 5 2 6 2 4" xfId="550" xr:uid="{00000000-0005-0000-0000-000037090000}"/>
    <cellStyle name="Normal 2 5 2 6 2 4 2" xfId="1502" xr:uid="{00000000-0005-0000-0000-000038090000}"/>
    <cellStyle name="Normal 2 5 2 6 2 4 3" xfId="2443" xr:uid="{00000000-0005-0000-0000-000039090000}"/>
    <cellStyle name="Normal 2 5 2 6 2 5" xfId="1273" xr:uid="{00000000-0005-0000-0000-00003A090000}"/>
    <cellStyle name="Normal 2 5 2 6 2 6" xfId="2214" xr:uid="{00000000-0005-0000-0000-00003B090000}"/>
    <cellStyle name="Normal 2 5 2 6 3" xfId="975" xr:uid="{00000000-0005-0000-0000-00003C090000}"/>
    <cellStyle name="Normal 2 5 2 6 3 2" xfId="1911" xr:uid="{00000000-0005-0000-0000-00003D090000}"/>
    <cellStyle name="Normal 2 5 2 6 3 3" xfId="2852" xr:uid="{00000000-0005-0000-0000-00003E090000}"/>
    <cellStyle name="Normal 2 5 2 6 4" xfId="976" xr:uid="{00000000-0005-0000-0000-00003F090000}"/>
    <cellStyle name="Normal 2 5 2 6 4 2" xfId="1912" xr:uid="{00000000-0005-0000-0000-000040090000}"/>
    <cellStyle name="Normal 2 5 2 6 4 3" xfId="2853" xr:uid="{00000000-0005-0000-0000-000041090000}"/>
    <cellStyle name="Normal 2 5 2 6 5" xfId="549" xr:uid="{00000000-0005-0000-0000-000042090000}"/>
    <cellStyle name="Normal 2 5 2 6 5 2" xfId="1501" xr:uid="{00000000-0005-0000-0000-000043090000}"/>
    <cellStyle name="Normal 2 5 2 6 5 3" xfId="2442" xr:uid="{00000000-0005-0000-0000-000044090000}"/>
    <cellStyle name="Normal 2 5 2 6 6" xfId="1272" xr:uid="{00000000-0005-0000-0000-000045090000}"/>
    <cellStyle name="Normal 2 5 2 6 7" xfId="2213" xr:uid="{00000000-0005-0000-0000-000046090000}"/>
    <cellStyle name="Normal 2 5 2 7" xfId="314" xr:uid="{00000000-0005-0000-0000-000047090000}"/>
    <cellStyle name="Normal 2 5 2 7 2" xfId="977" xr:uid="{00000000-0005-0000-0000-000048090000}"/>
    <cellStyle name="Normal 2 5 2 7 2 2" xfId="1913" xr:uid="{00000000-0005-0000-0000-000049090000}"/>
    <cellStyle name="Normal 2 5 2 7 2 3" xfId="2854" xr:uid="{00000000-0005-0000-0000-00004A090000}"/>
    <cellStyle name="Normal 2 5 2 7 3" xfId="978" xr:uid="{00000000-0005-0000-0000-00004B090000}"/>
    <cellStyle name="Normal 2 5 2 7 3 2" xfId="1914" xr:uid="{00000000-0005-0000-0000-00004C090000}"/>
    <cellStyle name="Normal 2 5 2 7 3 3" xfId="2855" xr:uid="{00000000-0005-0000-0000-00004D090000}"/>
    <cellStyle name="Normal 2 5 2 7 4" xfId="551" xr:uid="{00000000-0005-0000-0000-00004E090000}"/>
    <cellStyle name="Normal 2 5 2 7 4 2" xfId="1503" xr:uid="{00000000-0005-0000-0000-00004F090000}"/>
    <cellStyle name="Normal 2 5 2 7 4 3" xfId="2444" xr:uid="{00000000-0005-0000-0000-000050090000}"/>
    <cellStyle name="Normal 2 5 2 7 5" xfId="1274" xr:uid="{00000000-0005-0000-0000-000051090000}"/>
    <cellStyle name="Normal 2 5 2 7 6" xfId="2215" xr:uid="{00000000-0005-0000-0000-000052090000}"/>
    <cellStyle name="Normal 2 5 2 8" xfId="979" xr:uid="{00000000-0005-0000-0000-000053090000}"/>
    <cellStyle name="Normal 2 5 2 8 2" xfId="1915" xr:uid="{00000000-0005-0000-0000-000054090000}"/>
    <cellStyle name="Normal 2 5 2 8 3" xfId="2856" xr:uid="{00000000-0005-0000-0000-000055090000}"/>
    <cellStyle name="Normal 2 5 2 9" xfId="980" xr:uid="{00000000-0005-0000-0000-000056090000}"/>
    <cellStyle name="Normal 2 5 2 9 2" xfId="1916" xr:uid="{00000000-0005-0000-0000-000057090000}"/>
    <cellStyle name="Normal 2 5 2 9 3" xfId="2857" xr:uid="{00000000-0005-0000-0000-000058090000}"/>
    <cellStyle name="Normal 2 5 3" xfId="71" xr:uid="{00000000-0005-0000-0000-000059090000}"/>
    <cellStyle name="Normal 2 5 3 10" xfId="389" xr:uid="{00000000-0005-0000-0000-00005A090000}"/>
    <cellStyle name="Normal 2 5 3 10 2" xfId="1342" xr:uid="{00000000-0005-0000-0000-00005B090000}"/>
    <cellStyle name="Normal 2 5 3 10 3" xfId="2283" xr:uid="{00000000-0005-0000-0000-00005C090000}"/>
    <cellStyle name="Normal 2 5 3 11" xfId="1111" xr:uid="{00000000-0005-0000-0000-00005D090000}"/>
    <cellStyle name="Normal 2 5 3 12" xfId="2052" xr:uid="{00000000-0005-0000-0000-00005E090000}"/>
    <cellStyle name="Normal 2 5 3 2" xfId="72" xr:uid="{00000000-0005-0000-0000-00005F090000}"/>
    <cellStyle name="Normal 2 5 3 2 10" xfId="1112" xr:uid="{00000000-0005-0000-0000-000060090000}"/>
    <cellStyle name="Normal 2 5 3 2 11" xfId="2053" xr:uid="{00000000-0005-0000-0000-000061090000}"/>
    <cellStyle name="Normal 2 5 3 2 2" xfId="73" xr:uid="{00000000-0005-0000-0000-000062090000}"/>
    <cellStyle name="Normal 2 5 3 2 2 2" xfId="315" xr:uid="{00000000-0005-0000-0000-000063090000}"/>
    <cellStyle name="Normal 2 5 3 2 2 2 2" xfId="316" xr:uid="{00000000-0005-0000-0000-000064090000}"/>
    <cellStyle name="Normal 2 5 3 2 2 2 2 2" xfId="981" xr:uid="{00000000-0005-0000-0000-000065090000}"/>
    <cellStyle name="Normal 2 5 3 2 2 2 2 2 2" xfId="1917" xr:uid="{00000000-0005-0000-0000-000066090000}"/>
    <cellStyle name="Normal 2 5 3 2 2 2 2 2 3" xfId="2858" xr:uid="{00000000-0005-0000-0000-000067090000}"/>
    <cellStyle name="Normal 2 5 3 2 2 2 2 3" xfId="982" xr:uid="{00000000-0005-0000-0000-000068090000}"/>
    <cellStyle name="Normal 2 5 3 2 2 2 2 3 2" xfId="1918" xr:uid="{00000000-0005-0000-0000-000069090000}"/>
    <cellStyle name="Normal 2 5 3 2 2 2 2 3 3" xfId="2859" xr:uid="{00000000-0005-0000-0000-00006A090000}"/>
    <cellStyle name="Normal 2 5 3 2 2 2 2 4" xfId="553" xr:uid="{00000000-0005-0000-0000-00006B090000}"/>
    <cellStyle name="Normal 2 5 3 2 2 2 2 4 2" xfId="1505" xr:uid="{00000000-0005-0000-0000-00006C090000}"/>
    <cellStyle name="Normal 2 5 3 2 2 2 2 4 3" xfId="2446" xr:uid="{00000000-0005-0000-0000-00006D090000}"/>
    <cellStyle name="Normal 2 5 3 2 2 2 2 5" xfId="1276" xr:uid="{00000000-0005-0000-0000-00006E090000}"/>
    <cellStyle name="Normal 2 5 3 2 2 2 2 6" xfId="2217" xr:uid="{00000000-0005-0000-0000-00006F090000}"/>
    <cellStyle name="Normal 2 5 3 2 2 2 3" xfId="983" xr:uid="{00000000-0005-0000-0000-000070090000}"/>
    <cellStyle name="Normal 2 5 3 2 2 2 3 2" xfId="1919" xr:uid="{00000000-0005-0000-0000-000071090000}"/>
    <cellStyle name="Normal 2 5 3 2 2 2 3 3" xfId="2860" xr:uid="{00000000-0005-0000-0000-000072090000}"/>
    <cellStyle name="Normal 2 5 3 2 2 2 4" xfId="984" xr:uid="{00000000-0005-0000-0000-000073090000}"/>
    <cellStyle name="Normal 2 5 3 2 2 2 4 2" xfId="1920" xr:uid="{00000000-0005-0000-0000-000074090000}"/>
    <cellStyle name="Normal 2 5 3 2 2 2 4 3" xfId="2861" xr:uid="{00000000-0005-0000-0000-000075090000}"/>
    <cellStyle name="Normal 2 5 3 2 2 2 5" xfId="552" xr:uid="{00000000-0005-0000-0000-000076090000}"/>
    <cellStyle name="Normal 2 5 3 2 2 2 5 2" xfId="1504" xr:uid="{00000000-0005-0000-0000-000077090000}"/>
    <cellStyle name="Normal 2 5 3 2 2 2 5 3" xfId="2445" xr:uid="{00000000-0005-0000-0000-000078090000}"/>
    <cellStyle name="Normal 2 5 3 2 2 2 6" xfId="1275" xr:uid="{00000000-0005-0000-0000-000079090000}"/>
    <cellStyle name="Normal 2 5 3 2 2 2 7" xfId="2216" xr:uid="{00000000-0005-0000-0000-00007A090000}"/>
    <cellStyle name="Normal 2 5 3 2 2 3" xfId="317" xr:uid="{00000000-0005-0000-0000-00007B090000}"/>
    <cellStyle name="Normal 2 5 3 2 2 3 2" xfId="318" xr:uid="{00000000-0005-0000-0000-00007C090000}"/>
    <cellStyle name="Normal 2 5 3 2 2 3 2 2" xfId="985" xr:uid="{00000000-0005-0000-0000-00007D090000}"/>
    <cellStyle name="Normal 2 5 3 2 2 3 2 2 2" xfId="1921" xr:uid="{00000000-0005-0000-0000-00007E090000}"/>
    <cellStyle name="Normal 2 5 3 2 2 3 2 2 3" xfId="2862" xr:uid="{00000000-0005-0000-0000-00007F090000}"/>
    <cellStyle name="Normal 2 5 3 2 2 3 2 3" xfId="986" xr:uid="{00000000-0005-0000-0000-000080090000}"/>
    <cellStyle name="Normal 2 5 3 2 2 3 2 3 2" xfId="1922" xr:uid="{00000000-0005-0000-0000-000081090000}"/>
    <cellStyle name="Normal 2 5 3 2 2 3 2 3 3" xfId="2863" xr:uid="{00000000-0005-0000-0000-000082090000}"/>
    <cellStyle name="Normal 2 5 3 2 2 3 2 4" xfId="555" xr:uid="{00000000-0005-0000-0000-000083090000}"/>
    <cellStyle name="Normal 2 5 3 2 2 3 2 4 2" xfId="1507" xr:uid="{00000000-0005-0000-0000-000084090000}"/>
    <cellStyle name="Normal 2 5 3 2 2 3 2 4 3" xfId="2448" xr:uid="{00000000-0005-0000-0000-000085090000}"/>
    <cellStyle name="Normal 2 5 3 2 2 3 2 5" xfId="1278" xr:uid="{00000000-0005-0000-0000-000086090000}"/>
    <cellStyle name="Normal 2 5 3 2 2 3 2 6" xfId="2219" xr:uid="{00000000-0005-0000-0000-000087090000}"/>
    <cellStyle name="Normal 2 5 3 2 2 3 3" xfId="987" xr:uid="{00000000-0005-0000-0000-000088090000}"/>
    <cellStyle name="Normal 2 5 3 2 2 3 3 2" xfId="1923" xr:uid="{00000000-0005-0000-0000-000089090000}"/>
    <cellStyle name="Normal 2 5 3 2 2 3 3 3" xfId="2864" xr:uid="{00000000-0005-0000-0000-00008A090000}"/>
    <cellStyle name="Normal 2 5 3 2 2 3 4" xfId="988" xr:uid="{00000000-0005-0000-0000-00008B090000}"/>
    <cellStyle name="Normal 2 5 3 2 2 3 4 2" xfId="1924" xr:uid="{00000000-0005-0000-0000-00008C090000}"/>
    <cellStyle name="Normal 2 5 3 2 2 3 4 3" xfId="2865" xr:uid="{00000000-0005-0000-0000-00008D090000}"/>
    <cellStyle name="Normal 2 5 3 2 2 3 5" xfId="554" xr:uid="{00000000-0005-0000-0000-00008E090000}"/>
    <cellStyle name="Normal 2 5 3 2 2 3 5 2" xfId="1506" xr:uid="{00000000-0005-0000-0000-00008F090000}"/>
    <cellStyle name="Normal 2 5 3 2 2 3 5 3" xfId="2447" xr:uid="{00000000-0005-0000-0000-000090090000}"/>
    <cellStyle name="Normal 2 5 3 2 2 3 6" xfId="1277" xr:uid="{00000000-0005-0000-0000-000091090000}"/>
    <cellStyle name="Normal 2 5 3 2 2 3 7" xfId="2218" xr:uid="{00000000-0005-0000-0000-000092090000}"/>
    <cellStyle name="Normal 2 5 3 2 2 4" xfId="319" xr:uid="{00000000-0005-0000-0000-000093090000}"/>
    <cellStyle name="Normal 2 5 3 2 2 4 2" xfId="989" xr:uid="{00000000-0005-0000-0000-000094090000}"/>
    <cellStyle name="Normal 2 5 3 2 2 4 2 2" xfId="1925" xr:uid="{00000000-0005-0000-0000-000095090000}"/>
    <cellStyle name="Normal 2 5 3 2 2 4 2 3" xfId="2866" xr:uid="{00000000-0005-0000-0000-000096090000}"/>
    <cellStyle name="Normal 2 5 3 2 2 4 3" xfId="990" xr:uid="{00000000-0005-0000-0000-000097090000}"/>
    <cellStyle name="Normal 2 5 3 2 2 4 3 2" xfId="1926" xr:uid="{00000000-0005-0000-0000-000098090000}"/>
    <cellStyle name="Normal 2 5 3 2 2 4 3 3" xfId="2867" xr:uid="{00000000-0005-0000-0000-000099090000}"/>
    <cellStyle name="Normal 2 5 3 2 2 4 4" xfId="556" xr:uid="{00000000-0005-0000-0000-00009A090000}"/>
    <cellStyle name="Normal 2 5 3 2 2 4 4 2" xfId="1508" xr:uid="{00000000-0005-0000-0000-00009B090000}"/>
    <cellStyle name="Normal 2 5 3 2 2 4 4 3" xfId="2449" xr:uid="{00000000-0005-0000-0000-00009C090000}"/>
    <cellStyle name="Normal 2 5 3 2 2 4 5" xfId="1279" xr:uid="{00000000-0005-0000-0000-00009D090000}"/>
    <cellStyle name="Normal 2 5 3 2 2 4 6" xfId="2220" xr:uid="{00000000-0005-0000-0000-00009E090000}"/>
    <cellStyle name="Normal 2 5 3 2 2 5" xfId="991" xr:uid="{00000000-0005-0000-0000-00009F090000}"/>
    <cellStyle name="Normal 2 5 3 2 2 5 2" xfId="1927" xr:uid="{00000000-0005-0000-0000-0000A0090000}"/>
    <cellStyle name="Normal 2 5 3 2 2 5 3" xfId="2868" xr:uid="{00000000-0005-0000-0000-0000A1090000}"/>
    <cellStyle name="Normal 2 5 3 2 2 6" xfId="992" xr:uid="{00000000-0005-0000-0000-0000A2090000}"/>
    <cellStyle name="Normal 2 5 3 2 2 6 2" xfId="1928" xr:uid="{00000000-0005-0000-0000-0000A3090000}"/>
    <cellStyle name="Normal 2 5 3 2 2 6 3" xfId="2869" xr:uid="{00000000-0005-0000-0000-0000A4090000}"/>
    <cellStyle name="Normal 2 5 3 2 2 7" xfId="391" xr:uid="{00000000-0005-0000-0000-0000A5090000}"/>
    <cellStyle name="Normal 2 5 3 2 2 7 2" xfId="1344" xr:uid="{00000000-0005-0000-0000-0000A6090000}"/>
    <cellStyle name="Normal 2 5 3 2 2 7 3" xfId="2285" xr:uid="{00000000-0005-0000-0000-0000A7090000}"/>
    <cellStyle name="Normal 2 5 3 2 2 8" xfId="1113" xr:uid="{00000000-0005-0000-0000-0000A8090000}"/>
    <cellStyle name="Normal 2 5 3 2 2 9" xfId="2054" xr:uid="{00000000-0005-0000-0000-0000A9090000}"/>
    <cellStyle name="Normal 2 5 3 2 3" xfId="74" xr:uid="{00000000-0005-0000-0000-0000AA090000}"/>
    <cellStyle name="Normal 2 5 3 2 3 2" xfId="320" xr:uid="{00000000-0005-0000-0000-0000AB090000}"/>
    <cellStyle name="Normal 2 5 3 2 3 2 2" xfId="321" xr:uid="{00000000-0005-0000-0000-0000AC090000}"/>
    <cellStyle name="Normal 2 5 3 2 3 2 2 2" xfId="993" xr:uid="{00000000-0005-0000-0000-0000AD090000}"/>
    <cellStyle name="Normal 2 5 3 2 3 2 2 2 2" xfId="1929" xr:uid="{00000000-0005-0000-0000-0000AE090000}"/>
    <cellStyle name="Normal 2 5 3 2 3 2 2 2 3" xfId="2870" xr:uid="{00000000-0005-0000-0000-0000AF090000}"/>
    <cellStyle name="Normal 2 5 3 2 3 2 2 3" xfId="994" xr:uid="{00000000-0005-0000-0000-0000B0090000}"/>
    <cellStyle name="Normal 2 5 3 2 3 2 2 3 2" xfId="1930" xr:uid="{00000000-0005-0000-0000-0000B1090000}"/>
    <cellStyle name="Normal 2 5 3 2 3 2 2 3 3" xfId="2871" xr:uid="{00000000-0005-0000-0000-0000B2090000}"/>
    <cellStyle name="Normal 2 5 3 2 3 2 2 4" xfId="558" xr:uid="{00000000-0005-0000-0000-0000B3090000}"/>
    <cellStyle name="Normal 2 5 3 2 3 2 2 4 2" xfId="1510" xr:uid="{00000000-0005-0000-0000-0000B4090000}"/>
    <cellStyle name="Normal 2 5 3 2 3 2 2 4 3" xfId="2451" xr:uid="{00000000-0005-0000-0000-0000B5090000}"/>
    <cellStyle name="Normal 2 5 3 2 3 2 2 5" xfId="1281" xr:uid="{00000000-0005-0000-0000-0000B6090000}"/>
    <cellStyle name="Normal 2 5 3 2 3 2 2 6" xfId="2222" xr:uid="{00000000-0005-0000-0000-0000B7090000}"/>
    <cellStyle name="Normal 2 5 3 2 3 2 3" xfId="995" xr:uid="{00000000-0005-0000-0000-0000B8090000}"/>
    <cellStyle name="Normal 2 5 3 2 3 2 3 2" xfId="1931" xr:uid="{00000000-0005-0000-0000-0000B9090000}"/>
    <cellStyle name="Normal 2 5 3 2 3 2 3 3" xfId="2872" xr:uid="{00000000-0005-0000-0000-0000BA090000}"/>
    <cellStyle name="Normal 2 5 3 2 3 2 4" xfId="996" xr:uid="{00000000-0005-0000-0000-0000BB090000}"/>
    <cellStyle name="Normal 2 5 3 2 3 2 4 2" xfId="1932" xr:uid="{00000000-0005-0000-0000-0000BC090000}"/>
    <cellStyle name="Normal 2 5 3 2 3 2 4 3" xfId="2873" xr:uid="{00000000-0005-0000-0000-0000BD090000}"/>
    <cellStyle name="Normal 2 5 3 2 3 2 5" xfId="557" xr:uid="{00000000-0005-0000-0000-0000BE090000}"/>
    <cellStyle name="Normal 2 5 3 2 3 2 5 2" xfId="1509" xr:uid="{00000000-0005-0000-0000-0000BF090000}"/>
    <cellStyle name="Normal 2 5 3 2 3 2 5 3" xfId="2450" xr:uid="{00000000-0005-0000-0000-0000C0090000}"/>
    <cellStyle name="Normal 2 5 3 2 3 2 6" xfId="1280" xr:uid="{00000000-0005-0000-0000-0000C1090000}"/>
    <cellStyle name="Normal 2 5 3 2 3 2 7" xfId="2221" xr:uid="{00000000-0005-0000-0000-0000C2090000}"/>
    <cellStyle name="Normal 2 5 3 2 3 3" xfId="322" xr:uid="{00000000-0005-0000-0000-0000C3090000}"/>
    <cellStyle name="Normal 2 5 3 2 3 3 2" xfId="323" xr:uid="{00000000-0005-0000-0000-0000C4090000}"/>
    <cellStyle name="Normal 2 5 3 2 3 3 2 2" xfId="997" xr:uid="{00000000-0005-0000-0000-0000C5090000}"/>
    <cellStyle name="Normal 2 5 3 2 3 3 2 2 2" xfId="1933" xr:uid="{00000000-0005-0000-0000-0000C6090000}"/>
    <cellStyle name="Normal 2 5 3 2 3 3 2 2 3" xfId="2874" xr:uid="{00000000-0005-0000-0000-0000C7090000}"/>
    <cellStyle name="Normal 2 5 3 2 3 3 2 3" xfId="998" xr:uid="{00000000-0005-0000-0000-0000C8090000}"/>
    <cellStyle name="Normal 2 5 3 2 3 3 2 3 2" xfId="1934" xr:uid="{00000000-0005-0000-0000-0000C9090000}"/>
    <cellStyle name="Normal 2 5 3 2 3 3 2 3 3" xfId="2875" xr:uid="{00000000-0005-0000-0000-0000CA090000}"/>
    <cellStyle name="Normal 2 5 3 2 3 3 2 4" xfId="560" xr:uid="{00000000-0005-0000-0000-0000CB090000}"/>
    <cellStyle name="Normal 2 5 3 2 3 3 2 4 2" xfId="1512" xr:uid="{00000000-0005-0000-0000-0000CC090000}"/>
    <cellStyle name="Normal 2 5 3 2 3 3 2 4 3" xfId="2453" xr:uid="{00000000-0005-0000-0000-0000CD090000}"/>
    <cellStyle name="Normal 2 5 3 2 3 3 2 5" xfId="1283" xr:uid="{00000000-0005-0000-0000-0000CE090000}"/>
    <cellStyle name="Normal 2 5 3 2 3 3 2 6" xfId="2224" xr:uid="{00000000-0005-0000-0000-0000CF090000}"/>
    <cellStyle name="Normal 2 5 3 2 3 3 3" xfId="999" xr:uid="{00000000-0005-0000-0000-0000D0090000}"/>
    <cellStyle name="Normal 2 5 3 2 3 3 3 2" xfId="1935" xr:uid="{00000000-0005-0000-0000-0000D1090000}"/>
    <cellStyle name="Normal 2 5 3 2 3 3 3 3" xfId="2876" xr:uid="{00000000-0005-0000-0000-0000D2090000}"/>
    <cellStyle name="Normal 2 5 3 2 3 3 4" xfId="1000" xr:uid="{00000000-0005-0000-0000-0000D3090000}"/>
    <cellStyle name="Normal 2 5 3 2 3 3 4 2" xfId="1936" xr:uid="{00000000-0005-0000-0000-0000D4090000}"/>
    <cellStyle name="Normal 2 5 3 2 3 3 4 3" xfId="2877" xr:uid="{00000000-0005-0000-0000-0000D5090000}"/>
    <cellStyle name="Normal 2 5 3 2 3 3 5" xfId="559" xr:uid="{00000000-0005-0000-0000-0000D6090000}"/>
    <cellStyle name="Normal 2 5 3 2 3 3 5 2" xfId="1511" xr:uid="{00000000-0005-0000-0000-0000D7090000}"/>
    <cellStyle name="Normal 2 5 3 2 3 3 5 3" xfId="2452" xr:uid="{00000000-0005-0000-0000-0000D8090000}"/>
    <cellStyle name="Normal 2 5 3 2 3 3 6" xfId="1282" xr:uid="{00000000-0005-0000-0000-0000D9090000}"/>
    <cellStyle name="Normal 2 5 3 2 3 3 7" xfId="2223" xr:uid="{00000000-0005-0000-0000-0000DA090000}"/>
    <cellStyle name="Normal 2 5 3 2 3 4" xfId="324" xr:uid="{00000000-0005-0000-0000-0000DB090000}"/>
    <cellStyle name="Normal 2 5 3 2 3 4 2" xfId="1001" xr:uid="{00000000-0005-0000-0000-0000DC090000}"/>
    <cellStyle name="Normal 2 5 3 2 3 4 2 2" xfId="1937" xr:uid="{00000000-0005-0000-0000-0000DD090000}"/>
    <cellStyle name="Normal 2 5 3 2 3 4 2 3" xfId="2878" xr:uid="{00000000-0005-0000-0000-0000DE090000}"/>
    <cellStyle name="Normal 2 5 3 2 3 4 3" xfId="1002" xr:uid="{00000000-0005-0000-0000-0000DF090000}"/>
    <cellStyle name="Normal 2 5 3 2 3 4 3 2" xfId="1938" xr:uid="{00000000-0005-0000-0000-0000E0090000}"/>
    <cellStyle name="Normal 2 5 3 2 3 4 3 3" xfId="2879" xr:uid="{00000000-0005-0000-0000-0000E1090000}"/>
    <cellStyle name="Normal 2 5 3 2 3 4 4" xfId="561" xr:uid="{00000000-0005-0000-0000-0000E2090000}"/>
    <cellStyle name="Normal 2 5 3 2 3 4 4 2" xfId="1513" xr:uid="{00000000-0005-0000-0000-0000E3090000}"/>
    <cellStyle name="Normal 2 5 3 2 3 4 4 3" xfId="2454" xr:uid="{00000000-0005-0000-0000-0000E4090000}"/>
    <cellStyle name="Normal 2 5 3 2 3 4 5" xfId="1284" xr:uid="{00000000-0005-0000-0000-0000E5090000}"/>
    <cellStyle name="Normal 2 5 3 2 3 4 6" xfId="2225" xr:uid="{00000000-0005-0000-0000-0000E6090000}"/>
    <cellStyle name="Normal 2 5 3 2 3 5" xfId="1003" xr:uid="{00000000-0005-0000-0000-0000E7090000}"/>
    <cellStyle name="Normal 2 5 3 2 3 5 2" xfId="1939" xr:uid="{00000000-0005-0000-0000-0000E8090000}"/>
    <cellStyle name="Normal 2 5 3 2 3 5 3" xfId="2880" xr:uid="{00000000-0005-0000-0000-0000E9090000}"/>
    <cellStyle name="Normal 2 5 3 2 3 6" xfId="1004" xr:uid="{00000000-0005-0000-0000-0000EA090000}"/>
    <cellStyle name="Normal 2 5 3 2 3 6 2" xfId="1940" xr:uid="{00000000-0005-0000-0000-0000EB090000}"/>
    <cellStyle name="Normal 2 5 3 2 3 6 3" xfId="2881" xr:uid="{00000000-0005-0000-0000-0000EC090000}"/>
    <cellStyle name="Normal 2 5 3 2 3 7" xfId="392" xr:uid="{00000000-0005-0000-0000-0000ED090000}"/>
    <cellStyle name="Normal 2 5 3 2 3 7 2" xfId="1345" xr:uid="{00000000-0005-0000-0000-0000EE090000}"/>
    <cellStyle name="Normal 2 5 3 2 3 7 3" xfId="2286" xr:uid="{00000000-0005-0000-0000-0000EF090000}"/>
    <cellStyle name="Normal 2 5 3 2 3 8" xfId="1114" xr:uid="{00000000-0005-0000-0000-0000F0090000}"/>
    <cellStyle name="Normal 2 5 3 2 3 9" xfId="2055" xr:uid="{00000000-0005-0000-0000-0000F1090000}"/>
    <cellStyle name="Normal 2 5 3 2 4" xfId="325" xr:uid="{00000000-0005-0000-0000-0000F2090000}"/>
    <cellStyle name="Normal 2 5 3 2 4 2" xfId="326" xr:uid="{00000000-0005-0000-0000-0000F3090000}"/>
    <cellStyle name="Normal 2 5 3 2 4 2 2" xfId="1005" xr:uid="{00000000-0005-0000-0000-0000F4090000}"/>
    <cellStyle name="Normal 2 5 3 2 4 2 2 2" xfId="1941" xr:uid="{00000000-0005-0000-0000-0000F5090000}"/>
    <cellStyle name="Normal 2 5 3 2 4 2 2 3" xfId="2882" xr:uid="{00000000-0005-0000-0000-0000F6090000}"/>
    <cellStyle name="Normal 2 5 3 2 4 2 3" xfId="1006" xr:uid="{00000000-0005-0000-0000-0000F7090000}"/>
    <cellStyle name="Normal 2 5 3 2 4 2 3 2" xfId="1942" xr:uid="{00000000-0005-0000-0000-0000F8090000}"/>
    <cellStyle name="Normal 2 5 3 2 4 2 3 3" xfId="2883" xr:uid="{00000000-0005-0000-0000-0000F9090000}"/>
    <cellStyle name="Normal 2 5 3 2 4 2 4" xfId="563" xr:uid="{00000000-0005-0000-0000-0000FA090000}"/>
    <cellStyle name="Normal 2 5 3 2 4 2 4 2" xfId="1515" xr:uid="{00000000-0005-0000-0000-0000FB090000}"/>
    <cellStyle name="Normal 2 5 3 2 4 2 4 3" xfId="2456" xr:uid="{00000000-0005-0000-0000-0000FC090000}"/>
    <cellStyle name="Normal 2 5 3 2 4 2 5" xfId="1286" xr:uid="{00000000-0005-0000-0000-0000FD090000}"/>
    <cellStyle name="Normal 2 5 3 2 4 2 6" xfId="2227" xr:uid="{00000000-0005-0000-0000-0000FE090000}"/>
    <cellStyle name="Normal 2 5 3 2 4 3" xfId="1007" xr:uid="{00000000-0005-0000-0000-0000FF090000}"/>
    <cellStyle name="Normal 2 5 3 2 4 3 2" xfId="1943" xr:uid="{00000000-0005-0000-0000-0000000A0000}"/>
    <cellStyle name="Normal 2 5 3 2 4 3 3" xfId="2884" xr:uid="{00000000-0005-0000-0000-0000010A0000}"/>
    <cellStyle name="Normal 2 5 3 2 4 4" xfId="1008" xr:uid="{00000000-0005-0000-0000-0000020A0000}"/>
    <cellStyle name="Normal 2 5 3 2 4 4 2" xfId="1944" xr:uid="{00000000-0005-0000-0000-0000030A0000}"/>
    <cellStyle name="Normal 2 5 3 2 4 4 3" xfId="2885" xr:uid="{00000000-0005-0000-0000-0000040A0000}"/>
    <cellStyle name="Normal 2 5 3 2 4 5" xfId="562" xr:uid="{00000000-0005-0000-0000-0000050A0000}"/>
    <cellStyle name="Normal 2 5 3 2 4 5 2" xfId="1514" xr:uid="{00000000-0005-0000-0000-0000060A0000}"/>
    <cellStyle name="Normal 2 5 3 2 4 5 3" xfId="2455" xr:uid="{00000000-0005-0000-0000-0000070A0000}"/>
    <cellStyle name="Normal 2 5 3 2 4 6" xfId="1285" xr:uid="{00000000-0005-0000-0000-0000080A0000}"/>
    <cellStyle name="Normal 2 5 3 2 4 7" xfId="2226" xr:uid="{00000000-0005-0000-0000-0000090A0000}"/>
    <cellStyle name="Normal 2 5 3 2 5" xfId="327" xr:uid="{00000000-0005-0000-0000-00000A0A0000}"/>
    <cellStyle name="Normal 2 5 3 2 5 2" xfId="328" xr:uid="{00000000-0005-0000-0000-00000B0A0000}"/>
    <cellStyle name="Normal 2 5 3 2 5 2 2" xfId="1009" xr:uid="{00000000-0005-0000-0000-00000C0A0000}"/>
    <cellStyle name="Normal 2 5 3 2 5 2 2 2" xfId="1945" xr:uid="{00000000-0005-0000-0000-00000D0A0000}"/>
    <cellStyle name="Normal 2 5 3 2 5 2 2 3" xfId="2886" xr:uid="{00000000-0005-0000-0000-00000E0A0000}"/>
    <cellStyle name="Normal 2 5 3 2 5 2 3" xfId="1010" xr:uid="{00000000-0005-0000-0000-00000F0A0000}"/>
    <cellStyle name="Normal 2 5 3 2 5 2 3 2" xfId="1946" xr:uid="{00000000-0005-0000-0000-0000100A0000}"/>
    <cellStyle name="Normal 2 5 3 2 5 2 3 3" xfId="2887" xr:uid="{00000000-0005-0000-0000-0000110A0000}"/>
    <cellStyle name="Normal 2 5 3 2 5 2 4" xfId="565" xr:uid="{00000000-0005-0000-0000-0000120A0000}"/>
    <cellStyle name="Normal 2 5 3 2 5 2 4 2" xfId="1517" xr:uid="{00000000-0005-0000-0000-0000130A0000}"/>
    <cellStyle name="Normal 2 5 3 2 5 2 4 3" xfId="2458" xr:uid="{00000000-0005-0000-0000-0000140A0000}"/>
    <cellStyle name="Normal 2 5 3 2 5 2 5" xfId="1288" xr:uid="{00000000-0005-0000-0000-0000150A0000}"/>
    <cellStyle name="Normal 2 5 3 2 5 2 6" xfId="2229" xr:uid="{00000000-0005-0000-0000-0000160A0000}"/>
    <cellStyle name="Normal 2 5 3 2 5 3" xfId="1011" xr:uid="{00000000-0005-0000-0000-0000170A0000}"/>
    <cellStyle name="Normal 2 5 3 2 5 3 2" xfId="1947" xr:uid="{00000000-0005-0000-0000-0000180A0000}"/>
    <cellStyle name="Normal 2 5 3 2 5 3 3" xfId="2888" xr:uid="{00000000-0005-0000-0000-0000190A0000}"/>
    <cellStyle name="Normal 2 5 3 2 5 4" xfId="1012" xr:uid="{00000000-0005-0000-0000-00001A0A0000}"/>
    <cellStyle name="Normal 2 5 3 2 5 4 2" xfId="1948" xr:uid="{00000000-0005-0000-0000-00001B0A0000}"/>
    <cellStyle name="Normal 2 5 3 2 5 4 3" xfId="2889" xr:uid="{00000000-0005-0000-0000-00001C0A0000}"/>
    <cellStyle name="Normal 2 5 3 2 5 5" xfId="564" xr:uid="{00000000-0005-0000-0000-00001D0A0000}"/>
    <cellStyle name="Normal 2 5 3 2 5 5 2" xfId="1516" xr:uid="{00000000-0005-0000-0000-00001E0A0000}"/>
    <cellStyle name="Normal 2 5 3 2 5 5 3" xfId="2457" xr:uid="{00000000-0005-0000-0000-00001F0A0000}"/>
    <cellStyle name="Normal 2 5 3 2 5 6" xfId="1287" xr:uid="{00000000-0005-0000-0000-0000200A0000}"/>
    <cellStyle name="Normal 2 5 3 2 5 7" xfId="2228" xr:uid="{00000000-0005-0000-0000-0000210A0000}"/>
    <cellStyle name="Normal 2 5 3 2 6" xfId="329" xr:uid="{00000000-0005-0000-0000-0000220A0000}"/>
    <cellStyle name="Normal 2 5 3 2 6 2" xfId="1013" xr:uid="{00000000-0005-0000-0000-0000230A0000}"/>
    <cellStyle name="Normal 2 5 3 2 6 2 2" xfId="1949" xr:uid="{00000000-0005-0000-0000-0000240A0000}"/>
    <cellStyle name="Normal 2 5 3 2 6 2 3" xfId="2890" xr:uid="{00000000-0005-0000-0000-0000250A0000}"/>
    <cellStyle name="Normal 2 5 3 2 6 3" xfId="1014" xr:uid="{00000000-0005-0000-0000-0000260A0000}"/>
    <cellStyle name="Normal 2 5 3 2 6 3 2" xfId="1950" xr:uid="{00000000-0005-0000-0000-0000270A0000}"/>
    <cellStyle name="Normal 2 5 3 2 6 3 3" xfId="2891" xr:uid="{00000000-0005-0000-0000-0000280A0000}"/>
    <cellStyle name="Normal 2 5 3 2 6 4" xfId="566" xr:uid="{00000000-0005-0000-0000-0000290A0000}"/>
    <cellStyle name="Normal 2 5 3 2 6 4 2" xfId="1518" xr:uid="{00000000-0005-0000-0000-00002A0A0000}"/>
    <cellStyle name="Normal 2 5 3 2 6 4 3" xfId="2459" xr:uid="{00000000-0005-0000-0000-00002B0A0000}"/>
    <cellStyle name="Normal 2 5 3 2 6 5" xfId="1289" xr:uid="{00000000-0005-0000-0000-00002C0A0000}"/>
    <cellStyle name="Normal 2 5 3 2 6 6" xfId="2230" xr:uid="{00000000-0005-0000-0000-00002D0A0000}"/>
    <cellStyle name="Normal 2 5 3 2 7" xfId="1015" xr:uid="{00000000-0005-0000-0000-00002E0A0000}"/>
    <cellStyle name="Normal 2 5 3 2 7 2" xfId="1951" xr:uid="{00000000-0005-0000-0000-00002F0A0000}"/>
    <cellStyle name="Normal 2 5 3 2 7 3" xfId="2892" xr:uid="{00000000-0005-0000-0000-0000300A0000}"/>
    <cellStyle name="Normal 2 5 3 2 8" xfId="1016" xr:uid="{00000000-0005-0000-0000-0000310A0000}"/>
    <cellStyle name="Normal 2 5 3 2 8 2" xfId="1952" xr:uid="{00000000-0005-0000-0000-0000320A0000}"/>
    <cellStyle name="Normal 2 5 3 2 8 3" xfId="2893" xr:uid="{00000000-0005-0000-0000-0000330A0000}"/>
    <cellStyle name="Normal 2 5 3 2 9" xfId="390" xr:uid="{00000000-0005-0000-0000-0000340A0000}"/>
    <cellStyle name="Normal 2 5 3 2 9 2" xfId="1343" xr:uid="{00000000-0005-0000-0000-0000350A0000}"/>
    <cellStyle name="Normal 2 5 3 2 9 3" xfId="2284" xr:uid="{00000000-0005-0000-0000-0000360A0000}"/>
    <cellStyle name="Normal 2 5 3 3" xfId="75" xr:uid="{00000000-0005-0000-0000-0000370A0000}"/>
    <cellStyle name="Normal 2 5 3 3 2" xfId="330" xr:uid="{00000000-0005-0000-0000-0000380A0000}"/>
    <cellStyle name="Normal 2 5 3 3 2 2" xfId="331" xr:uid="{00000000-0005-0000-0000-0000390A0000}"/>
    <cellStyle name="Normal 2 5 3 3 2 2 2" xfId="1017" xr:uid="{00000000-0005-0000-0000-00003A0A0000}"/>
    <cellStyle name="Normal 2 5 3 3 2 2 2 2" xfId="1953" xr:uid="{00000000-0005-0000-0000-00003B0A0000}"/>
    <cellStyle name="Normal 2 5 3 3 2 2 2 3" xfId="2894" xr:uid="{00000000-0005-0000-0000-00003C0A0000}"/>
    <cellStyle name="Normal 2 5 3 3 2 2 3" xfId="1018" xr:uid="{00000000-0005-0000-0000-00003D0A0000}"/>
    <cellStyle name="Normal 2 5 3 3 2 2 3 2" xfId="1954" xr:uid="{00000000-0005-0000-0000-00003E0A0000}"/>
    <cellStyle name="Normal 2 5 3 3 2 2 3 3" xfId="2895" xr:uid="{00000000-0005-0000-0000-00003F0A0000}"/>
    <cellStyle name="Normal 2 5 3 3 2 2 4" xfId="568" xr:uid="{00000000-0005-0000-0000-0000400A0000}"/>
    <cellStyle name="Normal 2 5 3 3 2 2 4 2" xfId="1520" xr:uid="{00000000-0005-0000-0000-0000410A0000}"/>
    <cellStyle name="Normal 2 5 3 3 2 2 4 3" xfId="2461" xr:uid="{00000000-0005-0000-0000-0000420A0000}"/>
    <cellStyle name="Normal 2 5 3 3 2 2 5" xfId="1291" xr:uid="{00000000-0005-0000-0000-0000430A0000}"/>
    <cellStyle name="Normal 2 5 3 3 2 2 6" xfId="2232" xr:uid="{00000000-0005-0000-0000-0000440A0000}"/>
    <cellStyle name="Normal 2 5 3 3 2 3" xfId="1019" xr:uid="{00000000-0005-0000-0000-0000450A0000}"/>
    <cellStyle name="Normal 2 5 3 3 2 3 2" xfId="1955" xr:uid="{00000000-0005-0000-0000-0000460A0000}"/>
    <cellStyle name="Normal 2 5 3 3 2 3 3" xfId="2896" xr:uid="{00000000-0005-0000-0000-0000470A0000}"/>
    <cellStyle name="Normal 2 5 3 3 2 4" xfId="1020" xr:uid="{00000000-0005-0000-0000-0000480A0000}"/>
    <cellStyle name="Normal 2 5 3 3 2 4 2" xfId="1956" xr:uid="{00000000-0005-0000-0000-0000490A0000}"/>
    <cellStyle name="Normal 2 5 3 3 2 4 3" xfId="2897" xr:uid="{00000000-0005-0000-0000-00004A0A0000}"/>
    <cellStyle name="Normal 2 5 3 3 2 5" xfId="567" xr:uid="{00000000-0005-0000-0000-00004B0A0000}"/>
    <cellStyle name="Normal 2 5 3 3 2 5 2" xfId="1519" xr:uid="{00000000-0005-0000-0000-00004C0A0000}"/>
    <cellStyle name="Normal 2 5 3 3 2 5 3" xfId="2460" xr:uid="{00000000-0005-0000-0000-00004D0A0000}"/>
    <cellStyle name="Normal 2 5 3 3 2 6" xfId="1290" xr:uid="{00000000-0005-0000-0000-00004E0A0000}"/>
    <cellStyle name="Normal 2 5 3 3 2 7" xfId="2231" xr:uid="{00000000-0005-0000-0000-00004F0A0000}"/>
    <cellStyle name="Normal 2 5 3 3 3" xfId="332" xr:uid="{00000000-0005-0000-0000-0000500A0000}"/>
    <cellStyle name="Normal 2 5 3 3 3 2" xfId="333" xr:uid="{00000000-0005-0000-0000-0000510A0000}"/>
    <cellStyle name="Normal 2 5 3 3 3 2 2" xfId="1021" xr:uid="{00000000-0005-0000-0000-0000520A0000}"/>
    <cellStyle name="Normal 2 5 3 3 3 2 2 2" xfId="1957" xr:uid="{00000000-0005-0000-0000-0000530A0000}"/>
    <cellStyle name="Normal 2 5 3 3 3 2 2 3" xfId="2898" xr:uid="{00000000-0005-0000-0000-0000540A0000}"/>
    <cellStyle name="Normal 2 5 3 3 3 2 3" xfId="1022" xr:uid="{00000000-0005-0000-0000-0000550A0000}"/>
    <cellStyle name="Normal 2 5 3 3 3 2 3 2" xfId="1958" xr:uid="{00000000-0005-0000-0000-0000560A0000}"/>
    <cellStyle name="Normal 2 5 3 3 3 2 3 3" xfId="2899" xr:uid="{00000000-0005-0000-0000-0000570A0000}"/>
    <cellStyle name="Normal 2 5 3 3 3 2 4" xfId="570" xr:uid="{00000000-0005-0000-0000-0000580A0000}"/>
    <cellStyle name="Normal 2 5 3 3 3 2 4 2" xfId="1522" xr:uid="{00000000-0005-0000-0000-0000590A0000}"/>
    <cellStyle name="Normal 2 5 3 3 3 2 4 3" xfId="2463" xr:uid="{00000000-0005-0000-0000-00005A0A0000}"/>
    <cellStyle name="Normal 2 5 3 3 3 2 5" xfId="1293" xr:uid="{00000000-0005-0000-0000-00005B0A0000}"/>
    <cellStyle name="Normal 2 5 3 3 3 2 6" xfId="2234" xr:uid="{00000000-0005-0000-0000-00005C0A0000}"/>
    <cellStyle name="Normal 2 5 3 3 3 3" xfId="1023" xr:uid="{00000000-0005-0000-0000-00005D0A0000}"/>
    <cellStyle name="Normal 2 5 3 3 3 3 2" xfId="1959" xr:uid="{00000000-0005-0000-0000-00005E0A0000}"/>
    <cellStyle name="Normal 2 5 3 3 3 3 3" xfId="2900" xr:uid="{00000000-0005-0000-0000-00005F0A0000}"/>
    <cellStyle name="Normal 2 5 3 3 3 4" xfId="1024" xr:uid="{00000000-0005-0000-0000-0000600A0000}"/>
    <cellStyle name="Normal 2 5 3 3 3 4 2" xfId="1960" xr:uid="{00000000-0005-0000-0000-0000610A0000}"/>
    <cellStyle name="Normal 2 5 3 3 3 4 3" xfId="2901" xr:uid="{00000000-0005-0000-0000-0000620A0000}"/>
    <cellStyle name="Normal 2 5 3 3 3 5" xfId="569" xr:uid="{00000000-0005-0000-0000-0000630A0000}"/>
    <cellStyle name="Normal 2 5 3 3 3 5 2" xfId="1521" xr:uid="{00000000-0005-0000-0000-0000640A0000}"/>
    <cellStyle name="Normal 2 5 3 3 3 5 3" xfId="2462" xr:uid="{00000000-0005-0000-0000-0000650A0000}"/>
    <cellStyle name="Normal 2 5 3 3 3 6" xfId="1292" xr:uid="{00000000-0005-0000-0000-0000660A0000}"/>
    <cellStyle name="Normal 2 5 3 3 3 7" xfId="2233" xr:uid="{00000000-0005-0000-0000-0000670A0000}"/>
    <cellStyle name="Normal 2 5 3 3 4" xfId="334" xr:uid="{00000000-0005-0000-0000-0000680A0000}"/>
    <cellStyle name="Normal 2 5 3 3 4 2" xfId="1025" xr:uid="{00000000-0005-0000-0000-0000690A0000}"/>
    <cellStyle name="Normal 2 5 3 3 4 2 2" xfId="1961" xr:uid="{00000000-0005-0000-0000-00006A0A0000}"/>
    <cellStyle name="Normal 2 5 3 3 4 2 3" xfId="2902" xr:uid="{00000000-0005-0000-0000-00006B0A0000}"/>
    <cellStyle name="Normal 2 5 3 3 4 3" xfId="1026" xr:uid="{00000000-0005-0000-0000-00006C0A0000}"/>
    <cellStyle name="Normal 2 5 3 3 4 3 2" xfId="1962" xr:uid="{00000000-0005-0000-0000-00006D0A0000}"/>
    <cellStyle name="Normal 2 5 3 3 4 3 3" xfId="2903" xr:uid="{00000000-0005-0000-0000-00006E0A0000}"/>
    <cellStyle name="Normal 2 5 3 3 4 4" xfId="571" xr:uid="{00000000-0005-0000-0000-00006F0A0000}"/>
    <cellStyle name="Normal 2 5 3 3 4 4 2" xfId="1523" xr:uid="{00000000-0005-0000-0000-0000700A0000}"/>
    <cellStyle name="Normal 2 5 3 3 4 4 3" xfId="2464" xr:uid="{00000000-0005-0000-0000-0000710A0000}"/>
    <cellStyle name="Normal 2 5 3 3 4 5" xfId="1294" xr:uid="{00000000-0005-0000-0000-0000720A0000}"/>
    <cellStyle name="Normal 2 5 3 3 4 6" xfId="2235" xr:uid="{00000000-0005-0000-0000-0000730A0000}"/>
    <cellStyle name="Normal 2 5 3 3 5" xfId="1027" xr:uid="{00000000-0005-0000-0000-0000740A0000}"/>
    <cellStyle name="Normal 2 5 3 3 5 2" xfId="1963" xr:uid="{00000000-0005-0000-0000-0000750A0000}"/>
    <cellStyle name="Normal 2 5 3 3 5 3" xfId="2904" xr:uid="{00000000-0005-0000-0000-0000760A0000}"/>
    <cellStyle name="Normal 2 5 3 3 6" xfId="1028" xr:uid="{00000000-0005-0000-0000-0000770A0000}"/>
    <cellStyle name="Normal 2 5 3 3 6 2" xfId="1964" xr:uid="{00000000-0005-0000-0000-0000780A0000}"/>
    <cellStyle name="Normal 2 5 3 3 6 3" xfId="2905" xr:uid="{00000000-0005-0000-0000-0000790A0000}"/>
    <cellStyle name="Normal 2 5 3 3 7" xfId="393" xr:uid="{00000000-0005-0000-0000-00007A0A0000}"/>
    <cellStyle name="Normal 2 5 3 3 7 2" xfId="1346" xr:uid="{00000000-0005-0000-0000-00007B0A0000}"/>
    <cellStyle name="Normal 2 5 3 3 7 3" xfId="2287" xr:uid="{00000000-0005-0000-0000-00007C0A0000}"/>
    <cellStyle name="Normal 2 5 3 3 8" xfId="1115" xr:uid="{00000000-0005-0000-0000-00007D0A0000}"/>
    <cellStyle name="Normal 2 5 3 3 9" xfId="2056" xr:uid="{00000000-0005-0000-0000-00007E0A0000}"/>
    <cellStyle name="Normal 2 5 3 4" xfId="76" xr:uid="{00000000-0005-0000-0000-00007F0A0000}"/>
    <cellStyle name="Normal 2 5 3 4 2" xfId="335" xr:uid="{00000000-0005-0000-0000-0000800A0000}"/>
    <cellStyle name="Normal 2 5 3 4 2 2" xfId="336" xr:uid="{00000000-0005-0000-0000-0000810A0000}"/>
    <cellStyle name="Normal 2 5 3 4 2 2 2" xfId="1029" xr:uid="{00000000-0005-0000-0000-0000820A0000}"/>
    <cellStyle name="Normal 2 5 3 4 2 2 2 2" xfId="1965" xr:uid="{00000000-0005-0000-0000-0000830A0000}"/>
    <cellStyle name="Normal 2 5 3 4 2 2 2 3" xfId="2906" xr:uid="{00000000-0005-0000-0000-0000840A0000}"/>
    <cellStyle name="Normal 2 5 3 4 2 2 3" xfId="1030" xr:uid="{00000000-0005-0000-0000-0000850A0000}"/>
    <cellStyle name="Normal 2 5 3 4 2 2 3 2" xfId="1966" xr:uid="{00000000-0005-0000-0000-0000860A0000}"/>
    <cellStyle name="Normal 2 5 3 4 2 2 3 3" xfId="2907" xr:uid="{00000000-0005-0000-0000-0000870A0000}"/>
    <cellStyle name="Normal 2 5 3 4 2 2 4" xfId="573" xr:uid="{00000000-0005-0000-0000-0000880A0000}"/>
    <cellStyle name="Normal 2 5 3 4 2 2 4 2" xfId="1525" xr:uid="{00000000-0005-0000-0000-0000890A0000}"/>
    <cellStyle name="Normal 2 5 3 4 2 2 4 3" xfId="2466" xr:uid="{00000000-0005-0000-0000-00008A0A0000}"/>
    <cellStyle name="Normal 2 5 3 4 2 2 5" xfId="1296" xr:uid="{00000000-0005-0000-0000-00008B0A0000}"/>
    <cellStyle name="Normal 2 5 3 4 2 2 6" xfId="2237" xr:uid="{00000000-0005-0000-0000-00008C0A0000}"/>
    <cellStyle name="Normal 2 5 3 4 2 3" xfId="1031" xr:uid="{00000000-0005-0000-0000-00008D0A0000}"/>
    <cellStyle name="Normal 2 5 3 4 2 3 2" xfId="1967" xr:uid="{00000000-0005-0000-0000-00008E0A0000}"/>
    <cellStyle name="Normal 2 5 3 4 2 3 3" xfId="2908" xr:uid="{00000000-0005-0000-0000-00008F0A0000}"/>
    <cellStyle name="Normal 2 5 3 4 2 4" xfId="1032" xr:uid="{00000000-0005-0000-0000-0000900A0000}"/>
    <cellStyle name="Normal 2 5 3 4 2 4 2" xfId="1968" xr:uid="{00000000-0005-0000-0000-0000910A0000}"/>
    <cellStyle name="Normal 2 5 3 4 2 4 3" xfId="2909" xr:uid="{00000000-0005-0000-0000-0000920A0000}"/>
    <cellStyle name="Normal 2 5 3 4 2 5" xfId="572" xr:uid="{00000000-0005-0000-0000-0000930A0000}"/>
    <cellStyle name="Normal 2 5 3 4 2 5 2" xfId="1524" xr:uid="{00000000-0005-0000-0000-0000940A0000}"/>
    <cellStyle name="Normal 2 5 3 4 2 5 3" xfId="2465" xr:uid="{00000000-0005-0000-0000-0000950A0000}"/>
    <cellStyle name="Normal 2 5 3 4 2 6" xfId="1295" xr:uid="{00000000-0005-0000-0000-0000960A0000}"/>
    <cellStyle name="Normal 2 5 3 4 2 7" xfId="2236" xr:uid="{00000000-0005-0000-0000-0000970A0000}"/>
    <cellStyle name="Normal 2 5 3 4 3" xfId="337" xr:uid="{00000000-0005-0000-0000-0000980A0000}"/>
    <cellStyle name="Normal 2 5 3 4 3 2" xfId="338" xr:uid="{00000000-0005-0000-0000-0000990A0000}"/>
    <cellStyle name="Normal 2 5 3 4 3 2 2" xfId="1033" xr:uid="{00000000-0005-0000-0000-00009A0A0000}"/>
    <cellStyle name="Normal 2 5 3 4 3 2 2 2" xfId="1969" xr:uid="{00000000-0005-0000-0000-00009B0A0000}"/>
    <cellStyle name="Normal 2 5 3 4 3 2 2 3" xfId="2910" xr:uid="{00000000-0005-0000-0000-00009C0A0000}"/>
    <cellStyle name="Normal 2 5 3 4 3 2 3" xfId="1034" xr:uid="{00000000-0005-0000-0000-00009D0A0000}"/>
    <cellStyle name="Normal 2 5 3 4 3 2 3 2" xfId="1970" xr:uid="{00000000-0005-0000-0000-00009E0A0000}"/>
    <cellStyle name="Normal 2 5 3 4 3 2 3 3" xfId="2911" xr:uid="{00000000-0005-0000-0000-00009F0A0000}"/>
    <cellStyle name="Normal 2 5 3 4 3 2 4" xfId="575" xr:uid="{00000000-0005-0000-0000-0000A00A0000}"/>
    <cellStyle name="Normal 2 5 3 4 3 2 4 2" xfId="1527" xr:uid="{00000000-0005-0000-0000-0000A10A0000}"/>
    <cellStyle name="Normal 2 5 3 4 3 2 4 3" xfId="2468" xr:uid="{00000000-0005-0000-0000-0000A20A0000}"/>
    <cellStyle name="Normal 2 5 3 4 3 2 5" xfId="1298" xr:uid="{00000000-0005-0000-0000-0000A30A0000}"/>
    <cellStyle name="Normal 2 5 3 4 3 2 6" xfId="2239" xr:uid="{00000000-0005-0000-0000-0000A40A0000}"/>
    <cellStyle name="Normal 2 5 3 4 3 3" xfId="1035" xr:uid="{00000000-0005-0000-0000-0000A50A0000}"/>
    <cellStyle name="Normal 2 5 3 4 3 3 2" xfId="1971" xr:uid="{00000000-0005-0000-0000-0000A60A0000}"/>
    <cellStyle name="Normal 2 5 3 4 3 3 3" xfId="2912" xr:uid="{00000000-0005-0000-0000-0000A70A0000}"/>
    <cellStyle name="Normal 2 5 3 4 3 4" xfId="1036" xr:uid="{00000000-0005-0000-0000-0000A80A0000}"/>
    <cellStyle name="Normal 2 5 3 4 3 4 2" xfId="1972" xr:uid="{00000000-0005-0000-0000-0000A90A0000}"/>
    <cellStyle name="Normal 2 5 3 4 3 4 3" xfId="2913" xr:uid="{00000000-0005-0000-0000-0000AA0A0000}"/>
    <cellStyle name="Normal 2 5 3 4 3 5" xfId="574" xr:uid="{00000000-0005-0000-0000-0000AB0A0000}"/>
    <cellStyle name="Normal 2 5 3 4 3 5 2" xfId="1526" xr:uid="{00000000-0005-0000-0000-0000AC0A0000}"/>
    <cellStyle name="Normal 2 5 3 4 3 5 3" xfId="2467" xr:uid="{00000000-0005-0000-0000-0000AD0A0000}"/>
    <cellStyle name="Normal 2 5 3 4 3 6" xfId="1297" xr:uid="{00000000-0005-0000-0000-0000AE0A0000}"/>
    <cellStyle name="Normal 2 5 3 4 3 7" xfId="2238" xr:uid="{00000000-0005-0000-0000-0000AF0A0000}"/>
    <cellStyle name="Normal 2 5 3 4 4" xfId="339" xr:uid="{00000000-0005-0000-0000-0000B00A0000}"/>
    <cellStyle name="Normal 2 5 3 4 4 2" xfId="1037" xr:uid="{00000000-0005-0000-0000-0000B10A0000}"/>
    <cellStyle name="Normal 2 5 3 4 4 2 2" xfId="1973" xr:uid="{00000000-0005-0000-0000-0000B20A0000}"/>
    <cellStyle name="Normal 2 5 3 4 4 2 3" xfId="2914" xr:uid="{00000000-0005-0000-0000-0000B30A0000}"/>
    <cellStyle name="Normal 2 5 3 4 4 3" xfId="1038" xr:uid="{00000000-0005-0000-0000-0000B40A0000}"/>
    <cellStyle name="Normal 2 5 3 4 4 3 2" xfId="1974" xr:uid="{00000000-0005-0000-0000-0000B50A0000}"/>
    <cellStyle name="Normal 2 5 3 4 4 3 3" xfId="2915" xr:uid="{00000000-0005-0000-0000-0000B60A0000}"/>
    <cellStyle name="Normal 2 5 3 4 4 4" xfId="576" xr:uid="{00000000-0005-0000-0000-0000B70A0000}"/>
    <cellStyle name="Normal 2 5 3 4 4 4 2" xfId="1528" xr:uid="{00000000-0005-0000-0000-0000B80A0000}"/>
    <cellStyle name="Normal 2 5 3 4 4 4 3" xfId="2469" xr:uid="{00000000-0005-0000-0000-0000B90A0000}"/>
    <cellStyle name="Normal 2 5 3 4 4 5" xfId="1299" xr:uid="{00000000-0005-0000-0000-0000BA0A0000}"/>
    <cellStyle name="Normal 2 5 3 4 4 6" xfId="2240" xr:uid="{00000000-0005-0000-0000-0000BB0A0000}"/>
    <cellStyle name="Normal 2 5 3 4 5" xfId="1039" xr:uid="{00000000-0005-0000-0000-0000BC0A0000}"/>
    <cellStyle name="Normal 2 5 3 4 5 2" xfId="1975" xr:uid="{00000000-0005-0000-0000-0000BD0A0000}"/>
    <cellStyle name="Normal 2 5 3 4 5 3" xfId="2916" xr:uid="{00000000-0005-0000-0000-0000BE0A0000}"/>
    <cellStyle name="Normal 2 5 3 4 6" xfId="1040" xr:uid="{00000000-0005-0000-0000-0000BF0A0000}"/>
    <cellStyle name="Normal 2 5 3 4 6 2" xfId="1976" xr:uid="{00000000-0005-0000-0000-0000C00A0000}"/>
    <cellStyle name="Normal 2 5 3 4 6 3" xfId="2917" xr:uid="{00000000-0005-0000-0000-0000C10A0000}"/>
    <cellStyle name="Normal 2 5 3 4 7" xfId="394" xr:uid="{00000000-0005-0000-0000-0000C20A0000}"/>
    <cellStyle name="Normal 2 5 3 4 7 2" xfId="1347" xr:uid="{00000000-0005-0000-0000-0000C30A0000}"/>
    <cellStyle name="Normal 2 5 3 4 7 3" xfId="2288" xr:uid="{00000000-0005-0000-0000-0000C40A0000}"/>
    <cellStyle name="Normal 2 5 3 4 8" xfId="1116" xr:uid="{00000000-0005-0000-0000-0000C50A0000}"/>
    <cellStyle name="Normal 2 5 3 4 9" xfId="2057" xr:uid="{00000000-0005-0000-0000-0000C60A0000}"/>
    <cellStyle name="Normal 2 5 3 5" xfId="340" xr:uid="{00000000-0005-0000-0000-0000C70A0000}"/>
    <cellStyle name="Normal 2 5 3 5 2" xfId="341" xr:uid="{00000000-0005-0000-0000-0000C80A0000}"/>
    <cellStyle name="Normal 2 5 3 5 2 2" xfId="1041" xr:uid="{00000000-0005-0000-0000-0000C90A0000}"/>
    <cellStyle name="Normal 2 5 3 5 2 2 2" xfId="1977" xr:uid="{00000000-0005-0000-0000-0000CA0A0000}"/>
    <cellStyle name="Normal 2 5 3 5 2 2 3" xfId="2918" xr:uid="{00000000-0005-0000-0000-0000CB0A0000}"/>
    <cellStyle name="Normal 2 5 3 5 2 3" xfId="1042" xr:uid="{00000000-0005-0000-0000-0000CC0A0000}"/>
    <cellStyle name="Normal 2 5 3 5 2 3 2" xfId="1978" xr:uid="{00000000-0005-0000-0000-0000CD0A0000}"/>
    <cellStyle name="Normal 2 5 3 5 2 3 3" xfId="2919" xr:uid="{00000000-0005-0000-0000-0000CE0A0000}"/>
    <cellStyle name="Normal 2 5 3 5 2 4" xfId="578" xr:uid="{00000000-0005-0000-0000-0000CF0A0000}"/>
    <cellStyle name="Normal 2 5 3 5 2 4 2" xfId="1530" xr:uid="{00000000-0005-0000-0000-0000D00A0000}"/>
    <cellStyle name="Normal 2 5 3 5 2 4 3" xfId="2471" xr:uid="{00000000-0005-0000-0000-0000D10A0000}"/>
    <cellStyle name="Normal 2 5 3 5 2 5" xfId="1301" xr:uid="{00000000-0005-0000-0000-0000D20A0000}"/>
    <cellStyle name="Normal 2 5 3 5 2 6" xfId="2242" xr:uid="{00000000-0005-0000-0000-0000D30A0000}"/>
    <cellStyle name="Normal 2 5 3 5 3" xfId="1043" xr:uid="{00000000-0005-0000-0000-0000D40A0000}"/>
    <cellStyle name="Normal 2 5 3 5 3 2" xfId="1979" xr:uid="{00000000-0005-0000-0000-0000D50A0000}"/>
    <cellStyle name="Normal 2 5 3 5 3 3" xfId="2920" xr:uid="{00000000-0005-0000-0000-0000D60A0000}"/>
    <cellStyle name="Normal 2 5 3 5 4" xfId="1044" xr:uid="{00000000-0005-0000-0000-0000D70A0000}"/>
    <cellStyle name="Normal 2 5 3 5 4 2" xfId="1980" xr:uid="{00000000-0005-0000-0000-0000D80A0000}"/>
    <cellStyle name="Normal 2 5 3 5 4 3" xfId="2921" xr:uid="{00000000-0005-0000-0000-0000D90A0000}"/>
    <cellStyle name="Normal 2 5 3 5 5" xfId="577" xr:uid="{00000000-0005-0000-0000-0000DA0A0000}"/>
    <cellStyle name="Normal 2 5 3 5 5 2" xfId="1529" xr:uid="{00000000-0005-0000-0000-0000DB0A0000}"/>
    <cellStyle name="Normal 2 5 3 5 5 3" xfId="2470" xr:uid="{00000000-0005-0000-0000-0000DC0A0000}"/>
    <cellStyle name="Normal 2 5 3 5 6" xfId="1300" xr:uid="{00000000-0005-0000-0000-0000DD0A0000}"/>
    <cellStyle name="Normal 2 5 3 5 7" xfId="2241" xr:uid="{00000000-0005-0000-0000-0000DE0A0000}"/>
    <cellStyle name="Normal 2 5 3 6" xfId="342" xr:uid="{00000000-0005-0000-0000-0000DF0A0000}"/>
    <cellStyle name="Normal 2 5 3 6 2" xfId="343" xr:uid="{00000000-0005-0000-0000-0000E00A0000}"/>
    <cellStyle name="Normal 2 5 3 6 2 2" xfId="1045" xr:uid="{00000000-0005-0000-0000-0000E10A0000}"/>
    <cellStyle name="Normal 2 5 3 6 2 2 2" xfId="1981" xr:uid="{00000000-0005-0000-0000-0000E20A0000}"/>
    <cellStyle name="Normal 2 5 3 6 2 2 3" xfId="2922" xr:uid="{00000000-0005-0000-0000-0000E30A0000}"/>
    <cellStyle name="Normal 2 5 3 6 2 3" xfId="1046" xr:uid="{00000000-0005-0000-0000-0000E40A0000}"/>
    <cellStyle name="Normal 2 5 3 6 2 3 2" xfId="1982" xr:uid="{00000000-0005-0000-0000-0000E50A0000}"/>
    <cellStyle name="Normal 2 5 3 6 2 3 3" xfId="2923" xr:uid="{00000000-0005-0000-0000-0000E60A0000}"/>
    <cellStyle name="Normal 2 5 3 6 2 4" xfId="580" xr:uid="{00000000-0005-0000-0000-0000E70A0000}"/>
    <cellStyle name="Normal 2 5 3 6 2 4 2" xfId="1532" xr:uid="{00000000-0005-0000-0000-0000E80A0000}"/>
    <cellStyle name="Normal 2 5 3 6 2 4 3" xfId="2473" xr:uid="{00000000-0005-0000-0000-0000E90A0000}"/>
    <cellStyle name="Normal 2 5 3 6 2 5" xfId="1303" xr:uid="{00000000-0005-0000-0000-0000EA0A0000}"/>
    <cellStyle name="Normal 2 5 3 6 2 6" xfId="2244" xr:uid="{00000000-0005-0000-0000-0000EB0A0000}"/>
    <cellStyle name="Normal 2 5 3 6 3" xfId="1047" xr:uid="{00000000-0005-0000-0000-0000EC0A0000}"/>
    <cellStyle name="Normal 2 5 3 6 3 2" xfId="1983" xr:uid="{00000000-0005-0000-0000-0000ED0A0000}"/>
    <cellStyle name="Normal 2 5 3 6 3 3" xfId="2924" xr:uid="{00000000-0005-0000-0000-0000EE0A0000}"/>
    <cellStyle name="Normal 2 5 3 6 4" xfId="1048" xr:uid="{00000000-0005-0000-0000-0000EF0A0000}"/>
    <cellStyle name="Normal 2 5 3 6 4 2" xfId="1984" xr:uid="{00000000-0005-0000-0000-0000F00A0000}"/>
    <cellStyle name="Normal 2 5 3 6 4 3" xfId="2925" xr:uid="{00000000-0005-0000-0000-0000F10A0000}"/>
    <cellStyle name="Normal 2 5 3 6 5" xfId="579" xr:uid="{00000000-0005-0000-0000-0000F20A0000}"/>
    <cellStyle name="Normal 2 5 3 6 5 2" xfId="1531" xr:uid="{00000000-0005-0000-0000-0000F30A0000}"/>
    <cellStyle name="Normal 2 5 3 6 5 3" xfId="2472" xr:uid="{00000000-0005-0000-0000-0000F40A0000}"/>
    <cellStyle name="Normal 2 5 3 6 6" xfId="1302" xr:uid="{00000000-0005-0000-0000-0000F50A0000}"/>
    <cellStyle name="Normal 2 5 3 6 7" xfId="2243" xr:uid="{00000000-0005-0000-0000-0000F60A0000}"/>
    <cellStyle name="Normal 2 5 3 7" xfId="344" xr:uid="{00000000-0005-0000-0000-0000F70A0000}"/>
    <cellStyle name="Normal 2 5 3 7 2" xfId="1049" xr:uid="{00000000-0005-0000-0000-0000F80A0000}"/>
    <cellStyle name="Normal 2 5 3 7 2 2" xfId="1985" xr:uid="{00000000-0005-0000-0000-0000F90A0000}"/>
    <cellStyle name="Normal 2 5 3 7 2 3" xfId="2926" xr:uid="{00000000-0005-0000-0000-0000FA0A0000}"/>
    <cellStyle name="Normal 2 5 3 7 3" xfId="1050" xr:uid="{00000000-0005-0000-0000-0000FB0A0000}"/>
    <cellStyle name="Normal 2 5 3 7 3 2" xfId="1986" xr:uid="{00000000-0005-0000-0000-0000FC0A0000}"/>
    <cellStyle name="Normal 2 5 3 7 3 3" xfId="2927" xr:uid="{00000000-0005-0000-0000-0000FD0A0000}"/>
    <cellStyle name="Normal 2 5 3 7 4" xfId="581" xr:uid="{00000000-0005-0000-0000-0000FE0A0000}"/>
    <cellStyle name="Normal 2 5 3 7 4 2" xfId="1533" xr:uid="{00000000-0005-0000-0000-0000FF0A0000}"/>
    <cellStyle name="Normal 2 5 3 7 4 3" xfId="2474" xr:uid="{00000000-0005-0000-0000-0000000B0000}"/>
    <cellStyle name="Normal 2 5 3 7 5" xfId="1304" xr:uid="{00000000-0005-0000-0000-0000010B0000}"/>
    <cellStyle name="Normal 2 5 3 7 6" xfId="2245" xr:uid="{00000000-0005-0000-0000-0000020B0000}"/>
    <cellStyle name="Normal 2 5 3 8" xfId="1051" xr:uid="{00000000-0005-0000-0000-0000030B0000}"/>
    <cellStyle name="Normal 2 5 3 8 2" xfId="1987" xr:uid="{00000000-0005-0000-0000-0000040B0000}"/>
    <cellStyle name="Normal 2 5 3 8 3" xfId="2928" xr:uid="{00000000-0005-0000-0000-0000050B0000}"/>
    <cellStyle name="Normal 2 5 3 9" xfId="1052" xr:uid="{00000000-0005-0000-0000-0000060B0000}"/>
    <cellStyle name="Normal 2 5 3 9 2" xfId="1988" xr:uid="{00000000-0005-0000-0000-0000070B0000}"/>
    <cellStyle name="Normal 2 5 3 9 3" xfId="2929" xr:uid="{00000000-0005-0000-0000-0000080B0000}"/>
    <cellStyle name="Normal 2 6" xfId="77" xr:uid="{00000000-0005-0000-0000-0000090B0000}"/>
    <cellStyle name="Normal 2 7" xfId="78" xr:uid="{00000000-0005-0000-0000-00000A0B0000}"/>
    <cellStyle name="Normal 2 8" xfId="79" xr:uid="{00000000-0005-0000-0000-00000B0B0000}"/>
    <cellStyle name="Normal 2 9" xfId="80" xr:uid="{00000000-0005-0000-0000-00000C0B0000}"/>
    <cellStyle name="Normal 2_Section MA-200kl MPdS" xfId="345" xr:uid="{00000000-0005-0000-0000-00000D0B0000}"/>
    <cellStyle name="Normal 20" xfId="1074" xr:uid="{00000000-0005-0000-0000-00000E0B0000}"/>
    <cellStyle name="Normal 21" xfId="8" xr:uid="{00000000-0005-0000-0000-00000F0B0000}"/>
    <cellStyle name="Normal 3" xfId="3" xr:uid="{00000000-0005-0000-0000-0000100B0000}"/>
    <cellStyle name="Normal 3 2" xfId="82" xr:uid="{00000000-0005-0000-0000-0000110B0000}"/>
    <cellStyle name="Normal 3 3" xfId="596" xr:uid="{00000000-0005-0000-0000-0000120B0000}"/>
    <cellStyle name="Normal 3 4" xfId="395" xr:uid="{00000000-0005-0000-0000-0000130B0000}"/>
    <cellStyle name="Normal 3 5" xfId="357" xr:uid="{00000000-0005-0000-0000-0000140B0000}"/>
    <cellStyle name="Normal 3 6" xfId="81" xr:uid="{00000000-0005-0000-0000-0000150B0000}"/>
    <cellStyle name="Normal 3 7" xfId="2005" xr:uid="{00000000-0005-0000-0000-0000160B0000}"/>
    <cellStyle name="Normal 3 8" xfId="2944" xr:uid="{00000000-0005-0000-0000-0000170B0000}"/>
    <cellStyle name="Normal 4" xfId="83" xr:uid="{00000000-0005-0000-0000-0000180B0000}"/>
    <cellStyle name="Normal 4 2" xfId="346" xr:uid="{00000000-0005-0000-0000-0000190B0000}"/>
    <cellStyle name="Normal 5" xfId="84" xr:uid="{00000000-0005-0000-0000-00001A0B0000}"/>
    <cellStyle name="Normal 5 2" xfId="85" xr:uid="{00000000-0005-0000-0000-00001B0B0000}"/>
    <cellStyle name="Normal 5 3" xfId="597" xr:uid="{00000000-0005-0000-0000-00001C0B0000}"/>
    <cellStyle name="Normal 6" xfId="86" xr:uid="{00000000-0005-0000-0000-00001D0B0000}"/>
    <cellStyle name="Normal 7" xfId="87" xr:uid="{00000000-0005-0000-0000-00001E0B0000}"/>
    <cellStyle name="Normal 74" xfId="1069" xr:uid="{00000000-0005-0000-0000-00001F0B0000}"/>
    <cellStyle name="Normal 75" xfId="1071" xr:uid="{00000000-0005-0000-0000-0000200B0000}"/>
    <cellStyle name="Normal 76" xfId="1070" xr:uid="{00000000-0005-0000-0000-0000210B0000}"/>
    <cellStyle name="Normal 77" xfId="1072" xr:uid="{00000000-0005-0000-0000-0000220B0000}"/>
    <cellStyle name="Normal 78" xfId="1073" xr:uid="{00000000-0005-0000-0000-0000230B0000}"/>
    <cellStyle name="Normal 8" xfId="88" xr:uid="{00000000-0005-0000-0000-0000240B0000}"/>
    <cellStyle name="Normal 8 2" xfId="89" xr:uid="{00000000-0005-0000-0000-0000250B0000}"/>
    <cellStyle name="Normal 9" xfId="90" xr:uid="{00000000-0005-0000-0000-0000260B0000}"/>
    <cellStyle name="Normal 9 2" xfId="598" xr:uid="{00000000-0005-0000-0000-0000270B0000}"/>
    <cellStyle name="Note 2" xfId="2004" xr:uid="{00000000-0005-0000-0000-0000280B0000}"/>
    <cellStyle name="Note 2 2" xfId="2945" xr:uid="{00000000-0005-0000-0000-0000290B0000}"/>
    <cellStyle name="OPSKRIF" xfId="91" xr:uid="{00000000-0005-0000-0000-00002A0B0000}"/>
    <cellStyle name="OPSKRIF 2" xfId="92" xr:uid="{00000000-0005-0000-0000-00002B0B0000}"/>
    <cellStyle name="OPSKRIF 3" xfId="347" xr:uid="{00000000-0005-0000-0000-00002C0B0000}"/>
    <cellStyle name="OPSKRIFTE" xfId="93" xr:uid="{00000000-0005-0000-0000-00002D0B0000}"/>
    <cellStyle name="OPSKRIFTE 2" xfId="94" xr:uid="{00000000-0005-0000-0000-00002E0B0000}"/>
    <cellStyle name="or" xfId="348" xr:uid="{00000000-0005-0000-0000-00002F0B0000}"/>
    <cellStyle name="or 2" xfId="2002" xr:uid="{00000000-0005-0000-0000-0000300B0000}"/>
    <cellStyle name="Percent" xfId="2948" builtinId="5"/>
    <cellStyle name="Percent 2" xfId="95" xr:uid="{00000000-0005-0000-0000-0000320B0000}"/>
    <cellStyle name="Percent 2 2" xfId="96" xr:uid="{00000000-0005-0000-0000-0000330B0000}"/>
    <cellStyle name="Percent 2 2 2" xfId="2017" xr:uid="{00000000-0005-0000-0000-0000340B0000}"/>
    <cellStyle name="Percent 2 3" xfId="97" xr:uid="{00000000-0005-0000-0000-0000350B0000}"/>
    <cellStyle name="Percent 2 3 2" xfId="2001" xr:uid="{00000000-0005-0000-0000-0000360B0000}"/>
    <cellStyle name="Percent 2 4" xfId="98" xr:uid="{00000000-0005-0000-0000-0000370B0000}"/>
    <cellStyle name="Percent 3" xfId="99" xr:uid="{00000000-0005-0000-0000-0000380B0000}"/>
    <cellStyle name="Percent 4" xfId="100" xr:uid="{00000000-0005-0000-0000-0000390B0000}"/>
    <cellStyle name="Percent 4 2" xfId="101" xr:uid="{00000000-0005-0000-0000-00003A0B0000}"/>
    <cellStyle name="Percent 5" xfId="102" xr:uid="{00000000-0005-0000-0000-00003B0B0000}"/>
    <cellStyle name="Percent 6" xfId="103" xr:uid="{00000000-0005-0000-0000-00003C0B0000}"/>
    <cellStyle name="Percent 6 2" xfId="349" xr:uid="{00000000-0005-0000-0000-00003D0B0000}"/>
    <cellStyle name="Percent 6 2 2" xfId="350" xr:uid="{00000000-0005-0000-0000-00003E0B0000}"/>
    <cellStyle name="Percent 6 2 2 2" xfId="1053" xr:uid="{00000000-0005-0000-0000-00003F0B0000}"/>
    <cellStyle name="Percent 6 2 2 2 2" xfId="1989" xr:uid="{00000000-0005-0000-0000-0000400B0000}"/>
    <cellStyle name="Percent 6 2 2 2 3" xfId="2930" xr:uid="{00000000-0005-0000-0000-0000410B0000}"/>
    <cellStyle name="Percent 6 2 2 3" xfId="1054" xr:uid="{00000000-0005-0000-0000-0000420B0000}"/>
    <cellStyle name="Percent 6 2 2 3 2" xfId="1990" xr:uid="{00000000-0005-0000-0000-0000430B0000}"/>
    <cellStyle name="Percent 6 2 2 3 3" xfId="2931" xr:uid="{00000000-0005-0000-0000-0000440B0000}"/>
    <cellStyle name="Percent 6 2 2 4" xfId="583" xr:uid="{00000000-0005-0000-0000-0000450B0000}"/>
    <cellStyle name="Percent 6 2 2 4 2" xfId="1535" xr:uid="{00000000-0005-0000-0000-0000460B0000}"/>
    <cellStyle name="Percent 6 2 2 4 3" xfId="2476" xr:uid="{00000000-0005-0000-0000-0000470B0000}"/>
    <cellStyle name="Percent 6 2 2 5" xfId="1306" xr:uid="{00000000-0005-0000-0000-0000480B0000}"/>
    <cellStyle name="Percent 6 2 2 6" xfId="2247" xr:uid="{00000000-0005-0000-0000-0000490B0000}"/>
    <cellStyle name="Percent 6 2 3" xfId="1055" xr:uid="{00000000-0005-0000-0000-00004A0B0000}"/>
    <cellStyle name="Percent 6 2 3 2" xfId="1991" xr:uid="{00000000-0005-0000-0000-00004B0B0000}"/>
    <cellStyle name="Percent 6 2 3 3" xfId="2932" xr:uid="{00000000-0005-0000-0000-00004C0B0000}"/>
    <cellStyle name="Percent 6 2 4" xfId="1056" xr:uid="{00000000-0005-0000-0000-00004D0B0000}"/>
    <cellStyle name="Percent 6 2 4 2" xfId="1992" xr:uid="{00000000-0005-0000-0000-00004E0B0000}"/>
    <cellStyle name="Percent 6 2 4 3" xfId="2933" xr:uid="{00000000-0005-0000-0000-00004F0B0000}"/>
    <cellStyle name="Percent 6 2 5" xfId="582" xr:uid="{00000000-0005-0000-0000-0000500B0000}"/>
    <cellStyle name="Percent 6 2 5 2" xfId="1534" xr:uid="{00000000-0005-0000-0000-0000510B0000}"/>
    <cellStyle name="Percent 6 2 5 3" xfId="2475" xr:uid="{00000000-0005-0000-0000-0000520B0000}"/>
    <cellStyle name="Percent 6 2 6" xfId="1305" xr:uid="{00000000-0005-0000-0000-0000530B0000}"/>
    <cellStyle name="Percent 6 2 7" xfId="2246" xr:uid="{00000000-0005-0000-0000-0000540B0000}"/>
    <cellStyle name="Percent 6 3" xfId="351" xr:uid="{00000000-0005-0000-0000-0000550B0000}"/>
    <cellStyle name="Percent 6 3 2" xfId="352" xr:uid="{00000000-0005-0000-0000-0000560B0000}"/>
    <cellStyle name="Percent 6 3 2 2" xfId="1057" xr:uid="{00000000-0005-0000-0000-0000570B0000}"/>
    <cellStyle name="Percent 6 3 2 2 2" xfId="1993" xr:uid="{00000000-0005-0000-0000-0000580B0000}"/>
    <cellStyle name="Percent 6 3 2 2 3" xfId="2934" xr:uid="{00000000-0005-0000-0000-0000590B0000}"/>
    <cellStyle name="Percent 6 3 2 3" xfId="1058" xr:uid="{00000000-0005-0000-0000-00005A0B0000}"/>
    <cellStyle name="Percent 6 3 2 3 2" xfId="1994" xr:uid="{00000000-0005-0000-0000-00005B0B0000}"/>
    <cellStyle name="Percent 6 3 2 3 3" xfId="2935" xr:uid="{00000000-0005-0000-0000-00005C0B0000}"/>
    <cellStyle name="Percent 6 3 2 4" xfId="585" xr:uid="{00000000-0005-0000-0000-00005D0B0000}"/>
    <cellStyle name="Percent 6 3 2 4 2" xfId="1537" xr:uid="{00000000-0005-0000-0000-00005E0B0000}"/>
    <cellStyle name="Percent 6 3 2 4 3" xfId="2478" xr:uid="{00000000-0005-0000-0000-00005F0B0000}"/>
    <cellStyle name="Percent 6 3 2 5" xfId="1308" xr:uid="{00000000-0005-0000-0000-0000600B0000}"/>
    <cellStyle name="Percent 6 3 2 6" xfId="2249" xr:uid="{00000000-0005-0000-0000-0000610B0000}"/>
    <cellStyle name="Percent 6 3 3" xfId="1059" xr:uid="{00000000-0005-0000-0000-0000620B0000}"/>
    <cellStyle name="Percent 6 3 3 2" xfId="1995" xr:uid="{00000000-0005-0000-0000-0000630B0000}"/>
    <cellStyle name="Percent 6 3 3 3" xfId="2936" xr:uid="{00000000-0005-0000-0000-0000640B0000}"/>
    <cellStyle name="Percent 6 3 4" xfId="1060" xr:uid="{00000000-0005-0000-0000-0000650B0000}"/>
    <cellStyle name="Percent 6 3 4 2" xfId="1996" xr:uid="{00000000-0005-0000-0000-0000660B0000}"/>
    <cellStyle name="Percent 6 3 4 3" xfId="2937" xr:uid="{00000000-0005-0000-0000-0000670B0000}"/>
    <cellStyle name="Percent 6 3 5" xfId="584" xr:uid="{00000000-0005-0000-0000-0000680B0000}"/>
    <cellStyle name="Percent 6 3 5 2" xfId="1536" xr:uid="{00000000-0005-0000-0000-0000690B0000}"/>
    <cellStyle name="Percent 6 3 5 3" xfId="2477" xr:uid="{00000000-0005-0000-0000-00006A0B0000}"/>
    <cellStyle name="Percent 6 3 6" xfId="1307" xr:uid="{00000000-0005-0000-0000-00006B0B0000}"/>
    <cellStyle name="Percent 6 3 7" xfId="2248" xr:uid="{00000000-0005-0000-0000-00006C0B0000}"/>
    <cellStyle name="Percent 6 4" xfId="353" xr:uid="{00000000-0005-0000-0000-00006D0B0000}"/>
    <cellStyle name="Percent 6 4 2" xfId="1061" xr:uid="{00000000-0005-0000-0000-00006E0B0000}"/>
    <cellStyle name="Percent 6 4 2 2" xfId="1997" xr:uid="{00000000-0005-0000-0000-00006F0B0000}"/>
    <cellStyle name="Percent 6 4 2 3" xfId="2938" xr:uid="{00000000-0005-0000-0000-0000700B0000}"/>
    <cellStyle name="Percent 6 4 3" xfId="1062" xr:uid="{00000000-0005-0000-0000-0000710B0000}"/>
    <cellStyle name="Percent 6 4 3 2" xfId="1998" xr:uid="{00000000-0005-0000-0000-0000720B0000}"/>
    <cellStyle name="Percent 6 4 3 3" xfId="2939" xr:uid="{00000000-0005-0000-0000-0000730B0000}"/>
    <cellStyle name="Percent 6 4 4" xfId="586" xr:uid="{00000000-0005-0000-0000-0000740B0000}"/>
    <cellStyle name="Percent 6 4 4 2" xfId="1538" xr:uid="{00000000-0005-0000-0000-0000750B0000}"/>
    <cellStyle name="Percent 6 4 4 3" xfId="2479" xr:uid="{00000000-0005-0000-0000-0000760B0000}"/>
    <cellStyle name="Percent 6 4 5" xfId="1309" xr:uid="{00000000-0005-0000-0000-0000770B0000}"/>
    <cellStyle name="Percent 6 4 6" xfId="2250" xr:uid="{00000000-0005-0000-0000-0000780B0000}"/>
    <cellStyle name="Percent 6 5" xfId="1063" xr:uid="{00000000-0005-0000-0000-0000790B0000}"/>
    <cellStyle name="Percent 6 5 2" xfId="1999" xr:uid="{00000000-0005-0000-0000-00007A0B0000}"/>
    <cellStyle name="Percent 6 5 3" xfId="2940" xr:uid="{00000000-0005-0000-0000-00007B0B0000}"/>
    <cellStyle name="Percent 6 6" xfId="1064" xr:uid="{00000000-0005-0000-0000-00007C0B0000}"/>
    <cellStyle name="Percent 6 6 2" xfId="2000" xr:uid="{00000000-0005-0000-0000-00007D0B0000}"/>
    <cellStyle name="Percent 6 6 3" xfId="2941" xr:uid="{00000000-0005-0000-0000-00007E0B0000}"/>
    <cellStyle name="Percent 6 7" xfId="396" xr:uid="{00000000-0005-0000-0000-00007F0B0000}"/>
    <cellStyle name="Percent 6 7 2" xfId="1348" xr:uid="{00000000-0005-0000-0000-0000800B0000}"/>
    <cellStyle name="Percent 6 7 3" xfId="2289" xr:uid="{00000000-0005-0000-0000-0000810B0000}"/>
    <cellStyle name="Percent 6 8" xfId="1117" xr:uid="{00000000-0005-0000-0000-0000820B0000}"/>
    <cellStyle name="Percent 6 9" xfId="2058" xr:uid="{00000000-0005-0000-0000-0000830B0000}"/>
    <cellStyle name="Percent 7" xfId="600" xr:uid="{00000000-0005-0000-0000-0000840B0000}"/>
    <cellStyle name="Percent 8" xfId="1076" xr:uid="{00000000-0005-0000-0000-0000850B0000}"/>
    <cellStyle name="Title 2" xfId="599" xr:uid="{00000000-0005-0000-0000-0000860B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935355</xdr:rowOff>
    </xdr:to>
    <xdr:pic>
      <xdr:nvPicPr>
        <xdr:cNvPr id="3" name="Picture 2">
          <a:extLst>
            <a:ext uri="{FF2B5EF4-FFF2-40B4-BE49-F238E27FC236}">
              <a16:creationId xmlns:a16="http://schemas.microsoft.com/office/drawing/2014/main" id="{A979AC33-6964-695E-4B22-742FCDD2F8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100815" cy="88011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4" name="Picture 3">
          <a:extLst>
            <a:ext uri="{FF2B5EF4-FFF2-40B4-BE49-F238E27FC236}">
              <a16:creationId xmlns:a16="http://schemas.microsoft.com/office/drawing/2014/main" id="{24895C01-2B03-406D-9A64-C84BA85E3D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0603" cy="8172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59053</xdr:colOff>
      <xdr:row>0</xdr:row>
      <xdr:rowOff>59055</xdr:rowOff>
    </xdr:from>
    <xdr:to>
      <xdr:col>1</xdr:col>
      <xdr:colOff>533123</xdr:colOff>
      <xdr:row>0</xdr:row>
      <xdr:rowOff>935355</xdr:rowOff>
    </xdr:to>
    <xdr:pic>
      <xdr:nvPicPr>
        <xdr:cNvPr id="2" name="Picture 1">
          <a:extLst>
            <a:ext uri="{FF2B5EF4-FFF2-40B4-BE49-F238E27FC236}">
              <a16:creationId xmlns:a16="http://schemas.microsoft.com/office/drawing/2014/main" id="{499A7AD5-01A2-4BE3-BEB5-43889A42E5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2720" cy="87630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931545</xdr:rowOff>
    </xdr:to>
    <xdr:pic>
      <xdr:nvPicPr>
        <xdr:cNvPr id="3" name="Picture 2">
          <a:extLst>
            <a:ext uri="{FF2B5EF4-FFF2-40B4-BE49-F238E27FC236}">
              <a16:creationId xmlns:a16="http://schemas.microsoft.com/office/drawing/2014/main" id="{25156133-A5B4-4B97-A36F-F265BAEF0C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6868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931545</xdr:rowOff>
    </xdr:to>
    <xdr:pic>
      <xdr:nvPicPr>
        <xdr:cNvPr id="4" name="Picture 3">
          <a:extLst>
            <a:ext uri="{FF2B5EF4-FFF2-40B4-BE49-F238E27FC236}">
              <a16:creationId xmlns:a16="http://schemas.microsoft.com/office/drawing/2014/main" id="{CC70DDFE-251D-4600-A292-D2001A97A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6868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5" name="Picture 4">
          <a:extLst>
            <a:ext uri="{FF2B5EF4-FFF2-40B4-BE49-F238E27FC236}">
              <a16:creationId xmlns:a16="http://schemas.microsoft.com/office/drawing/2014/main" id="{CDE2773F-3DE7-4EA1-B354-157310CF88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6" name="Picture 5">
          <a:extLst>
            <a:ext uri="{FF2B5EF4-FFF2-40B4-BE49-F238E27FC236}">
              <a16:creationId xmlns:a16="http://schemas.microsoft.com/office/drawing/2014/main" id="{612DC2D0-0F28-442E-AE68-F80AE1147F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512168</xdr:colOff>
      <xdr:row>0</xdr:row>
      <xdr:rowOff>935355</xdr:rowOff>
    </xdr:to>
    <xdr:pic>
      <xdr:nvPicPr>
        <xdr:cNvPr id="7" name="Picture 6">
          <a:extLst>
            <a:ext uri="{FF2B5EF4-FFF2-40B4-BE49-F238E27FC236}">
              <a16:creationId xmlns:a16="http://schemas.microsoft.com/office/drawing/2014/main" id="{A40E875C-395A-447C-918B-336035C7A9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980800"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8" name="Picture 7">
          <a:extLst>
            <a:ext uri="{FF2B5EF4-FFF2-40B4-BE49-F238E27FC236}">
              <a16:creationId xmlns:a16="http://schemas.microsoft.com/office/drawing/2014/main" id="{0877E760-2803-40B9-8BD5-A1967FD422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931545</xdr:rowOff>
    </xdr:to>
    <xdr:pic>
      <xdr:nvPicPr>
        <xdr:cNvPr id="4" name="Picture 3">
          <a:extLst>
            <a:ext uri="{FF2B5EF4-FFF2-40B4-BE49-F238E27FC236}">
              <a16:creationId xmlns:a16="http://schemas.microsoft.com/office/drawing/2014/main" id="{65344509-6B87-4C44-86CF-C6190FDC13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102720" cy="87630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931545</xdr:rowOff>
    </xdr:to>
    <xdr:pic>
      <xdr:nvPicPr>
        <xdr:cNvPr id="2" name="Picture 1">
          <a:extLst>
            <a:ext uri="{FF2B5EF4-FFF2-40B4-BE49-F238E27FC236}">
              <a16:creationId xmlns:a16="http://schemas.microsoft.com/office/drawing/2014/main" id="{980EB819-8FCD-4C40-97C3-334125ED0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7630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931545</xdr:rowOff>
    </xdr:to>
    <xdr:pic>
      <xdr:nvPicPr>
        <xdr:cNvPr id="3" name="Picture 2">
          <a:extLst>
            <a:ext uri="{FF2B5EF4-FFF2-40B4-BE49-F238E27FC236}">
              <a16:creationId xmlns:a16="http://schemas.microsoft.com/office/drawing/2014/main" id="{32A175E9-9950-4DBE-AE16-2C76B92F47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7630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5" name="Picture 4">
          <a:extLst>
            <a:ext uri="{FF2B5EF4-FFF2-40B4-BE49-F238E27FC236}">
              <a16:creationId xmlns:a16="http://schemas.microsoft.com/office/drawing/2014/main" id="{E117227E-5A0D-4466-9B93-9BE893DBC2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6868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6" name="Picture 5">
          <a:extLst>
            <a:ext uri="{FF2B5EF4-FFF2-40B4-BE49-F238E27FC236}">
              <a16:creationId xmlns:a16="http://schemas.microsoft.com/office/drawing/2014/main" id="{D40B9170-B3A9-4596-9C3C-B92DE9C11F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6868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931545</xdr:rowOff>
    </xdr:to>
    <xdr:pic>
      <xdr:nvPicPr>
        <xdr:cNvPr id="7" name="Picture 6">
          <a:extLst>
            <a:ext uri="{FF2B5EF4-FFF2-40B4-BE49-F238E27FC236}">
              <a16:creationId xmlns:a16="http://schemas.microsoft.com/office/drawing/2014/main" id="{97033DB9-58DD-450D-9C3D-F7A079CB09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931545</xdr:rowOff>
    </xdr:to>
    <xdr:pic>
      <xdr:nvPicPr>
        <xdr:cNvPr id="8" name="Picture 7">
          <a:extLst>
            <a:ext uri="{FF2B5EF4-FFF2-40B4-BE49-F238E27FC236}">
              <a16:creationId xmlns:a16="http://schemas.microsoft.com/office/drawing/2014/main" id="{8181847A-C5CC-4A86-AB74-69346189F8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515978</xdr:colOff>
      <xdr:row>0</xdr:row>
      <xdr:rowOff>931545</xdr:rowOff>
    </xdr:to>
    <xdr:pic>
      <xdr:nvPicPr>
        <xdr:cNvPr id="9" name="Picture 8">
          <a:extLst>
            <a:ext uri="{FF2B5EF4-FFF2-40B4-BE49-F238E27FC236}">
              <a16:creationId xmlns:a16="http://schemas.microsoft.com/office/drawing/2014/main" id="{C30AC4F7-B69F-4A75-91C1-87617F52DB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980800"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10" name="Picture 9">
          <a:extLst>
            <a:ext uri="{FF2B5EF4-FFF2-40B4-BE49-F238E27FC236}">
              <a16:creationId xmlns:a16="http://schemas.microsoft.com/office/drawing/2014/main" id="{562533BA-6071-423A-A589-2B2E513EE0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935355</xdr:rowOff>
    </xdr:to>
    <xdr:pic>
      <xdr:nvPicPr>
        <xdr:cNvPr id="4" name="Picture 3">
          <a:extLst>
            <a:ext uri="{FF2B5EF4-FFF2-40B4-BE49-F238E27FC236}">
              <a16:creationId xmlns:a16="http://schemas.microsoft.com/office/drawing/2014/main" id="{F18C47E3-E7E6-4FE4-9BAA-DA5510AA0D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102720" cy="87630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2" name="Picture 1">
          <a:extLst>
            <a:ext uri="{FF2B5EF4-FFF2-40B4-BE49-F238E27FC236}">
              <a16:creationId xmlns:a16="http://schemas.microsoft.com/office/drawing/2014/main" id="{69E24042-DBAA-4BC2-8645-125E562F73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3" name="Picture 2">
          <a:extLst>
            <a:ext uri="{FF2B5EF4-FFF2-40B4-BE49-F238E27FC236}">
              <a16:creationId xmlns:a16="http://schemas.microsoft.com/office/drawing/2014/main" id="{C68E5AE2-2BB5-4362-B0AE-3EC60D6491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55243</xdr:colOff>
      <xdr:row>0</xdr:row>
      <xdr:rowOff>55246</xdr:rowOff>
    </xdr:from>
    <xdr:to>
      <xdr:col>1</xdr:col>
      <xdr:colOff>533123</xdr:colOff>
      <xdr:row>0</xdr:row>
      <xdr:rowOff>819151</xdr:rowOff>
    </xdr:to>
    <xdr:pic>
      <xdr:nvPicPr>
        <xdr:cNvPr id="4" name="Picture 3">
          <a:extLst>
            <a:ext uri="{FF2B5EF4-FFF2-40B4-BE49-F238E27FC236}">
              <a16:creationId xmlns:a16="http://schemas.microsoft.com/office/drawing/2014/main" id="{44B64AAC-2764-4622-8950-1C5411CAD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55246"/>
          <a:ext cx="1106530" cy="75438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2" name="Picture 1">
          <a:extLst>
            <a:ext uri="{FF2B5EF4-FFF2-40B4-BE49-F238E27FC236}">
              <a16:creationId xmlns:a16="http://schemas.microsoft.com/office/drawing/2014/main" id="{F22BF5A9-27C8-4BED-BBF1-8C823D667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3" name="Picture 2">
          <a:extLst>
            <a:ext uri="{FF2B5EF4-FFF2-40B4-BE49-F238E27FC236}">
              <a16:creationId xmlns:a16="http://schemas.microsoft.com/office/drawing/2014/main" id="{405A4C9A-1A9E-4C53-AE45-0C0810E886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5" name="Picture 4">
          <a:extLst>
            <a:ext uri="{FF2B5EF4-FFF2-40B4-BE49-F238E27FC236}">
              <a16:creationId xmlns:a16="http://schemas.microsoft.com/office/drawing/2014/main" id="{41913A58-1DCC-47DA-AD75-D214C516B6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59053</xdr:colOff>
      <xdr:row>0</xdr:row>
      <xdr:rowOff>59055</xdr:rowOff>
    </xdr:from>
    <xdr:to>
      <xdr:col>1</xdr:col>
      <xdr:colOff>533123</xdr:colOff>
      <xdr:row>0</xdr:row>
      <xdr:rowOff>876300</xdr:rowOff>
    </xdr:to>
    <xdr:pic>
      <xdr:nvPicPr>
        <xdr:cNvPr id="2" name="Picture 1">
          <a:extLst>
            <a:ext uri="{FF2B5EF4-FFF2-40B4-BE49-F238E27FC236}">
              <a16:creationId xmlns:a16="http://schemas.microsoft.com/office/drawing/2014/main" id="{D3C4E359-9516-48EF-B36C-CBEED1DC87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2720" cy="8172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512168</xdr:colOff>
      <xdr:row>0</xdr:row>
      <xdr:rowOff>935355</xdr:rowOff>
    </xdr:to>
    <xdr:pic>
      <xdr:nvPicPr>
        <xdr:cNvPr id="2" name="Picture 1">
          <a:extLst>
            <a:ext uri="{FF2B5EF4-FFF2-40B4-BE49-F238E27FC236}">
              <a16:creationId xmlns:a16="http://schemas.microsoft.com/office/drawing/2014/main" id="{F139B9D1-952A-4839-846D-88C41B16B5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083670" cy="87630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3" name="Picture 2">
          <a:extLst>
            <a:ext uri="{FF2B5EF4-FFF2-40B4-BE49-F238E27FC236}">
              <a16:creationId xmlns:a16="http://schemas.microsoft.com/office/drawing/2014/main" id="{6275A29B-C4BD-4A1A-9A6D-E7B340EEDC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935355</xdr:rowOff>
    </xdr:to>
    <xdr:pic>
      <xdr:nvPicPr>
        <xdr:cNvPr id="2" name="Picture 1">
          <a:extLst>
            <a:ext uri="{FF2B5EF4-FFF2-40B4-BE49-F238E27FC236}">
              <a16:creationId xmlns:a16="http://schemas.microsoft.com/office/drawing/2014/main" id="{43628937-DB4E-41C5-ABB5-90761D64C5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2720"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5" name="Picture 4">
          <a:extLst>
            <a:ext uri="{FF2B5EF4-FFF2-40B4-BE49-F238E27FC236}">
              <a16:creationId xmlns:a16="http://schemas.microsoft.com/office/drawing/2014/main" id="{AF6BFAA2-39E6-4832-90FA-8087E2D7F2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512168</xdr:colOff>
      <xdr:row>0</xdr:row>
      <xdr:rowOff>935355</xdr:rowOff>
    </xdr:to>
    <xdr:pic>
      <xdr:nvPicPr>
        <xdr:cNvPr id="6" name="Picture 5">
          <a:extLst>
            <a:ext uri="{FF2B5EF4-FFF2-40B4-BE49-F238E27FC236}">
              <a16:creationId xmlns:a16="http://schemas.microsoft.com/office/drawing/2014/main" id="{313BABAF-8164-4E24-B73A-2D5F6BA011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980800"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7" name="Picture 6">
          <a:extLst>
            <a:ext uri="{FF2B5EF4-FFF2-40B4-BE49-F238E27FC236}">
              <a16:creationId xmlns:a16="http://schemas.microsoft.com/office/drawing/2014/main" id="{3E2FF485-1C67-49B3-8F1D-B299F69EF9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935355</xdr:rowOff>
    </xdr:to>
    <xdr:pic>
      <xdr:nvPicPr>
        <xdr:cNvPr id="2" name="Picture 1">
          <a:extLst>
            <a:ext uri="{FF2B5EF4-FFF2-40B4-BE49-F238E27FC236}">
              <a16:creationId xmlns:a16="http://schemas.microsoft.com/office/drawing/2014/main" id="{F2D9C903-6A77-4DE9-9E31-4BD6107409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2720" cy="876300"/>
        </a:xfrm>
        <a:prstGeom prst="rect">
          <a:avLst/>
        </a:prstGeom>
      </xdr:spPr>
    </xdr:pic>
    <xdr:clientData/>
  </xdr:twoCellAnchor>
  <xdr:twoCellAnchor editAs="oneCell">
    <xdr:from>
      <xdr:col>0</xdr:col>
      <xdr:colOff>55243</xdr:colOff>
      <xdr:row>0</xdr:row>
      <xdr:rowOff>62865</xdr:rowOff>
    </xdr:from>
    <xdr:to>
      <xdr:col>1</xdr:col>
      <xdr:colOff>512168</xdr:colOff>
      <xdr:row>0</xdr:row>
      <xdr:rowOff>935355</xdr:rowOff>
    </xdr:to>
    <xdr:pic>
      <xdr:nvPicPr>
        <xdr:cNvPr id="3" name="Picture 2">
          <a:extLst>
            <a:ext uri="{FF2B5EF4-FFF2-40B4-BE49-F238E27FC236}">
              <a16:creationId xmlns:a16="http://schemas.microsoft.com/office/drawing/2014/main" id="{2DD53DE2-C628-4C35-941E-022AEA15F4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980800"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4" name="Picture 3">
          <a:extLst>
            <a:ext uri="{FF2B5EF4-FFF2-40B4-BE49-F238E27FC236}">
              <a16:creationId xmlns:a16="http://schemas.microsoft.com/office/drawing/2014/main" id="{F3BFD749-E005-4952-9B38-32B9442601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931545</xdr:rowOff>
    </xdr:to>
    <xdr:pic>
      <xdr:nvPicPr>
        <xdr:cNvPr id="2" name="Picture 1">
          <a:extLst>
            <a:ext uri="{FF2B5EF4-FFF2-40B4-BE49-F238E27FC236}">
              <a16:creationId xmlns:a16="http://schemas.microsoft.com/office/drawing/2014/main" id="{65682308-24AE-4B9A-8C56-E245CE1A17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2720"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931545</xdr:rowOff>
    </xdr:to>
    <xdr:pic>
      <xdr:nvPicPr>
        <xdr:cNvPr id="3" name="Picture 2">
          <a:extLst>
            <a:ext uri="{FF2B5EF4-FFF2-40B4-BE49-F238E27FC236}">
              <a16:creationId xmlns:a16="http://schemas.microsoft.com/office/drawing/2014/main" id="{2276EF80-9DE5-401F-8EEB-41F6887D09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6868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4" name="Picture 3">
          <a:extLst>
            <a:ext uri="{FF2B5EF4-FFF2-40B4-BE49-F238E27FC236}">
              <a16:creationId xmlns:a16="http://schemas.microsoft.com/office/drawing/2014/main" id="{F65D9107-5DB2-458E-A2AA-442907F70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5" name="Picture 4">
          <a:extLst>
            <a:ext uri="{FF2B5EF4-FFF2-40B4-BE49-F238E27FC236}">
              <a16:creationId xmlns:a16="http://schemas.microsoft.com/office/drawing/2014/main" id="{B6D6CF31-F36E-40BE-8995-940F3BB5EA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512168</xdr:colOff>
      <xdr:row>0</xdr:row>
      <xdr:rowOff>935355</xdr:rowOff>
    </xdr:to>
    <xdr:pic>
      <xdr:nvPicPr>
        <xdr:cNvPr id="6" name="Picture 5">
          <a:extLst>
            <a:ext uri="{FF2B5EF4-FFF2-40B4-BE49-F238E27FC236}">
              <a16:creationId xmlns:a16="http://schemas.microsoft.com/office/drawing/2014/main" id="{17B9246D-A3B1-458B-AF46-903B4B3D53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980800"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7" name="Picture 6">
          <a:extLst>
            <a:ext uri="{FF2B5EF4-FFF2-40B4-BE49-F238E27FC236}">
              <a16:creationId xmlns:a16="http://schemas.microsoft.com/office/drawing/2014/main" id="{342CEA59-4F21-4386-A17B-B0F7C2ABCE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55243</xdr:colOff>
      <xdr:row>0</xdr:row>
      <xdr:rowOff>62865</xdr:rowOff>
    </xdr:from>
    <xdr:to>
      <xdr:col>1</xdr:col>
      <xdr:colOff>533123</xdr:colOff>
      <xdr:row>0</xdr:row>
      <xdr:rowOff>931545</xdr:rowOff>
    </xdr:to>
    <xdr:pic>
      <xdr:nvPicPr>
        <xdr:cNvPr id="2" name="Picture 1">
          <a:extLst>
            <a:ext uri="{FF2B5EF4-FFF2-40B4-BE49-F238E27FC236}">
              <a16:creationId xmlns:a16="http://schemas.microsoft.com/office/drawing/2014/main" id="{07C88606-45C3-4F76-BB71-3C840D181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1102720"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3" name="Picture 2">
          <a:extLst>
            <a:ext uri="{FF2B5EF4-FFF2-40B4-BE49-F238E27FC236}">
              <a16:creationId xmlns:a16="http://schemas.microsoft.com/office/drawing/2014/main" id="{327A9DD4-F694-40D1-8B6E-92312CADFE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533123</xdr:colOff>
      <xdr:row>0</xdr:row>
      <xdr:rowOff>935355</xdr:rowOff>
    </xdr:to>
    <xdr:pic>
      <xdr:nvPicPr>
        <xdr:cNvPr id="4" name="Picture 3">
          <a:extLst>
            <a:ext uri="{FF2B5EF4-FFF2-40B4-BE49-F238E27FC236}">
              <a16:creationId xmlns:a16="http://schemas.microsoft.com/office/drawing/2014/main" id="{7BD21879-1069-48FD-AA7A-F38E409E10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1001755" cy="872490"/>
        </a:xfrm>
        <a:prstGeom prst="rect">
          <a:avLst/>
        </a:prstGeom>
      </xdr:spPr>
    </xdr:pic>
    <xdr:clientData/>
  </xdr:twoCellAnchor>
  <xdr:twoCellAnchor editAs="oneCell">
    <xdr:from>
      <xdr:col>0</xdr:col>
      <xdr:colOff>55243</xdr:colOff>
      <xdr:row>0</xdr:row>
      <xdr:rowOff>62865</xdr:rowOff>
    </xdr:from>
    <xdr:to>
      <xdr:col>1</xdr:col>
      <xdr:colOff>512168</xdr:colOff>
      <xdr:row>0</xdr:row>
      <xdr:rowOff>935355</xdr:rowOff>
    </xdr:to>
    <xdr:pic>
      <xdr:nvPicPr>
        <xdr:cNvPr id="5" name="Picture 4">
          <a:extLst>
            <a:ext uri="{FF2B5EF4-FFF2-40B4-BE49-F238E27FC236}">
              <a16:creationId xmlns:a16="http://schemas.microsoft.com/office/drawing/2014/main" id="{BFA50140-E994-4255-9C93-5DDB73A72A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3" y="62865"/>
          <a:ext cx="980800" cy="872490"/>
        </a:xfrm>
        <a:prstGeom prst="rect">
          <a:avLst/>
        </a:prstGeom>
      </xdr:spPr>
    </xdr:pic>
    <xdr:clientData/>
  </xdr:twoCellAnchor>
  <xdr:twoCellAnchor editAs="oneCell">
    <xdr:from>
      <xdr:col>0</xdr:col>
      <xdr:colOff>59053</xdr:colOff>
      <xdr:row>0</xdr:row>
      <xdr:rowOff>59055</xdr:rowOff>
    </xdr:from>
    <xdr:to>
      <xdr:col>1</xdr:col>
      <xdr:colOff>533123</xdr:colOff>
      <xdr:row>0</xdr:row>
      <xdr:rowOff>876300</xdr:rowOff>
    </xdr:to>
    <xdr:pic>
      <xdr:nvPicPr>
        <xdr:cNvPr id="6" name="Picture 5">
          <a:extLst>
            <a:ext uri="{FF2B5EF4-FFF2-40B4-BE49-F238E27FC236}">
              <a16:creationId xmlns:a16="http://schemas.microsoft.com/office/drawing/2014/main" id="{7FD9F603-EBCF-47B7-8910-71711719F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3" y="59055"/>
          <a:ext cx="997945" cy="817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RA\Downloads\INF-W32-2024-2025-North_Cluster_Payment_Cert_No.2%20(1).xlsx" TargetMode="External"/><Relationship Id="rId1" Type="http://schemas.openxmlformats.org/officeDocument/2006/relationships/externalLinkPath" Target="file:///C:\Users\ARA\Downloads\INF-W32-2024-2025-North_Cluster_Payment_Cert_No.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nGs"/>
      <sheetName val="Site Clearance"/>
      <sheetName val="Platform"/>
      <sheetName val="Package Treatment Plant"/>
      <sheetName val="STORAGE TANKS"/>
      <sheetName val="STEEL PIPELINE"/>
      <sheetName val="uPVC PIPELINE"/>
      <sheetName val="Stormwater"/>
      <sheetName val="Sewer"/>
      <sheetName val="SEPTIC TANK &amp; SOAK AWAY"/>
      <sheetName val="ROAD WORK"/>
      <sheetName val="Summary"/>
      <sheetName val="B1+B3"/>
      <sheetName val="IA VERSION"/>
    </sheetNames>
    <sheetDataSet>
      <sheetData sheetId="0"/>
      <sheetData sheetId="1">
        <row r="49">
          <cell r="Q49">
            <v>442500</v>
          </cell>
        </row>
      </sheetData>
      <sheetData sheetId="2"/>
      <sheetData sheetId="3"/>
      <sheetData sheetId="4"/>
      <sheetData sheetId="5"/>
      <sheetData sheetId="6"/>
      <sheetData sheetId="7"/>
      <sheetData sheetId="8"/>
      <sheetData sheetId="9"/>
      <sheetData sheetId="10"/>
      <sheetData sheetId="11">
        <row r="16">
          <cell r="H16">
            <v>713120</v>
          </cell>
        </row>
      </sheetData>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37"/>
  <sheetViews>
    <sheetView tabSelected="1" view="pageBreakPreview" zoomScaleNormal="100" zoomScaleSheetLayoutView="100" workbookViewId="0">
      <selection activeCell="C1" sqref="C1:G1"/>
    </sheetView>
  </sheetViews>
  <sheetFormatPr defaultColWidth="8.796875" defaultRowHeight="12.5" x14ac:dyDescent="0.3"/>
  <cols>
    <col min="1" max="1" width="9.09765625" style="92" customWidth="1"/>
    <col min="2" max="2" width="11.09765625" style="92" customWidth="1"/>
    <col min="3" max="3" width="48.296875" style="1" customWidth="1"/>
    <col min="4" max="4" width="7.09765625" style="134" customWidth="1"/>
    <col min="5" max="5" width="9.09765625" style="134" customWidth="1"/>
    <col min="6" max="6" width="16.796875" style="1" customWidth="1"/>
    <col min="7" max="7" width="21.09765625" style="1" customWidth="1"/>
    <col min="8" max="8" width="25.19921875" style="437" customWidth="1"/>
    <col min="9" max="10" width="8.796875" style="437"/>
    <col min="11" max="16384" width="8.796875" style="1"/>
  </cols>
  <sheetData>
    <row r="1" spans="1:10" ht="76.25" customHeight="1" x14ac:dyDescent="0.3">
      <c r="A1" s="622"/>
      <c r="B1" s="623"/>
      <c r="C1" s="684" t="s">
        <v>928</v>
      </c>
      <c r="D1" s="684"/>
      <c r="E1" s="684"/>
      <c r="F1" s="684"/>
      <c r="G1" s="685"/>
    </row>
    <row r="2" spans="1:10" ht="30" customHeight="1" x14ac:dyDescent="0.3">
      <c r="A2" s="618" t="s">
        <v>1</v>
      </c>
      <c r="B2" s="618" t="s">
        <v>2</v>
      </c>
      <c r="C2" s="619" t="s">
        <v>3</v>
      </c>
      <c r="D2" s="620" t="s">
        <v>4</v>
      </c>
      <c r="E2" s="620" t="s">
        <v>5</v>
      </c>
      <c r="F2" s="619" t="s">
        <v>6</v>
      </c>
      <c r="G2" s="621" t="s">
        <v>7</v>
      </c>
    </row>
    <row r="3" spans="1:10" ht="29.25" customHeight="1" x14ac:dyDescent="0.25">
      <c r="A3" s="117" t="s">
        <v>154</v>
      </c>
      <c r="B3" s="117" t="s">
        <v>11</v>
      </c>
      <c r="C3" s="593" t="s">
        <v>12</v>
      </c>
      <c r="D3" s="495"/>
      <c r="E3" s="495"/>
      <c r="F3" s="587"/>
      <c r="G3" s="395"/>
    </row>
    <row r="4" spans="1:10" s="13" customFormat="1" ht="10.25" customHeight="1" x14ac:dyDescent="0.25">
      <c r="A4" s="115"/>
      <c r="B4" s="115"/>
      <c r="C4" s="19"/>
      <c r="D4" s="39"/>
      <c r="E4" s="39"/>
      <c r="F4" s="585"/>
      <c r="G4" s="53"/>
      <c r="H4" s="393"/>
      <c r="I4" s="393"/>
      <c r="J4" s="393"/>
    </row>
    <row r="5" spans="1:10" s="17" customFormat="1" ht="13" x14ac:dyDescent="0.3">
      <c r="A5" s="118" t="s">
        <v>484</v>
      </c>
      <c r="B5" s="119" t="s">
        <v>69</v>
      </c>
      <c r="C5" s="594" t="s">
        <v>14</v>
      </c>
      <c r="D5" s="68"/>
      <c r="E5" s="40"/>
      <c r="F5" s="588"/>
      <c r="G5" s="54"/>
      <c r="H5" s="439"/>
      <c r="I5" s="439"/>
      <c r="J5" s="439"/>
    </row>
    <row r="6" spans="1:10" s="13" customFormat="1" ht="13" x14ac:dyDescent="0.25">
      <c r="A6" s="8"/>
      <c r="B6" s="8"/>
      <c r="C6" s="578"/>
      <c r="D6" s="113"/>
      <c r="E6" s="40"/>
      <c r="F6" s="589"/>
      <c r="G6" s="70"/>
      <c r="H6" s="393"/>
      <c r="I6" s="393"/>
      <c r="J6" s="393"/>
    </row>
    <row r="7" spans="1:10" s="13" customFormat="1" ht="25.25" customHeight="1" x14ac:dyDescent="0.25">
      <c r="A7" s="116" t="s">
        <v>13</v>
      </c>
      <c r="B7" s="62" t="s">
        <v>70</v>
      </c>
      <c r="C7" s="309" t="s">
        <v>15</v>
      </c>
      <c r="D7" s="62" t="s">
        <v>16</v>
      </c>
      <c r="E7" s="132">
        <v>1</v>
      </c>
      <c r="F7" s="582"/>
      <c r="G7" s="232"/>
      <c r="H7" s="393"/>
      <c r="I7" s="393"/>
      <c r="J7" s="393"/>
    </row>
    <row r="8" spans="1:10" s="13" customFormat="1" x14ac:dyDescent="0.25">
      <c r="A8" s="115"/>
      <c r="B8" s="115"/>
      <c r="C8" s="19"/>
      <c r="D8" s="39"/>
      <c r="E8" s="132"/>
      <c r="F8" s="582"/>
      <c r="G8" s="232"/>
      <c r="H8" s="393"/>
      <c r="I8" s="393"/>
      <c r="J8" s="393"/>
    </row>
    <row r="9" spans="1:10" s="17" customFormat="1" ht="25.25" customHeight="1" x14ac:dyDescent="0.3">
      <c r="A9" s="118" t="s">
        <v>29</v>
      </c>
      <c r="B9" s="68" t="s">
        <v>71</v>
      </c>
      <c r="C9" s="595" t="s">
        <v>18</v>
      </c>
      <c r="D9" s="68"/>
      <c r="E9" s="131"/>
      <c r="F9" s="590"/>
      <c r="G9" s="237"/>
      <c r="H9" s="439"/>
      <c r="I9" s="439"/>
      <c r="J9" s="439"/>
    </row>
    <row r="10" spans="1:10" s="17" customFormat="1" ht="15" customHeight="1" x14ac:dyDescent="0.3">
      <c r="A10" s="118" t="s">
        <v>17</v>
      </c>
      <c r="B10" s="119" t="s">
        <v>72</v>
      </c>
      <c r="C10" s="595" t="s">
        <v>73</v>
      </c>
      <c r="D10" s="68"/>
      <c r="E10" s="131"/>
      <c r="F10" s="590"/>
      <c r="G10" s="237"/>
      <c r="H10" s="439"/>
      <c r="I10" s="439"/>
      <c r="J10" s="439"/>
    </row>
    <row r="11" spans="1:10" s="17" customFormat="1" ht="15" customHeight="1" x14ac:dyDescent="0.3">
      <c r="A11" s="118"/>
      <c r="B11" s="119"/>
      <c r="C11" s="595"/>
      <c r="D11" s="68"/>
      <c r="E11" s="131"/>
      <c r="F11" s="590"/>
      <c r="G11" s="237"/>
      <c r="H11" s="439"/>
      <c r="I11" s="439"/>
      <c r="J11" s="439"/>
    </row>
    <row r="12" spans="1:10" s="13" customFormat="1" ht="16.75" customHeight="1" x14ac:dyDescent="0.25">
      <c r="A12" s="116" t="s">
        <v>75</v>
      </c>
      <c r="B12" s="79"/>
      <c r="C12" s="292" t="s">
        <v>19</v>
      </c>
      <c r="D12" s="62" t="s">
        <v>16</v>
      </c>
      <c r="E12" s="132">
        <v>1</v>
      </c>
      <c r="F12" s="582"/>
      <c r="G12" s="232"/>
      <c r="H12" s="393"/>
      <c r="I12" s="393"/>
      <c r="J12" s="393"/>
    </row>
    <row r="13" spans="1:10" s="13" customFormat="1" x14ac:dyDescent="0.25">
      <c r="A13" s="115"/>
      <c r="B13" s="115"/>
      <c r="C13" s="19"/>
      <c r="D13" s="39"/>
      <c r="E13" s="132"/>
      <c r="F13" s="582"/>
      <c r="G13" s="232"/>
      <c r="H13" s="393"/>
      <c r="I13" s="393"/>
      <c r="J13" s="393"/>
    </row>
    <row r="14" spans="1:10" s="13" customFormat="1" x14ac:dyDescent="0.25">
      <c r="A14" s="116" t="s">
        <v>76</v>
      </c>
      <c r="B14" s="79"/>
      <c r="C14" s="292" t="s">
        <v>181</v>
      </c>
      <c r="D14" s="62" t="s">
        <v>16</v>
      </c>
      <c r="E14" s="132">
        <v>1</v>
      </c>
      <c r="F14" s="582"/>
      <c r="G14" s="232"/>
      <c r="H14" s="393"/>
      <c r="I14" s="393"/>
      <c r="J14" s="393"/>
    </row>
    <row r="15" spans="1:10" s="13" customFormat="1" x14ac:dyDescent="0.25">
      <c r="A15" s="115"/>
      <c r="B15" s="115"/>
      <c r="C15" s="19"/>
      <c r="D15" s="39"/>
      <c r="E15" s="132"/>
      <c r="F15" s="582"/>
      <c r="G15" s="232"/>
      <c r="H15" s="393"/>
      <c r="I15" s="393"/>
      <c r="J15" s="393"/>
    </row>
    <row r="16" spans="1:10" s="13" customFormat="1" x14ac:dyDescent="0.25">
      <c r="A16" s="116" t="s">
        <v>77</v>
      </c>
      <c r="B16" s="79"/>
      <c r="C16" s="292" t="s">
        <v>182</v>
      </c>
      <c r="D16" s="62" t="s">
        <v>16</v>
      </c>
      <c r="E16" s="132">
        <v>1</v>
      </c>
      <c r="F16" s="582"/>
      <c r="G16" s="232"/>
      <c r="H16" s="393"/>
      <c r="I16" s="393"/>
      <c r="J16" s="393"/>
    </row>
    <row r="17" spans="1:10" s="13" customFormat="1" x14ac:dyDescent="0.25">
      <c r="A17" s="115"/>
      <c r="B17" s="115"/>
      <c r="C17" s="19"/>
      <c r="D17" s="39"/>
      <c r="E17" s="132"/>
      <c r="F17" s="582"/>
      <c r="G17" s="232"/>
      <c r="H17" s="393"/>
      <c r="I17" s="393"/>
      <c r="J17" s="393"/>
    </row>
    <row r="18" spans="1:10" s="17" customFormat="1" ht="25.25" customHeight="1" x14ac:dyDescent="0.3">
      <c r="A18" s="118" t="s">
        <v>31</v>
      </c>
      <c r="B18" s="119" t="s">
        <v>74</v>
      </c>
      <c r="C18" s="595" t="s">
        <v>20</v>
      </c>
      <c r="D18" s="68"/>
      <c r="E18" s="131"/>
      <c r="F18" s="590"/>
      <c r="G18" s="237"/>
      <c r="H18" s="439"/>
      <c r="I18" s="439"/>
      <c r="J18" s="439"/>
    </row>
    <row r="19" spans="1:10" s="13" customFormat="1" x14ac:dyDescent="0.25">
      <c r="A19" s="115"/>
      <c r="B19" s="115"/>
      <c r="C19" s="19"/>
      <c r="D19" s="39"/>
      <c r="E19" s="132"/>
      <c r="F19" s="582"/>
      <c r="G19" s="232"/>
      <c r="H19" s="393"/>
      <c r="I19" s="393"/>
      <c r="J19" s="393"/>
    </row>
    <row r="20" spans="1:10" s="13" customFormat="1" x14ac:dyDescent="0.25">
      <c r="A20" s="116" t="s">
        <v>88</v>
      </c>
      <c r="B20" s="79" t="s">
        <v>17</v>
      </c>
      <c r="C20" s="292" t="s">
        <v>21</v>
      </c>
      <c r="D20" s="62" t="s">
        <v>16</v>
      </c>
      <c r="E20" s="132">
        <v>1</v>
      </c>
      <c r="F20" s="582"/>
      <c r="G20" s="232"/>
      <c r="H20" s="393"/>
      <c r="I20" s="393"/>
      <c r="J20" s="393"/>
    </row>
    <row r="21" spans="1:10" s="13" customFormat="1" x14ac:dyDescent="0.25">
      <c r="A21" s="115"/>
      <c r="B21" s="79"/>
      <c r="C21" s="292"/>
      <c r="D21" s="62"/>
      <c r="E21" s="132"/>
      <c r="F21" s="582"/>
      <c r="G21" s="232"/>
      <c r="H21" s="393"/>
      <c r="I21" s="393"/>
      <c r="J21" s="393"/>
    </row>
    <row r="22" spans="1:10" s="13" customFormat="1" x14ac:dyDescent="0.25">
      <c r="A22" s="116" t="s">
        <v>89</v>
      </c>
      <c r="B22" s="79"/>
      <c r="C22" s="292" t="s">
        <v>22</v>
      </c>
      <c r="D22" s="62" t="s">
        <v>16</v>
      </c>
      <c r="E22" s="132">
        <v>1</v>
      </c>
      <c r="F22" s="582"/>
      <c r="G22" s="232"/>
      <c r="H22" s="393"/>
      <c r="I22" s="393"/>
      <c r="J22" s="393"/>
    </row>
    <row r="23" spans="1:10" s="13" customFormat="1" ht="7.75" customHeight="1" x14ac:dyDescent="0.25">
      <c r="A23" s="115"/>
      <c r="B23" s="79"/>
      <c r="C23" s="292"/>
      <c r="D23" s="62"/>
      <c r="E23" s="132"/>
      <c r="F23" s="582"/>
      <c r="G23" s="232"/>
      <c r="H23" s="393"/>
      <c r="I23" s="393"/>
      <c r="J23" s="393"/>
    </row>
    <row r="24" spans="1:10" s="13" customFormat="1" x14ac:dyDescent="0.25">
      <c r="A24" s="116" t="s">
        <v>170</v>
      </c>
      <c r="B24" s="79" t="s">
        <v>17</v>
      </c>
      <c r="C24" s="292" t="s">
        <v>23</v>
      </c>
      <c r="D24" s="62" t="s">
        <v>16</v>
      </c>
      <c r="E24" s="132">
        <v>1</v>
      </c>
      <c r="F24" s="582"/>
      <c r="G24" s="232"/>
      <c r="H24" s="393"/>
      <c r="I24" s="393"/>
      <c r="J24" s="393"/>
    </row>
    <row r="25" spans="1:10" s="13" customFormat="1" x14ac:dyDescent="0.25">
      <c r="A25" s="115"/>
      <c r="B25" s="79"/>
      <c r="C25" s="292"/>
      <c r="D25" s="62"/>
      <c r="E25" s="132"/>
      <c r="F25" s="582"/>
      <c r="G25" s="232"/>
      <c r="H25" s="393"/>
      <c r="I25" s="393"/>
      <c r="J25" s="393"/>
    </row>
    <row r="26" spans="1:10" s="13" customFormat="1" x14ac:dyDescent="0.25">
      <c r="A26" s="116" t="s">
        <v>171</v>
      </c>
      <c r="B26" s="79" t="s">
        <v>17</v>
      </c>
      <c r="C26" s="292" t="s">
        <v>24</v>
      </c>
      <c r="D26" s="62" t="s">
        <v>16</v>
      </c>
      <c r="E26" s="132">
        <v>1</v>
      </c>
      <c r="F26" s="582"/>
      <c r="G26" s="232"/>
      <c r="H26" s="393"/>
      <c r="I26" s="393"/>
      <c r="J26" s="393"/>
    </row>
    <row r="27" spans="1:10" s="13" customFormat="1" x14ac:dyDescent="0.25">
      <c r="A27" s="115"/>
      <c r="B27" s="115"/>
      <c r="C27" s="19"/>
      <c r="D27" s="39"/>
      <c r="E27" s="132"/>
      <c r="F27" s="582"/>
      <c r="G27" s="232"/>
      <c r="H27" s="393"/>
      <c r="I27" s="393"/>
      <c r="J27" s="393"/>
    </row>
    <row r="28" spans="1:10" s="13" customFormat="1" ht="25" x14ac:dyDescent="0.25">
      <c r="A28" s="116" t="s">
        <v>172</v>
      </c>
      <c r="B28" s="79" t="s">
        <v>17</v>
      </c>
      <c r="C28" s="292" t="s">
        <v>25</v>
      </c>
      <c r="D28" s="62" t="s">
        <v>16</v>
      </c>
      <c r="E28" s="132">
        <v>1</v>
      </c>
      <c r="F28" s="582"/>
      <c r="G28" s="232"/>
      <c r="H28" s="393"/>
      <c r="I28" s="393"/>
      <c r="J28" s="393"/>
    </row>
    <row r="29" spans="1:10" s="13" customFormat="1" ht="30" customHeight="1" x14ac:dyDescent="0.25">
      <c r="A29" s="115"/>
      <c r="B29" s="79"/>
      <c r="C29" s="292"/>
      <c r="D29" s="62"/>
      <c r="E29" s="132"/>
      <c r="F29" s="582"/>
      <c r="G29" s="232"/>
      <c r="H29" s="393"/>
      <c r="I29" s="393"/>
      <c r="J29" s="393"/>
    </row>
    <row r="30" spans="1:10" s="13" customFormat="1" x14ac:dyDescent="0.25">
      <c r="A30" s="116" t="s">
        <v>173</v>
      </c>
      <c r="B30" s="79" t="s">
        <v>17</v>
      </c>
      <c r="C30" s="292" t="s">
        <v>26</v>
      </c>
      <c r="D30" s="62" t="s">
        <v>16</v>
      </c>
      <c r="E30" s="132">
        <v>1</v>
      </c>
      <c r="F30" s="582"/>
      <c r="G30" s="232"/>
      <c r="H30" s="393"/>
      <c r="I30" s="393"/>
      <c r="J30" s="393"/>
    </row>
    <row r="31" spans="1:10" s="13" customFormat="1" x14ac:dyDescent="0.25">
      <c r="A31" s="115"/>
      <c r="B31" s="115"/>
      <c r="C31" s="19"/>
      <c r="D31" s="39"/>
      <c r="E31" s="132"/>
      <c r="F31" s="582"/>
      <c r="G31" s="232"/>
      <c r="H31" s="393"/>
      <c r="I31" s="393"/>
      <c r="J31" s="393"/>
    </row>
    <row r="32" spans="1:10" s="13" customFormat="1" x14ac:dyDescent="0.25">
      <c r="A32" s="116" t="s">
        <v>174</v>
      </c>
      <c r="B32" s="79" t="s">
        <v>17</v>
      </c>
      <c r="C32" s="292" t="s">
        <v>27</v>
      </c>
      <c r="D32" s="62" t="s">
        <v>16</v>
      </c>
      <c r="E32" s="132">
        <v>1</v>
      </c>
      <c r="F32" s="582"/>
      <c r="G32" s="232"/>
      <c r="H32" s="393"/>
      <c r="I32" s="393"/>
      <c r="J32" s="393"/>
    </row>
    <row r="33" spans="1:10" s="13" customFormat="1" x14ac:dyDescent="0.25">
      <c r="A33" s="115"/>
      <c r="B33" s="115"/>
      <c r="C33" s="19"/>
      <c r="D33" s="39"/>
      <c r="E33" s="132"/>
      <c r="F33" s="582"/>
      <c r="G33" s="232"/>
      <c r="H33" s="393"/>
      <c r="I33" s="393"/>
      <c r="J33" s="393"/>
    </row>
    <row r="34" spans="1:10" s="13" customFormat="1" x14ac:dyDescent="0.25">
      <c r="A34" s="116" t="s">
        <v>175</v>
      </c>
      <c r="B34" s="79" t="s">
        <v>17</v>
      </c>
      <c r="C34" s="292" t="s">
        <v>28</v>
      </c>
      <c r="D34" s="62" t="s">
        <v>16</v>
      </c>
      <c r="E34" s="132">
        <v>1</v>
      </c>
      <c r="F34" s="582"/>
      <c r="G34" s="232"/>
      <c r="H34" s="393"/>
      <c r="I34" s="393"/>
      <c r="J34" s="393"/>
    </row>
    <row r="35" spans="1:10" x14ac:dyDescent="0.25">
      <c r="A35" s="115"/>
      <c r="B35" s="9"/>
      <c r="C35" s="318"/>
      <c r="D35" s="114"/>
      <c r="E35" s="592"/>
      <c r="F35" s="591"/>
      <c r="G35" s="262"/>
    </row>
    <row r="36" spans="1:10" s="13" customFormat="1" x14ac:dyDescent="0.25">
      <c r="A36" s="116" t="s">
        <v>176</v>
      </c>
      <c r="B36" s="79" t="s">
        <v>78</v>
      </c>
      <c r="C36" s="292" t="s">
        <v>79</v>
      </c>
      <c r="D36" s="62" t="s">
        <v>16</v>
      </c>
      <c r="E36" s="132">
        <v>1</v>
      </c>
      <c r="F36" s="582"/>
      <c r="G36" s="232"/>
      <c r="H36" s="393"/>
      <c r="I36" s="393"/>
      <c r="J36" s="393"/>
    </row>
    <row r="37" spans="1:10" s="13" customFormat="1" x14ac:dyDescent="0.25">
      <c r="A37" s="115"/>
      <c r="B37" s="79"/>
      <c r="C37" s="292"/>
      <c r="D37" s="62"/>
      <c r="E37" s="132"/>
      <c r="F37" s="582"/>
      <c r="G37" s="232"/>
      <c r="H37" s="393"/>
      <c r="I37" s="393"/>
      <c r="J37" s="393"/>
    </row>
    <row r="38" spans="1:10" s="13" customFormat="1" x14ac:dyDescent="0.25">
      <c r="A38" s="116" t="s">
        <v>177</v>
      </c>
      <c r="B38" s="79" t="s">
        <v>80</v>
      </c>
      <c r="C38" s="292" t="s">
        <v>81</v>
      </c>
      <c r="D38" s="62" t="s">
        <v>16</v>
      </c>
      <c r="E38" s="132">
        <v>1</v>
      </c>
      <c r="F38" s="582"/>
      <c r="G38" s="232"/>
      <c r="H38" s="393"/>
      <c r="I38" s="393"/>
      <c r="J38" s="393"/>
    </row>
    <row r="39" spans="1:10" s="13" customFormat="1" x14ac:dyDescent="0.25">
      <c r="A39" s="116"/>
      <c r="B39" s="79"/>
      <c r="C39" s="292"/>
      <c r="D39" s="62"/>
      <c r="E39" s="132"/>
      <c r="F39" s="582"/>
      <c r="G39" s="232"/>
      <c r="H39" s="393"/>
      <c r="I39" s="393"/>
      <c r="J39" s="393"/>
    </row>
    <row r="40" spans="1:10" s="13" customFormat="1" ht="26" x14ac:dyDescent="0.25">
      <c r="A40" s="118" t="s">
        <v>178</v>
      </c>
      <c r="B40" s="119" t="s">
        <v>82</v>
      </c>
      <c r="C40" s="577" t="s">
        <v>83</v>
      </c>
      <c r="D40" s="62"/>
      <c r="E40" s="132"/>
      <c r="F40" s="582"/>
      <c r="G40" s="232"/>
      <c r="H40" s="393"/>
      <c r="I40" s="393"/>
      <c r="J40" s="393"/>
    </row>
    <row r="41" spans="1:10" s="13" customFormat="1" x14ac:dyDescent="0.25">
      <c r="A41" s="115"/>
      <c r="B41" s="115"/>
      <c r="C41" s="19"/>
      <c r="D41" s="39"/>
      <c r="E41" s="132"/>
      <c r="F41" s="582"/>
      <c r="G41" s="232"/>
      <c r="H41" s="393"/>
      <c r="I41" s="393"/>
      <c r="J41" s="393"/>
    </row>
    <row r="42" spans="1:10" s="13" customFormat="1" ht="37.5" x14ac:dyDescent="0.25">
      <c r="A42" s="136" t="s">
        <v>179</v>
      </c>
      <c r="B42" s="79" t="s">
        <v>84</v>
      </c>
      <c r="C42" s="292" t="s">
        <v>85</v>
      </c>
      <c r="D42" s="62" t="s">
        <v>944</v>
      </c>
      <c r="E42" s="132">
        <v>1</v>
      </c>
      <c r="F42" s="582">
        <v>108000</v>
      </c>
      <c r="G42" s="232">
        <f>E42*F42</f>
        <v>108000</v>
      </c>
      <c r="H42" s="393">
        <v>3200000</v>
      </c>
      <c r="I42" s="393"/>
      <c r="J42" s="393"/>
    </row>
    <row r="43" spans="1:10" s="13" customFormat="1" ht="13" x14ac:dyDescent="0.25">
      <c r="A43" s="115"/>
      <c r="B43" s="8"/>
      <c r="C43" s="578"/>
      <c r="D43" s="113"/>
      <c r="E43" s="494"/>
      <c r="F43" s="582"/>
      <c r="G43" s="232"/>
      <c r="H43" s="393"/>
      <c r="I43" s="393"/>
      <c r="J43" s="393"/>
    </row>
    <row r="44" spans="1:10" s="13" customFormat="1" ht="25" x14ac:dyDescent="0.25">
      <c r="A44" s="116" t="s">
        <v>180</v>
      </c>
      <c r="B44" s="79" t="s">
        <v>86</v>
      </c>
      <c r="C44" s="579" t="s">
        <v>87</v>
      </c>
      <c r="D44" s="62" t="s">
        <v>0</v>
      </c>
      <c r="E44" s="158"/>
      <c r="F44" s="582">
        <v>108000</v>
      </c>
      <c r="G44" s="232"/>
      <c r="H44" s="393">
        <f>H42/1.15</f>
        <v>2782608.6956521743</v>
      </c>
      <c r="I44" s="393"/>
      <c r="J44" s="393"/>
    </row>
    <row r="45" spans="1:10" s="13" customFormat="1" ht="13" x14ac:dyDescent="0.25">
      <c r="A45" s="115"/>
      <c r="B45" s="8"/>
      <c r="C45" s="578"/>
      <c r="D45" s="113"/>
      <c r="E45" s="494"/>
      <c r="F45" s="582"/>
      <c r="G45" s="232"/>
      <c r="H45" s="393"/>
      <c r="I45" s="393"/>
      <c r="J45" s="393"/>
    </row>
    <row r="46" spans="1:10" s="13" customFormat="1" ht="13" x14ac:dyDescent="0.25">
      <c r="A46" s="115"/>
      <c r="B46" s="8"/>
      <c r="C46" s="578"/>
      <c r="D46" s="113"/>
      <c r="E46" s="494"/>
      <c r="F46" s="582"/>
      <c r="G46" s="232"/>
      <c r="H46" s="393"/>
      <c r="I46" s="393"/>
      <c r="J46" s="393"/>
    </row>
    <row r="47" spans="1:10" s="13" customFormat="1" ht="13" x14ac:dyDescent="0.25">
      <c r="A47" s="115"/>
      <c r="B47" s="8"/>
      <c r="C47" s="578"/>
      <c r="D47" s="113"/>
      <c r="E47" s="494"/>
      <c r="F47" s="582"/>
      <c r="G47" s="232"/>
      <c r="H47" s="393"/>
      <c r="I47" s="393"/>
      <c r="J47" s="393"/>
    </row>
    <row r="48" spans="1:10" s="13" customFormat="1" ht="13" x14ac:dyDescent="0.25">
      <c r="A48" s="115"/>
      <c r="B48" s="8"/>
      <c r="C48" s="578"/>
      <c r="D48" s="113"/>
      <c r="E48" s="494"/>
      <c r="F48" s="582"/>
      <c r="G48" s="232"/>
      <c r="H48" s="393"/>
      <c r="I48" s="393"/>
      <c r="J48" s="393"/>
    </row>
    <row r="49" spans="1:10" s="13" customFormat="1" ht="13" x14ac:dyDescent="0.25">
      <c r="A49" s="115"/>
      <c r="B49" s="8"/>
      <c r="C49" s="578"/>
      <c r="D49" s="113"/>
      <c r="E49" s="494"/>
      <c r="F49" s="582"/>
      <c r="G49" s="232"/>
      <c r="H49" s="393"/>
      <c r="I49" s="393"/>
      <c r="J49" s="393"/>
    </row>
    <row r="50" spans="1:10" s="13" customFormat="1" ht="13" x14ac:dyDescent="0.25">
      <c r="A50" s="115"/>
      <c r="B50" s="8"/>
      <c r="C50" s="578"/>
      <c r="D50" s="113"/>
      <c r="E50" s="494"/>
      <c r="F50" s="582"/>
      <c r="G50" s="232"/>
      <c r="H50" s="393"/>
      <c r="I50" s="393"/>
      <c r="J50" s="393"/>
    </row>
    <row r="51" spans="1:10" s="41" customFormat="1" ht="24.75" customHeight="1" x14ac:dyDescent="0.3">
      <c r="A51" s="678" t="s">
        <v>9</v>
      </c>
      <c r="B51" s="679"/>
      <c r="C51" s="679"/>
      <c r="D51" s="679"/>
      <c r="E51" s="679"/>
      <c r="F51" s="680"/>
      <c r="G51" s="531"/>
      <c r="H51" s="438"/>
      <c r="I51" s="438"/>
      <c r="J51" s="438"/>
    </row>
    <row r="52" spans="1:10" ht="18.649999999999999" customHeight="1" x14ac:dyDescent="0.25">
      <c r="A52" s="109"/>
      <c r="B52" s="110"/>
      <c r="C52" s="20" t="s">
        <v>10</v>
      </c>
      <c r="D52" s="129"/>
      <c r="E52" s="129"/>
      <c r="F52" s="55"/>
      <c r="G52" s="559"/>
    </row>
    <row r="53" spans="1:10" s="17" customFormat="1" ht="13" x14ac:dyDescent="0.3">
      <c r="A53" s="118" t="s">
        <v>32</v>
      </c>
      <c r="B53" s="119" t="s">
        <v>90</v>
      </c>
      <c r="C53" s="580" t="s">
        <v>91</v>
      </c>
      <c r="D53" s="68"/>
      <c r="E53" s="40"/>
      <c r="F53" s="583"/>
      <c r="G53" s="54"/>
      <c r="H53" s="439"/>
      <c r="I53" s="439"/>
      <c r="J53" s="439"/>
    </row>
    <row r="54" spans="1:10" s="13" customFormat="1" x14ac:dyDescent="0.25">
      <c r="A54" s="115"/>
      <c r="B54" s="115"/>
      <c r="D54" s="39"/>
      <c r="E54" s="39"/>
      <c r="F54" s="584"/>
      <c r="G54" s="53"/>
      <c r="H54" s="393"/>
      <c r="I54" s="393"/>
      <c r="J54" s="393"/>
    </row>
    <row r="55" spans="1:10" s="142" customFormat="1" ht="26" x14ac:dyDescent="0.3">
      <c r="A55" s="40" t="s">
        <v>33</v>
      </c>
      <c r="B55" s="68" t="s">
        <v>141</v>
      </c>
      <c r="C55" s="390" t="s">
        <v>162</v>
      </c>
      <c r="D55" s="39"/>
      <c r="E55" s="39"/>
      <c r="F55" s="585"/>
      <c r="G55" s="148"/>
      <c r="H55" s="440"/>
      <c r="I55" s="440"/>
      <c r="J55" s="440"/>
    </row>
    <row r="56" spans="1:10" s="142" customFormat="1" ht="13" x14ac:dyDescent="0.3">
      <c r="A56" s="39"/>
      <c r="B56" s="147"/>
      <c r="D56" s="39"/>
      <c r="E56" s="39"/>
      <c r="F56" s="585"/>
      <c r="G56" s="148"/>
      <c r="H56" s="440"/>
      <c r="I56" s="440"/>
      <c r="J56" s="440"/>
    </row>
    <row r="57" spans="1:10" s="142" customFormat="1" ht="25" x14ac:dyDescent="0.3">
      <c r="A57" s="136" t="s">
        <v>92</v>
      </c>
      <c r="B57" s="62" t="s">
        <v>142</v>
      </c>
      <c r="C57" s="142" t="s">
        <v>143</v>
      </c>
      <c r="D57" s="62" t="s">
        <v>140</v>
      </c>
      <c r="E57" s="39">
        <v>1</v>
      </c>
      <c r="F57" s="586"/>
      <c r="G57" s="232"/>
      <c r="H57" s="440"/>
      <c r="I57" s="440"/>
      <c r="J57" s="440"/>
    </row>
    <row r="58" spans="1:10" s="142" customFormat="1" ht="13" x14ac:dyDescent="0.3">
      <c r="A58" s="136"/>
      <c r="B58" s="68"/>
      <c r="D58" s="39"/>
      <c r="E58" s="39"/>
      <c r="F58" s="586"/>
      <c r="G58" s="232"/>
      <c r="H58" s="440"/>
      <c r="I58" s="440"/>
      <c r="J58" s="440"/>
    </row>
    <row r="59" spans="1:10" s="142" customFormat="1" ht="25" x14ac:dyDescent="0.3">
      <c r="A59" s="136" t="s">
        <v>93</v>
      </c>
      <c r="B59" s="62" t="s">
        <v>144</v>
      </c>
      <c r="C59" s="142" t="s">
        <v>145</v>
      </c>
      <c r="D59" s="62" t="s">
        <v>140</v>
      </c>
      <c r="E59" s="39">
        <v>1</v>
      </c>
      <c r="F59" s="586"/>
      <c r="G59" s="232"/>
      <c r="H59" s="440"/>
      <c r="I59" s="440"/>
      <c r="J59" s="440"/>
    </row>
    <row r="60" spans="1:10" s="142" customFormat="1" ht="13" x14ac:dyDescent="0.3">
      <c r="A60" s="39"/>
      <c r="B60" s="68"/>
      <c r="D60" s="39"/>
      <c r="E60" s="39"/>
      <c r="F60" s="586"/>
      <c r="G60" s="232"/>
      <c r="H60" s="440"/>
      <c r="I60" s="440"/>
      <c r="J60" s="440"/>
    </row>
    <row r="61" spans="1:10" s="142" customFormat="1" ht="25" x14ac:dyDescent="0.3">
      <c r="A61" s="136" t="s">
        <v>163</v>
      </c>
      <c r="B61" s="62" t="s">
        <v>146</v>
      </c>
      <c r="C61" s="142" t="s">
        <v>147</v>
      </c>
      <c r="D61" s="62" t="s">
        <v>140</v>
      </c>
      <c r="E61" s="39">
        <v>1</v>
      </c>
      <c r="F61" s="586"/>
      <c r="G61" s="232"/>
      <c r="H61" s="440"/>
      <c r="I61" s="440"/>
      <c r="J61" s="440"/>
    </row>
    <row r="62" spans="1:10" s="13" customFormat="1" x14ac:dyDescent="0.25">
      <c r="A62" s="116"/>
      <c r="B62" s="79"/>
      <c r="C62" s="201"/>
      <c r="D62" s="62"/>
      <c r="E62" s="132"/>
      <c r="F62" s="586"/>
      <c r="G62" s="232"/>
      <c r="H62" s="393"/>
      <c r="I62" s="393"/>
      <c r="J62" s="393"/>
    </row>
    <row r="63" spans="1:10" s="13" customFormat="1" ht="26" x14ac:dyDescent="0.25">
      <c r="A63" s="118" t="s">
        <v>34</v>
      </c>
      <c r="B63" s="119" t="s">
        <v>94</v>
      </c>
      <c r="C63" s="224" t="s">
        <v>20</v>
      </c>
      <c r="D63" s="62"/>
      <c r="E63" s="132"/>
      <c r="F63" s="586"/>
      <c r="G63" s="232"/>
      <c r="H63" s="393"/>
      <c r="I63" s="393"/>
      <c r="J63" s="393"/>
    </row>
    <row r="64" spans="1:10" s="13" customFormat="1" ht="13" x14ac:dyDescent="0.25">
      <c r="A64" s="118"/>
      <c r="B64" s="119"/>
      <c r="C64" s="288"/>
      <c r="D64" s="62"/>
      <c r="E64" s="132"/>
      <c r="F64" s="586"/>
      <c r="G64" s="232"/>
      <c r="H64" s="393"/>
      <c r="I64" s="393"/>
      <c r="J64" s="393"/>
    </row>
    <row r="65" spans="1:10" s="13" customFormat="1" x14ac:dyDescent="0.25">
      <c r="A65" s="116" t="s">
        <v>96</v>
      </c>
      <c r="B65" s="115"/>
      <c r="C65" s="201" t="s">
        <v>21</v>
      </c>
      <c r="D65" s="62" t="s">
        <v>95</v>
      </c>
      <c r="E65" s="132">
        <v>8</v>
      </c>
      <c r="F65" s="586"/>
      <c r="G65" s="232"/>
      <c r="H65" s="393"/>
      <c r="I65" s="393"/>
      <c r="J65" s="393"/>
    </row>
    <row r="66" spans="1:10" s="13" customFormat="1" x14ac:dyDescent="0.25">
      <c r="A66" s="116"/>
      <c r="B66" s="79"/>
      <c r="C66" s="201"/>
      <c r="D66" s="62"/>
      <c r="E66" s="132"/>
      <c r="F66" s="586"/>
      <c r="G66" s="232"/>
      <c r="H66" s="393"/>
      <c r="I66" s="393"/>
      <c r="J66" s="393"/>
    </row>
    <row r="67" spans="1:10" s="13" customFormat="1" x14ac:dyDescent="0.25">
      <c r="A67" s="116" t="s">
        <v>97</v>
      </c>
      <c r="B67" s="79"/>
      <c r="C67" s="201" t="s">
        <v>22</v>
      </c>
      <c r="D67" s="62" t="s">
        <v>95</v>
      </c>
      <c r="E67" s="132">
        <v>8</v>
      </c>
      <c r="F67" s="586"/>
      <c r="G67" s="232"/>
      <c r="H67" s="393"/>
      <c r="I67" s="393"/>
      <c r="J67" s="393"/>
    </row>
    <row r="68" spans="1:10" s="13" customFormat="1" x14ac:dyDescent="0.25">
      <c r="A68" s="116"/>
      <c r="B68" s="79"/>
      <c r="C68" s="201"/>
      <c r="D68" s="62"/>
      <c r="E68" s="132"/>
      <c r="F68" s="586"/>
      <c r="G68" s="232"/>
      <c r="H68" s="393"/>
      <c r="I68" s="393"/>
      <c r="J68" s="393"/>
    </row>
    <row r="69" spans="1:10" s="13" customFormat="1" x14ac:dyDescent="0.25">
      <c r="A69" s="116" t="s">
        <v>98</v>
      </c>
      <c r="B69" s="115"/>
      <c r="C69" s="201" t="s">
        <v>23</v>
      </c>
      <c r="D69" s="62" t="s">
        <v>95</v>
      </c>
      <c r="E69" s="132">
        <v>8</v>
      </c>
      <c r="F69" s="586"/>
      <c r="G69" s="232"/>
      <c r="H69" s="393"/>
      <c r="I69" s="393"/>
      <c r="J69" s="393"/>
    </row>
    <row r="70" spans="1:10" s="13" customFormat="1" x14ac:dyDescent="0.25">
      <c r="A70" s="116"/>
      <c r="B70" s="79"/>
      <c r="C70" s="201"/>
      <c r="D70" s="62"/>
      <c r="E70" s="132"/>
      <c r="F70" s="586"/>
      <c r="G70" s="232"/>
      <c r="H70" s="393"/>
      <c r="I70" s="393"/>
      <c r="J70" s="393"/>
    </row>
    <row r="71" spans="1:10" s="13" customFormat="1" x14ac:dyDescent="0.25">
      <c r="A71" s="116" t="s">
        <v>99</v>
      </c>
      <c r="B71" s="115"/>
      <c r="C71" s="201" t="s">
        <v>24</v>
      </c>
      <c r="D71" s="62" t="s">
        <v>95</v>
      </c>
      <c r="E71" s="132">
        <v>8</v>
      </c>
      <c r="F71" s="586"/>
      <c r="G71" s="232"/>
      <c r="H71" s="393"/>
      <c r="I71" s="393"/>
      <c r="J71" s="393"/>
    </row>
    <row r="72" spans="1:10" s="13" customFormat="1" x14ac:dyDescent="0.25">
      <c r="A72" s="116"/>
      <c r="B72" s="79"/>
      <c r="D72" s="39"/>
      <c r="E72" s="132"/>
      <c r="F72" s="586"/>
      <c r="G72" s="232"/>
      <c r="H72" s="393"/>
      <c r="I72" s="393"/>
      <c r="J72" s="393"/>
    </row>
    <row r="73" spans="1:10" ht="25" x14ac:dyDescent="0.3">
      <c r="A73" s="116" t="s">
        <v>100</v>
      </c>
      <c r="B73" s="113"/>
      <c r="C73" s="201" t="s">
        <v>25</v>
      </c>
      <c r="D73" s="62" t="s">
        <v>95</v>
      </c>
      <c r="E73" s="132">
        <v>8</v>
      </c>
      <c r="F73" s="586"/>
      <c r="G73" s="232"/>
    </row>
    <row r="74" spans="1:10" s="13" customFormat="1" x14ac:dyDescent="0.25">
      <c r="A74" s="116"/>
      <c r="B74" s="79"/>
      <c r="C74" s="201"/>
      <c r="D74" s="62"/>
      <c r="E74" s="132"/>
      <c r="F74" s="586"/>
      <c r="G74" s="232"/>
      <c r="H74" s="393"/>
      <c r="I74" s="393"/>
      <c r="J74" s="393"/>
    </row>
    <row r="75" spans="1:10" s="13" customFormat="1" x14ac:dyDescent="0.25">
      <c r="A75" s="116" t="s">
        <v>101</v>
      </c>
      <c r="B75" s="115"/>
      <c r="C75" s="201" t="s">
        <v>26</v>
      </c>
      <c r="D75" s="62" t="s">
        <v>95</v>
      </c>
      <c r="E75" s="132">
        <v>8</v>
      </c>
      <c r="F75" s="586"/>
      <c r="G75" s="232"/>
      <c r="H75" s="393"/>
      <c r="I75" s="393"/>
      <c r="J75" s="393"/>
    </row>
    <row r="76" spans="1:10" s="13" customFormat="1" x14ac:dyDescent="0.25">
      <c r="A76" s="116"/>
      <c r="B76" s="79"/>
      <c r="D76" s="39"/>
      <c r="E76" s="132"/>
      <c r="F76" s="586"/>
      <c r="G76" s="232"/>
      <c r="H76" s="393"/>
      <c r="I76" s="393"/>
      <c r="J76" s="393"/>
    </row>
    <row r="77" spans="1:10" s="13" customFormat="1" x14ac:dyDescent="0.25">
      <c r="A77" s="116" t="s">
        <v>102</v>
      </c>
      <c r="B77" s="79"/>
      <c r="C77" s="201" t="s">
        <v>27</v>
      </c>
      <c r="D77" s="62" t="s">
        <v>95</v>
      </c>
      <c r="E77" s="132">
        <v>8</v>
      </c>
      <c r="F77" s="586"/>
      <c r="G77" s="232"/>
      <c r="H77" s="393"/>
      <c r="I77" s="393"/>
      <c r="J77" s="393"/>
    </row>
    <row r="78" spans="1:10" s="13" customFormat="1" x14ac:dyDescent="0.25">
      <c r="A78" s="116"/>
      <c r="B78" s="115"/>
      <c r="D78" s="39"/>
      <c r="E78" s="132"/>
      <c r="F78" s="586"/>
      <c r="G78" s="232"/>
      <c r="H78" s="393"/>
      <c r="I78" s="393"/>
      <c r="J78" s="393"/>
    </row>
    <row r="79" spans="1:10" s="13" customFormat="1" x14ac:dyDescent="0.25">
      <c r="A79" s="116" t="s">
        <v>670</v>
      </c>
      <c r="B79" s="79"/>
      <c r="C79" s="201" t="s">
        <v>28</v>
      </c>
      <c r="D79" s="62" t="s">
        <v>95</v>
      </c>
      <c r="E79" s="132">
        <v>8</v>
      </c>
      <c r="F79" s="586"/>
      <c r="G79" s="232"/>
      <c r="H79" s="393"/>
      <c r="I79" s="393"/>
      <c r="J79" s="393"/>
    </row>
    <row r="80" spans="1:10" s="13" customFormat="1" x14ac:dyDescent="0.25">
      <c r="A80" s="115"/>
      <c r="B80" s="115"/>
      <c r="D80" s="39"/>
      <c r="E80" s="132"/>
      <c r="F80" s="586"/>
      <c r="G80" s="232"/>
      <c r="H80" s="393"/>
      <c r="I80" s="393"/>
      <c r="J80" s="393"/>
    </row>
    <row r="81" spans="1:10" s="13" customFormat="1" ht="27" customHeight="1" x14ac:dyDescent="0.25">
      <c r="A81" s="116" t="s">
        <v>851</v>
      </c>
      <c r="B81" s="127" t="s">
        <v>103</v>
      </c>
      <c r="C81" s="374" t="s">
        <v>104</v>
      </c>
      <c r="D81" s="62" t="s">
        <v>95</v>
      </c>
      <c r="E81" s="132">
        <v>8</v>
      </c>
      <c r="F81" s="586"/>
      <c r="G81" s="232"/>
      <c r="H81" s="393"/>
      <c r="I81" s="393"/>
      <c r="J81" s="393"/>
    </row>
    <row r="82" spans="1:10" s="13" customFormat="1" x14ac:dyDescent="0.25">
      <c r="A82" s="115"/>
      <c r="B82" s="115"/>
      <c r="D82" s="39"/>
      <c r="E82" s="132"/>
      <c r="F82" s="586"/>
      <c r="G82" s="232"/>
      <c r="H82" s="393"/>
      <c r="I82" s="393"/>
      <c r="J82" s="393"/>
    </row>
    <row r="83" spans="1:10" s="13" customFormat="1" ht="19.25" customHeight="1" x14ac:dyDescent="0.25">
      <c r="A83" s="116" t="s">
        <v>106</v>
      </c>
      <c r="B83" s="62" t="s">
        <v>105</v>
      </c>
      <c r="C83" s="374" t="s">
        <v>666</v>
      </c>
      <c r="D83" s="62" t="s">
        <v>95</v>
      </c>
      <c r="E83" s="132">
        <v>8</v>
      </c>
      <c r="F83" s="586"/>
      <c r="G83" s="232"/>
      <c r="H83" s="393"/>
      <c r="I83" s="393"/>
      <c r="J83" s="393"/>
    </row>
    <row r="84" spans="1:10" s="13" customFormat="1" x14ac:dyDescent="0.25">
      <c r="A84" s="116"/>
      <c r="B84" s="62"/>
      <c r="C84" s="374"/>
      <c r="D84" s="62"/>
      <c r="E84" s="132"/>
      <c r="F84" s="586"/>
      <c r="G84" s="232"/>
      <c r="H84" s="393"/>
      <c r="I84" s="393"/>
      <c r="J84" s="393"/>
    </row>
    <row r="85" spans="1:10" s="13" customFormat="1" ht="13" x14ac:dyDescent="0.25">
      <c r="A85" s="118" t="s">
        <v>852</v>
      </c>
      <c r="B85" s="68" t="s">
        <v>107</v>
      </c>
      <c r="C85" s="15" t="s">
        <v>30</v>
      </c>
      <c r="D85" s="68"/>
      <c r="E85" s="131"/>
      <c r="F85" s="152"/>
      <c r="G85" s="162"/>
      <c r="H85" s="393"/>
      <c r="I85" s="393"/>
      <c r="J85" s="393"/>
    </row>
    <row r="86" spans="1:10" s="13" customFormat="1" x14ac:dyDescent="0.25">
      <c r="A86" s="115"/>
      <c r="B86" s="115"/>
      <c r="C86" s="14"/>
      <c r="D86" s="39"/>
      <c r="E86" s="132"/>
      <c r="F86" s="130"/>
      <c r="G86" s="148"/>
      <c r="H86" s="393"/>
      <c r="I86" s="393"/>
      <c r="J86" s="393"/>
    </row>
    <row r="87" spans="1:10" s="13" customFormat="1" x14ac:dyDescent="0.25">
      <c r="A87" s="116" t="s">
        <v>962</v>
      </c>
      <c r="B87" s="79"/>
      <c r="C87" s="61" t="s">
        <v>659</v>
      </c>
      <c r="D87" s="62" t="s">
        <v>108</v>
      </c>
      <c r="E87" s="132">
        <v>1</v>
      </c>
      <c r="F87" s="232">
        <v>36000</v>
      </c>
      <c r="G87" s="232">
        <f>E87*F87</f>
        <v>36000</v>
      </c>
      <c r="H87" s="393"/>
      <c r="I87" s="393"/>
      <c r="J87" s="393"/>
    </row>
    <row r="88" spans="1:10" s="13" customFormat="1" x14ac:dyDescent="0.25">
      <c r="A88" s="115"/>
      <c r="B88" s="115"/>
      <c r="C88" s="59"/>
      <c r="D88" s="39"/>
      <c r="E88" s="132"/>
      <c r="F88" s="52"/>
      <c r="G88" s="148"/>
      <c r="H88" s="393"/>
      <c r="I88" s="393"/>
      <c r="J88" s="393"/>
    </row>
    <row r="89" spans="1:10" s="13" customFormat="1" x14ac:dyDescent="0.25">
      <c r="A89" s="116" t="s">
        <v>35</v>
      </c>
      <c r="B89" s="79"/>
      <c r="C89" s="61" t="s">
        <v>660</v>
      </c>
      <c r="D89" s="62" t="s">
        <v>108</v>
      </c>
      <c r="E89" s="132">
        <v>1</v>
      </c>
      <c r="F89" s="232">
        <v>16000</v>
      </c>
      <c r="G89" s="232">
        <f>E89*F89</f>
        <v>16000</v>
      </c>
      <c r="H89" s="393"/>
      <c r="I89" s="393"/>
      <c r="J89" s="393"/>
    </row>
    <row r="90" spans="1:10" s="13" customFormat="1" x14ac:dyDescent="0.25">
      <c r="A90" s="115"/>
      <c r="B90" s="115"/>
      <c r="C90" s="59"/>
      <c r="D90" s="39"/>
      <c r="E90" s="132"/>
      <c r="F90" s="52"/>
      <c r="G90" s="148"/>
      <c r="H90" s="393"/>
      <c r="I90" s="393"/>
      <c r="J90" s="393"/>
    </row>
    <row r="91" spans="1:10" s="13" customFormat="1" x14ac:dyDescent="0.25">
      <c r="A91" s="116" t="s">
        <v>109</v>
      </c>
      <c r="B91" s="79"/>
      <c r="C91" s="61" t="s">
        <v>661</v>
      </c>
      <c r="D91" s="62" t="s">
        <v>0</v>
      </c>
      <c r="E91" s="158"/>
      <c r="F91" s="232">
        <f>F87+F89</f>
        <v>52000</v>
      </c>
      <c r="G91" s="232"/>
      <c r="H91" s="393"/>
      <c r="I91" s="393"/>
      <c r="J91" s="393"/>
    </row>
    <row r="92" spans="1:10" s="13" customFormat="1" x14ac:dyDescent="0.25">
      <c r="A92" s="115"/>
      <c r="B92" s="115"/>
      <c r="C92" s="59"/>
      <c r="D92" s="39"/>
      <c r="E92" s="132"/>
      <c r="F92" s="52"/>
      <c r="G92" s="148"/>
      <c r="H92" s="393"/>
      <c r="I92" s="393"/>
      <c r="J92" s="393"/>
    </row>
    <row r="93" spans="1:10" s="13" customFormat="1" ht="25" x14ac:dyDescent="0.25">
      <c r="A93" s="116" t="s">
        <v>110</v>
      </c>
      <c r="B93" s="119"/>
      <c r="C93" s="61" t="s">
        <v>662</v>
      </c>
      <c r="D93" s="62" t="s">
        <v>944</v>
      </c>
      <c r="E93" s="132">
        <v>1</v>
      </c>
      <c r="F93" s="232">
        <v>80000</v>
      </c>
      <c r="G93" s="232">
        <f>E93*F93</f>
        <v>80000</v>
      </c>
      <c r="H93" s="393"/>
      <c r="I93" s="393"/>
      <c r="J93" s="393"/>
    </row>
    <row r="94" spans="1:10" s="13" customFormat="1" x14ac:dyDescent="0.25">
      <c r="A94" s="116"/>
      <c r="B94" s="62"/>
      <c r="C94" s="374"/>
      <c r="D94" s="62"/>
      <c r="E94" s="132"/>
      <c r="F94" s="586"/>
      <c r="G94" s="232"/>
      <c r="H94" s="393"/>
      <c r="I94" s="393"/>
      <c r="J94" s="393"/>
    </row>
    <row r="95" spans="1:10" s="13" customFormat="1" ht="13" x14ac:dyDescent="0.25">
      <c r="A95" s="116" t="s">
        <v>111</v>
      </c>
      <c r="B95" s="119"/>
      <c r="C95" s="61" t="s">
        <v>663</v>
      </c>
      <c r="D95" s="62" t="s">
        <v>0</v>
      </c>
      <c r="E95" s="158"/>
      <c r="F95" s="232">
        <f>F93</f>
        <v>80000</v>
      </c>
      <c r="G95" s="232"/>
      <c r="H95" s="393"/>
      <c r="I95" s="393"/>
      <c r="J95" s="393"/>
    </row>
    <row r="96" spans="1:10" s="13" customFormat="1" x14ac:dyDescent="0.25">
      <c r="A96" s="115"/>
      <c r="B96" s="115"/>
      <c r="C96" s="59"/>
      <c r="D96" s="39"/>
      <c r="E96" s="132"/>
      <c r="F96" s="52"/>
      <c r="G96" s="148"/>
      <c r="H96" s="393"/>
      <c r="I96" s="393"/>
      <c r="J96" s="393"/>
    </row>
    <row r="97" spans="1:10" s="13" customFormat="1" ht="25" x14ac:dyDescent="0.25">
      <c r="A97" s="116" t="s">
        <v>112</v>
      </c>
      <c r="B97" s="79"/>
      <c r="C97" s="98" t="s">
        <v>664</v>
      </c>
      <c r="D97" s="62" t="s">
        <v>944</v>
      </c>
      <c r="E97" s="132">
        <v>1</v>
      </c>
      <c r="F97" s="232">
        <v>50000</v>
      </c>
      <c r="G97" s="232">
        <f>E97*F97</f>
        <v>50000</v>
      </c>
      <c r="H97" s="393"/>
      <c r="I97" s="393"/>
      <c r="J97" s="393"/>
    </row>
    <row r="98" spans="1:10" s="13" customFormat="1" x14ac:dyDescent="0.25">
      <c r="A98" s="115"/>
      <c r="B98" s="115"/>
      <c r="C98" s="59"/>
      <c r="D98" s="39"/>
      <c r="E98" s="132"/>
      <c r="F98" s="52"/>
      <c r="G98" s="148"/>
      <c r="H98" s="393"/>
      <c r="I98" s="393"/>
      <c r="J98" s="393"/>
    </row>
    <row r="99" spans="1:10" s="13" customFormat="1" ht="16.75" customHeight="1" x14ac:dyDescent="0.25">
      <c r="A99" s="116" t="s">
        <v>113</v>
      </c>
      <c r="B99" s="79"/>
      <c r="C99" s="61" t="s">
        <v>665</v>
      </c>
      <c r="D99" s="62" t="s">
        <v>0</v>
      </c>
      <c r="E99" s="158"/>
      <c r="F99" s="232">
        <f>F97</f>
        <v>50000</v>
      </c>
      <c r="G99" s="232"/>
      <c r="H99" s="393"/>
      <c r="I99" s="393"/>
      <c r="J99" s="393"/>
    </row>
    <row r="100" spans="1:10" s="13" customFormat="1" ht="10.25" customHeight="1" x14ac:dyDescent="0.25">
      <c r="A100" s="576"/>
      <c r="B100" s="575"/>
      <c r="D100" s="581"/>
      <c r="E100" s="581"/>
      <c r="F100" s="584"/>
      <c r="G100" s="53"/>
      <c r="H100" s="393"/>
      <c r="I100" s="393"/>
      <c r="J100" s="393"/>
    </row>
    <row r="101" spans="1:10" s="41" customFormat="1" ht="25.25" customHeight="1" x14ac:dyDescent="0.3">
      <c r="A101" s="678" t="s">
        <v>9</v>
      </c>
      <c r="B101" s="679"/>
      <c r="C101" s="679"/>
      <c r="D101" s="679"/>
      <c r="E101" s="679"/>
      <c r="F101" s="680"/>
      <c r="G101" s="239"/>
      <c r="H101" s="438"/>
      <c r="I101" s="438"/>
      <c r="J101" s="438"/>
    </row>
    <row r="102" spans="1:10" ht="17" customHeight="1" x14ac:dyDescent="0.25">
      <c r="A102" s="109"/>
      <c r="B102" s="110"/>
      <c r="C102" s="20" t="s">
        <v>10</v>
      </c>
      <c r="D102" s="129"/>
      <c r="E102" s="129"/>
      <c r="F102" s="55"/>
      <c r="G102" s="240"/>
    </row>
    <row r="103" spans="1:10" s="13" customFormat="1" ht="42.65" customHeight="1" x14ac:dyDescent="0.25">
      <c r="A103" s="116"/>
      <c r="B103" s="79"/>
      <c r="C103" s="149" t="s">
        <v>959</v>
      </c>
      <c r="D103" s="62"/>
      <c r="E103" s="158"/>
      <c r="F103" s="232"/>
      <c r="G103" s="232"/>
      <c r="H103" s="393"/>
      <c r="I103" s="393"/>
      <c r="J103" s="393"/>
    </row>
    <row r="104" spans="1:10" s="13" customFormat="1" ht="54" customHeight="1" x14ac:dyDescent="0.25">
      <c r="A104" s="116" t="s">
        <v>115</v>
      </c>
      <c r="B104" s="79"/>
      <c r="C104" s="674" t="s">
        <v>960</v>
      </c>
      <c r="D104" s="62" t="s">
        <v>944</v>
      </c>
      <c r="E104" s="132">
        <v>1</v>
      </c>
      <c r="F104" s="232">
        <v>1500000</v>
      </c>
      <c r="G104" s="232">
        <f>E104*F104</f>
        <v>1500000</v>
      </c>
      <c r="H104" s="393"/>
      <c r="I104" s="393"/>
      <c r="J104" s="393"/>
    </row>
    <row r="105" spans="1:10" s="13" customFormat="1" x14ac:dyDescent="0.25">
      <c r="A105" s="116"/>
      <c r="B105" s="79"/>
      <c r="C105" s="674"/>
      <c r="D105" s="62"/>
      <c r="E105" s="132"/>
      <c r="F105" s="232"/>
      <c r="G105" s="232"/>
      <c r="H105" s="393"/>
      <c r="I105" s="393"/>
      <c r="J105" s="393"/>
    </row>
    <row r="106" spans="1:10" s="13" customFormat="1" ht="30" customHeight="1" x14ac:dyDescent="0.25">
      <c r="A106" s="116"/>
      <c r="B106" s="79"/>
      <c r="C106" s="675" t="s">
        <v>945</v>
      </c>
      <c r="D106" s="62"/>
      <c r="E106" s="132"/>
      <c r="F106" s="232"/>
      <c r="G106" s="232"/>
      <c r="H106" s="393"/>
      <c r="I106" s="393"/>
      <c r="J106" s="393"/>
    </row>
    <row r="107" spans="1:10" s="13" customFormat="1" x14ac:dyDescent="0.25">
      <c r="A107" s="116"/>
      <c r="B107" s="79"/>
      <c r="C107" s="61"/>
      <c r="D107" s="39"/>
      <c r="E107" s="132"/>
      <c r="F107" s="52"/>
      <c r="G107" s="148"/>
      <c r="H107" s="393"/>
      <c r="I107" s="393"/>
      <c r="J107" s="393"/>
    </row>
    <row r="108" spans="1:10" s="13" customFormat="1" ht="16.25" customHeight="1" x14ac:dyDescent="0.25">
      <c r="A108" s="116" t="s">
        <v>116</v>
      </c>
      <c r="B108" s="79"/>
      <c r="C108" s="61" t="s">
        <v>956</v>
      </c>
      <c r="D108" s="62" t="s">
        <v>0</v>
      </c>
      <c r="E108" s="158"/>
      <c r="F108" s="232">
        <f>F104</f>
        <v>1500000</v>
      </c>
      <c r="G108" s="232"/>
      <c r="H108" s="393"/>
      <c r="I108" s="393"/>
      <c r="J108" s="393"/>
    </row>
    <row r="109" spans="1:10" s="13" customFormat="1" x14ac:dyDescent="0.25">
      <c r="A109" s="116"/>
      <c r="B109" s="79"/>
      <c r="C109" s="61"/>
      <c r="D109" s="62"/>
      <c r="E109" s="158"/>
      <c r="F109" s="232"/>
      <c r="G109" s="232"/>
      <c r="H109" s="393"/>
      <c r="I109" s="393"/>
      <c r="J109" s="393"/>
    </row>
    <row r="110" spans="1:10" s="13" customFormat="1" ht="46.75" customHeight="1" x14ac:dyDescent="0.25">
      <c r="A110" s="116"/>
      <c r="B110" s="104" t="s">
        <v>114</v>
      </c>
      <c r="C110" s="103" t="s">
        <v>954</v>
      </c>
      <c r="D110" s="62"/>
      <c r="E110" s="131"/>
      <c r="F110" s="232"/>
      <c r="G110" s="232"/>
      <c r="H110" s="393"/>
      <c r="I110" s="393"/>
      <c r="J110" s="393"/>
    </row>
    <row r="111" spans="1:10" s="13" customFormat="1" ht="11.4" customHeight="1" x14ac:dyDescent="0.25">
      <c r="A111" s="116"/>
      <c r="B111" s="79"/>
      <c r="C111" s="18"/>
      <c r="D111" s="62"/>
      <c r="E111" s="131"/>
      <c r="F111" s="52"/>
      <c r="G111" s="148"/>
      <c r="H111" s="393"/>
      <c r="I111" s="393"/>
      <c r="J111" s="393"/>
    </row>
    <row r="112" spans="1:10" s="637" customFormat="1" ht="94.25" customHeight="1" x14ac:dyDescent="0.25">
      <c r="A112" s="136" t="s">
        <v>117</v>
      </c>
      <c r="B112" s="79"/>
      <c r="C112" s="80" t="s">
        <v>899</v>
      </c>
      <c r="D112" s="62" t="s">
        <v>944</v>
      </c>
      <c r="E112" s="132">
        <v>1</v>
      </c>
      <c r="F112" s="232">
        <v>120000</v>
      </c>
      <c r="G112" s="232">
        <f>E112*F112</f>
        <v>120000</v>
      </c>
      <c r="H112" s="636">
        <f>100000/120000</f>
        <v>0.83333333333333337</v>
      </c>
      <c r="I112" s="636"/>
      <c r="J112" s="636"/>
    </row>
    <row r="113" spans="1:10" s="13" customFormat="1" ht="9.65" customHeight="1" x14ac:dyDescent="0.25">
      <c r="A113" s="116"/>
      <c r="B113" s="79"/>
      <c r="C113" s="18"/>
      <c r="D113" s="39"/>
      <c r="E113" s="132"/>
      <c r="F113" s="52"/>
      <c r="G113" s="148"/>
      <c r="H113" s="393"/>
      <c r="I113" s="393"/>
      <c r="J113" s="393"/>
    </row>
    <row r="114" spans="1:10" s="13" customFormat="1" ht="24.65" customHeight="1" x14ac:dyDescent="0.25">
      <c r="A114" s="116" t="s">
        <v>118</v>
      </c>
      <c r="B114" s="79"/>
      <c r="C114" s="61" t="s">
        <v>666</v>
      </c>
      <c r="D114" s="62" t="s">
        <v>0</v>
      </c>
      <c r="E114" s="158"/>
      <c r="F114" s="232">
        <f>F112</f>
        <v>120000</v>
      </c>
      <c r="G114" s="232"/>
      <c r="H114" s="393"/>
      <c r="I114" s="393"/>
      <c r="J114" s="393"/>
    </row>
    <row r="115" spans="1:10" s="13" customFormat="1" x14ac:dyDescent="0.25">
      <c r="A115" s="116"/>
      <c r="B115" s="79"/>
      <c r="C115" s="18"/>
      <c r="D115" s="62"/>
      <c r="E115" s="158"/>
      <c r="F115" s="232"/>
      <c r="G115" s="232"/>
      <c r="H115" s="393"/>
      <c r="I115" s="393"/>
      <c r="J115" s="393"/>
    </row>
    <row r="116" spans="1:10" s="13" customFormat="1" ht="26" x14ac:dyDescent="0.25">
      <c r="A116" s="116"/>
      <c r="B116" s="79"/>
      <c r="C116" s="15" t="s">
        <v>946</v>
      </c>
      <c r="D116" s="62"/>
      <c r="E116" s="158"/>
      <c r="F116" s="232"/>
      <c r="G116" s="232"/>
      <c r="H116" s="393"/>
      <c r="I116" s="393"/>
      <c r="J116" s="393"/>
    </row>
    <row r="117" spans="1:10" s="13" customFormat="1" x14ac:dyDescent="0.25">
      <c r="A117" s="116"/>
      <c r="B117" s="79"/>
      <c r="C117" s="18"/>
      <c r="D117" s="62"/>
      <c r="E117" s="158"/>
      <c r="F117" s="232"/>
      <c r="G117" s="232"/>
      <c r="H117" s="393"/>
      <c r="I117" s="393"/>
      <c r="J117" s="393"/>
    </row>
    <row r="118" spans="1:10" s="13" customFormat="1" ht="45" customHeight="1" x14ac:dyDescent="0.25">
      <c r="A118" s="116" t="s">
        <v>942</v>
      </c>
      <c r="B118" s="79"/>
      <c r="C118" s="61" t="s">
        <v>947</v>
      </c>
      <c r="D118" s="62" t="s">
        <v>944</v>
      </c>
      <c r="E118" s="132">
        <v>1</v>
      </c>
      <c r="F118" s="232">
        <v>80000</v>
      </c>
      <c r="G118" s="232">
        <f>E118*F118</f>
        <v>80000</v>
      </c>
      <c r="H118" s="393"/>
      <c r="I118" s="393"/>
      <c r="J118" s="393"/>
    </row>
    <row r="119" spans="1:10" s="13" customFormat="1" ht="13" x14ac:dyDescent="0.25">
      <c r="A119" s="116"/>
      <c r="B119" s="79"/>
      <c r="C119" s="61"/>
      <c r="D119" s="62"/>
      <c r="E119" s="131"/>
      <c r="F119" s="232"/>
      <c r="G119" s="232"/>
      <c r="H119" s="393"/>
      <c r="I119" s="393"/>
      <c r="J119" s="393"/>
    </row>
    <row r="120" spans="1:10" s="13" customFormat="1" x14ac:dyDescent="0.25">
      <c r="A120" s="116" t="s">
        <v>943</v>
      </c>
      <c r="B120" s="79"/>
      <c r="C120" s="61" t="s">
        <v>666</v>
      </c>
      <c r="D120" s="62" t="s">
        <v>0</v>
      </c>
      <c r="E120" s="158"/>
      <c r="F120" s="232">
        <f>F118</f>
        <v>80000</v>
      </c>
      <c r="G120" s="232"/>
      <c r="H120" s="393"/>
      <c r="I120" s="393"/>
      <c r="J120" s="393"/>
    </row>
    <row r="121" spans="1:10" s="13" customFormat="1" ht="13" x14ac:dyDescent="0.25">
      <c r="A121" s="116"/>
      <c r="B121" s="79"/>
      <c r="C121" s="61"/>
      <c r="D121" s="62"/>
      <c r="E121" s="131"/>
      <c r="F121" s="232"/>
      <c r="G121" s="232"/>
      <c r="H121" s="393"/>
      <c r="I121" s="393"/>
      <c r="J121" s="393"/>
    </row>
    <row r="122" spans="1:10" s="13" customFormat="1" ht="13" x14ac:dyDescent="0.25">
      <c r="A122" s="118" t="s">
        <v>921</v>
      </c>
      <c r="B122" s="315"/>
      <c r="C122" s="147" t="s">
        <v>886</v>
      </c>
      <c r="D122" s="64"/>
      <c r="E122" s="131"/>
      <c r="F122" s="130"/>
      <c r="G122" s="148"/>
      <c r="H122" s="393"/>
      <c r="I122" s="393"/>
      <c r="J122" s="393"/>
    </row>
    <row r="123" spans="1:10" s="13" customFormat="1" ht="13" x14ac:dyDescent="0.25">
      <c r="A123" s="116"/>
      <c r="B123" s="315"/>
      <c r="C123" s="235"/>
      <c r="D123" s="64"/>
      <c r="E123" s="131"/>
      <c r="F123" s="130"/>
      <c r="G123" s="148"/>
      <c r="H123" s="393"/>
      <c r="I123" s="393"/>
      <c r="J123" s="393"/>
    </row>
    <row r="124" spans="1:10" s="13" customFormat="1" ht="31.75" customHeight="1" x14ac:dyDescent="0.25">
      <c r="A124" s="116" t="s">
        <v>922</v>
      </c>
      <c r="B124" s="315"/>
      <c r="C124" s="235" t="s">
        <v>924</v>
      </c>
      <c r="D124" s="62" t="s">
        <v>944</v>
      </c>
      <c r="E124" s="132">
        <v>1</v>
      </c>
      <c r="F124" s="232">
        <v>1000000</v>
      </c>
      <c r="G124" s="232">
        <f>E124*F124</f>
        <v>1000000</v>
      </c>
      <c r="H124" s="393"/>
      <c r="I124" s="393"/>
      <c r="J124" s="393"/>
    </row>
    <row r="125" spans="1:10" s="13" customFormat="1" ht="13" x14ac:dyDescent="0.25">
      <c r="A125" s="116"/>
      <c r="B125" s="315"/>
      <c r="C125" s="235"/>
      <c r="D125" s="64"/>
      <c r="E125" s="131"/>
      <c r="F125" s="130"/>
      <c r="G125" s="148"/>
      <c r="H125" s="393"/>
      <c r="I125" s="393"/>
      <c r="J125" s="393"/>
    </row>
    <row r="126" spans="1:10" s="13" customFormat="1" ht="28.25" customHeight="1" x14ac:dyDescent="0.25">
      <c r="A126" s="116" t="s">
        <v>923</v>
      </c>
      <c r="B126" s="315"/>
      <c r="C126" s="61" t="s">
        <v>957</v>
      </c>
      <c r="D126" s="62" t="s">
        <v>0</v>
      </c>
      <c r="E126" s="158"/>
      <c r="F126" s="232">
        <f>G124</f>
        <v>1000000</v>
      </c>
      <c r="G126" s="232"/>
      <c r="H126" s="393"/>
      <c r="I126" s="393"/>
      <c r="J126" s="393"/>
    </row>
    <row r="127" spans="1:10" s="13" customFormat="1" x14ac:dyDescent="0.25">
      <c r="A127" s="116"/>
      <c r="B127" s="315"/>
      <c r="C127" s="677"/>
      <c r="D127" s="64"/>
      <c r="E127" s="158"/>
      <c r="F127" s="232"/>
      <c r="G127" s="232"/>
      <c r="H127" s="393"/>
      <c r="I127" s="393"/>
      <c r="J127" s="393"/>
    </row>
    <row r="128" spans="1:10" s="13" customFormat="1" x14ac:dyDescent="0.25">
      <c r="A128" s="116"/>
      <c r="B128" s="315"/>
      <c r="C128" s="677"/>
      <c r="D128" s="64"/>
      <c r="E128" s="158"/>
      <c r="F128" s="232"/>
      <c r="G128" s="232"/>
      <c r="H128" s="393"/>
      <c r="I128" s="393"/>
      <c r="J128" s="393"/>
    </row>
    <row r="129" spans="1:10" s="13" customFormat="1" x14ac:dyDescent="0.25">
      <c r="A129" s="116"/>
      <c r="B129" s="315"/>
      <c r="C129" s="677"/>
      <c r="D129" s="64"/>
      <c r="E129" s="158"/>
      <c r="F129" s="232"/>
      <c r="G129" s="232"/>
      <c r="H129" s="393"/>
      <c r="I129" s="393"/>
      <c r="J129" s="393"/>
    </row>
    <row r="130" spans="1:10" s="13" customFormat="1" x14ac:dyDescent="0.25">
      <c r="A130" s="116"/>
      <c r="B130" s="315"/>
      <c r="C130" s="677"/>
      <c r="D130" s="64"/>
      <c r="E130" s="158"/>
      <c r="F130" s="232"/>
      <c r="G130" s="232"/>
      <c r="H130" s="393"/>
      <c r="I130" s="393"/>
      <c r="J130" s="393"/>
    </row>
    <row r="131" spans="1:10" s="13" customFormat="1" x14ac:dyDescent="0.25">
      <c r="A131" s="116"/>
      <c r="B131" s="315"/>
      <c r="C131" s="677"/>
      <c r="D131" s="64"/>
      <c r="E131" s="158"/>
      <c r="F131" s="232"/>
      <c r="G131" s="232"/>
      <c r="H131" s="393"/>
      <c r="I131" s="393"/>
      <c r="J131" s="393"/>
    </row>
    <row r="132" spans="1:10" s="13" customFormat="1" x14ac:dyDescent="0.25">
      <c r="A132" s="116"/>
      <c r="B132" s="315"/>
      <c r="C132" s="677"/>
      <c r="D132" s="64"/>
      <c r="E132" s="158"/>
      <c r="F132" s="232"/>
      <c r="G132" s="232"/>
      <c r="H132" s="393"/>
      <c r="I132" s="393"/>
      <c r="J132" s="393"/>
    </row>
    <row r="133" spans="1:10" s="13" customFormat="1" x14ac:dyDescent="0.25">
      <c r="A133" s="116"/>
      <c r="B133" s="315"/>
      <c r="C133" s="677"/>
      <c r="D133" s="64"/>
      <c r="E133" s="158"/>
      <c r="F133" s="232"/>
      <c r="G133" s="232"/>
      <c r="H133" s="393"/>
      <c r="I133" s="393"/>
      <c r="J133" s="393"/>
    </row>
    <row r="134" spans="1:10" s="13" customFormat="1" x14ac:dyDescent="0.25">
      <c r="A134" s="116"/>
      <c r="B134" s="315"/>
      <c r="C134" s="677"/>
      <c r="D134" s="64"/>
      <c r="E134" s="158"/>
      <c r="F134" s="232"/>
      <c r="G134" s="232"/>
      <c r="H134" s="393"/>
      <c r="I134" s="393"/>
      <c r="J134" s="393"/>
    </row>
    <row r="135" spans="1:10" s="13" customFormat="1" x14ac:dyDescent="0.25">
      <c r="A135" s="116"/>
      <c r="B135" s="315"/>
      <c r="C135" s="677"/>
      <c r="D135" s="64"/>
      <c r="E135" s="158"/>
      <c r="F135" s="232"/>
      <c r="G135" s="232"/>
      <c r="H135" s="393"/>
      <c r="I135" s="393"/>
      <c r="J135" s="393"/>
    </row>
    <row r="136" spans="1:10" s="13" customFormat="1" ht="13" x14ac:dyDescent="0.25">
      <c r="A136" s="116"/>
      <c r="B136" s="315"/>
      <c r="C136" s="235"/>
      <c r="D136" s="64"/>
      <c r="E136" s="131"/>
      <c r="F136" s="130"/>
      <c r="G136" s="148"/>
      <c r="H136" s="393"/>
      <c r="I136" s="393"/>
      <c r="J136" s="393"/>
    </row>
    <row r="137" spans="1:10" s="41" customFormat="1" ht="23.4" customHeight="1" x14ac:dyDescent="0.3">
      <c r="A137" s="681" t="s">
        <v>36</v>
      </c>
      <c r="B137" s="682"/>
      <c r="C137" s="682"/>
      <c r="D137" s="682"/>
      <c r="E137" s="682"/>
      <c r="F137" s="683"/>
      <c r="G137" s="560"/>
      <c r="H137" s="438"/>
      <c r="I137" s="438"/>
      <c r="J137" s="438"/>
    </row>
  </sheetData>
  <mergeCells count="4">
    <mergeCell ref="A51:F51"/>
    <mergeCell ref="A101:F101"/>
    <mergeCell ref="A137:F137"/>
    <mergeCell ref="C1:G1"/>
  </mergeCells>
  <phoneticPr fontId="7" type="noConversion"/>
  <pageMargins left="0.70866141732283505" right="0.118110236220472" top="0.74803149606299202" bottom="0.74803149606299202" header="0.31496062992126" footer="0.31496062992126"/>
  <pageSetup paperSize="9" scale="85" orientation="portrait" r:id="rId1"/>
  <rowBreaks count="1" manualBreakCount="1">
    <brk id="51" max="2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K165"/>
  <sheetViews>
    <sheetView view="pageBreakPreview" topLeftCell="A22" zoomScaleNormal="100" zoomScaleSheetLayoutView="100" workbookViewId="0">
      <selection activeCell="C1" sqref="C1:G1"/>
    </sheetView>
  </sheetViews>
  <sheetFormatPr defaultColWidth="8.796875" defaultRowHeight="12.5" x14ac:dyDescent="0.3"/>
  <cols>
    <col min="1" max="1" width="9.09765625" style="1" customWidth="1"/>
    <col min="2" max="2" width="11.09765625" style="1" customWidth="1"/>
    <col min="3" max="3" width="48.296875" style="1" customWidth="1"/>
    <col min="4" max="4" width="7.09765625" style="1" customWidth="1"/>
    <col min="5" max="5" width="9.09765625" style="1" customWidth="1"/>
    <col min="6" max="6" width="16.796875" style="74" customWidth="1"/>
    <col min="7" max="7" width="21.09765625" style="77" customWidth="1"/>
    <col min="8" max="16384" width="8.796875" style="1"/>
  </cols>
  <sheetData>
    <row r="1" spans="1:7" ht="76.25" customHeight="1" x14ac:dyDescent="0.3">
      <c r="A1" s="573"/>
      <c r="B1" s="574"/>
      <c r="C1" s="686" t="s">
        <v>928</v>
      </c>
      <c r="D1" s="686"/>
      <c r="E1" s="686"/>
      <c r="F1" s="686"/>
      <c r="G1" s="687"/>
    </row>
    <row r="2" spans="1:7" s="134" customFormat="1" ht="30" customHeight="1" x14ac:dyDescent="0.3">
      <c r="A2" s="411" t="s">
        <v>1</v>
      </c>
      <c r="B2" s="403" t="s">
        <v>2</v>
      </c>
      <c r="C2" s="151" t="s">
        <v>3</v>
      </c>
      <c r="D2" s="151" t="s">
        <v>4</v>
      </c>
      <c r="E2" s="151" t="s">
        <v>5</v>
      </c>
      <c r="F2" s="404" t="s">
        <v>6</v>
      </c>
      <c r="G2" s="404" t="s">
        <v>7</v>
      </c>
    </row>
    <row r="3" spans="1:7" ht="29.25" customHeight="1" x14ac:dyDescent="0.3">
      <c r="A3" s="111" t="s">
        <v>469</v>
      </c>
      <c r="B3" s="28"/>
      <c r="C3" s="139" t="s">
        <v>470</v>
      </c>
      <c r="D3" s="4"/>
      <c r="E3" s="126"/>
      <c r="F3" s="175"/>
      <c r="G3" s="193"/>
    </row>
    <row r="4" spans="1:7" ht="6.65" customHeight="1" x14ac:dyDescent="0.3">
      <c r="A4" s="94"/>
      <c r="B4" s="28"/>
      <c r="C4" s="21"/>
      <c r="D4" s="4"/>
      <c r="E4" s="126"/>
      <c r="F4" s="175"/>
      <c r="G4" s="193"/>
    </row>
    <row r="5" spans="1:7" ht="26" x14ac:dyDescent="0.3">
      <c r="A5" s="111" t="s">
        <v>858</v>
      </c>
      <c r="B5" s="105" t="s">
        <v>190</v>
      </c>
      <c r="C5" s="138" t="s">
        <v>191</v>
      </c>
      <c r="D5" s="4"/>
      <c r="E5" s="126"/>
      <c r="F5" s="175"/>
      <c r="G5" s="193"/>
    </row>
    <row r="6" spans="1:7" ht="13" x14ac:dyDescent="0.3">
      <c r="A6" s="94"/>
      <c r="B6" s="105"/>
      <c r="C6" s="138"/>
      <c r="D6" s="4"/>
      <c r="E6" s="126"/>
      <c r="F6" s="175"/>
      <c r="G6" s="193"/>
    </row>
    <row r="7" spans="1:7" ht="13" x14ac:dyDescent="0.3">
      <c r="A7" s="111" t="s">
        <v>859</v>
      </c>
      <c r="B7" s="9"/>
      <c r="C7" s="21" t="s">
        <v>192</v>
      </c>
      <c r="D7" s="9"/>
      <c r="E7" s="126"/>
      <c r="F7" s="175"/>
      <c r="G7" s="193"/>
    </row>
    <row r="8" spans="1:7" ht="13" x14ac:dyDescent="0.3">
      <c r="A8" s="94"/>
      <c r="B8" s="28"/>
      <c r="C8" s="224"/>
      <c r="D8" s="9"/>
      <c r="E8" s="126"/>
      <c r="F8" s="175"/>
      <c r="G8" s="193"/>
    </row>
    <row r="9" spans="1:7" ht="37.5" x14ac:dyDescent="0.3">
      <c r="A9" s="94" t="s">
        <v>860</v>
      </c>
      <c r="B9" s="8" t="s">
        <v>193</v>
      </c>
      <c r="C9" s="7" t="s">
        <v>387</v>
      </c>
      <c r="D9" s="8" t="s">
        <v>139</v>
      </c>
      <c r="E9" s="126">
        <v>30</v>
      </c>
      <c r="F9" s="238"/>
      <c r="G9" s="238"/>
    </row>
    <row r="10" spans="1:7" ht="9" customHeight="1" x14ac:dyDescent="0.3">
      <c r="A10" s="94"/>
      <c r="B10" s="8"/>
      <c r="C10" s="7"/>
      <c r="D10" s="9"/>
      <c r="E10" s="126"/>
      <c r="F10" s="259"/>
      <c r="G10" s="259"/>
    </row>
    <row r="11" spans="1:7" ht="42" customHeight="1" x14ac:dyDescent="0.3">
      <c r="A11" s="94" t="s">
        <v>861</v>
      </c>
      <c r="B11" s="8" t="s">
        <v>193</v>
      </c>
      <c r="C11" s="7" t="s">
        <v>389</v>
      </c>
      <c r="D11" s="8" t="s">
        <v>139</v>
      </c>
      <c r="E11" s="126">
        <v>5</v>
      </c>
      <c r="F11" s="238"/>
      <c r="G11" s="238"/>
    </row>
    <row r="12" spans="1:7" ht="9" customHeight="1" x14ac:dyDescent="0.3">
      <c r="A12" s="94"/>
      <c r="B12" s="8"/>
      <c r="C12" s="7"/>
      <c r="D12" s="9"/>
      <c r="E12" s="126"/>
      <c r="F12" s="255"/>
      <c r="G12" s="259"/>
    </row>
    <row r="13" spans="1:7" ht="37.5" x14ac:dyDescent="0.3">
      <c r="A13" s="94" t="s">
        <v>862</v>
      </c>
      <c r="B13" s="8"/>
      <c r="C13" s="7" t="s">
        <v>386</v>
      </c>
      <c r="D13" s="8" t="s">
        <v>139</v>
      </c>
      <c r="E13" s="126">
        <v>20</v>
      </c>
      <c r="F13" s="238"/>
      <c r="G13" s="238"/>
    </row>
    <row r="14" spans="1:7" ht="13" x14ac:dyDescent="0.3">
      <c r="A14" s="94"/>
      <c r="B14" s="8"/>
      <c r="C14" s="149"/>
      <c r="D14" s="9"/>
      <c r="E14" s="126"/>
      <c r="F14" s="255"/>
      <c r="G14" s="259"/>
    </row>
    <row r="15" spans="1:7" ht="13" x14ac:dyDescent="0.3">
      <c r="A15" s="111" t="s">
        <v>863</v>
      </c>
      <c r="B15" s="8"/>
      <c r="C15" s="149" t="s">
        <v>388</v>
      </c>
      <c r="D15" s="9"/>
      <c r="E15" s="126"/>
      <c r="F15" s="255"/>
      <c r="G15" s="259"/>
    </row>
    <row r="16" spans="1:7" x14ac:dyDescent="0.3">
      <c r="A16" s="94"/>
      <c r="B16" s="8"/>
      <c r="C16" s="7"/>
      <c r="D16" s="9"/>
      <c r="E16" s="126"/>
      <c r="F16" s="255"/>
      <c r="G16" s="259"/>
    </row>
    <row r="17" spans="1:11" ht="90" customHeight="1" x14ac:dyDescent="0.3">
      <c r="A17" s="94" t="s">
        <v>864</v>
      </c>
      <c r="B17" s="9"/>
      <c r="C17" s="223" t="s">
        <v>949</v>
      </c>
      <c r="D17" s="9" t="s">
        <v>64</v>
      </c>
      <c r="E17" s="126">
        <v>1</v>
      </c>
      <c r="F17" s="258"/>
      <c r="G17" s="238"/>
    </row>
    <row r="18" spans="1:11" ht="13.25" customHeight="1" x14ac:dyDescent="0.3">
      <c r="A18" s="94"/>
      <c r="B18" s="9"/>
      <c r="C18" s="223"/>
      <c r="D18" s="9"/>
      <c r="E18" s="126"/>
      <c r="F18" s="255"/>
      <c r="G18" s="259"/>
    </row>
    <row r="19" spans="1:11" ht="123.65" customHeight="1" x14ac:dyDescent="0.3">
      <c r="A19" s="94" t="s">
        <v>865</v>
      </c>
      <c r="B19" s="9"/>
      <c r="C19" s="223" t="s">
        <v>701</v>
      </c>
      <c r="D19" s="9" t="s">
        <v>64</v>
      </c>
      <c r="E19" s="126">
        <v>1</v>
      </c>
      <c r="F19" s="258"/>
      <c r="G19" s="238"/>
    </row>
    <row r="20" spans="1:11" s="13" customFormat="1" x14ac:dyDescent="0.25">
      <c r="A20" s="115"/>
      <c r="B20" s="115"/>
      <c r="C20" s="14"/>
      <c r="D20" s="39"/>
      <c r="E20" s="39"/>
      <c r="F20" s="130"/>
      <c r="G20" s="53"/>
      <c r="H20" s="12"/>
      <c r="I20" s="12"/>
      <c r="J20" s="12"/>
      <c r="K20" s="12"/>
    </row>
    <row r="21" spans="1:11" ht="14.5" x14ac:dyDescent="0.3">
      <c r="A21" s="94" t="s">
        <v>866</v>
      </c>
      <c r="B21" s="9"/>
      <c r="C21" s="223" t="s">
        <v>414</v>
      </c>
      <c r="D21" s="188" t="s">
        <v>56</v>
      </c>
      <c r="E21" s="126">
        <v>5</v>
      </c>
      <c r="F21" s="255"/>
      <c r="G21" s="238"/>
    </row>
    <row r="22" spans="1:11" x14ac:dyDescent="0.3">
      <c r="A22" s="136"/>
      <c r="B22" s="9"/>
      <c r="C22" s="223"/>
      <c r="D22" s="9"/>
      <c r="E22" s="126"/>
      <c r="F22" s="255"/>
      <c r="G22" s="259"/>
    </row>
    <row r="23" spans="1:11" x14ac:dyDescent="0.3">
      <c r="A23" s="94" t="s">
        <v>867</v>
      </c>
      <c r="B23" s="9"/>
      <c r="C23" s="223" t="s">
        <v>415</v>
      </c>
      <c r="D23" s="8" t="s">
        <v>139</v>
      </c>
      <c r="E23" s="126">
        <v>5</v>
      </c>
      <c r="F23" s="255"/>
      <c r="G23" s="238"/>
    </row>
    <row r="24" spans="1:11" x14ac:dyDescent="0.3">
      <c r="A24" s="94"/>
      <c r="B24" s="9"/>
      <c r="C24" s="223"/>
      <c r="D24" s="8"/>
      <c r="E24" s="126"/>
      <c r="F24" s="255"/>
      <c r="G24" s="238"/>
    </row>
    <row r="25" spans="1:11" ht="13" x14ac:dyDescent="0.3">
      <c r="A25" s="111" t="s">
        <v>868</v>
      </c>
      <c r="B25" s="8"/>
      <c r="C25" s="149" t="s">
        <v>940</v>
      </c>
      <c r="D25" s="8"/>
      <c r="E25" s="126"/>
      <c r="F25" s="255"/>
      <c r="G25" s="238"/>
    </row>
    <row r="26" spans="1:11" x14ac:dyDescent="0.3">
      <c r="A26" s="94"/>
      <c r="B26" s="9"/>
      <c r="C26" s="223"/>
      <c r="D26" s="8"/>
      <c r="E26" s="126"/>
      <c r="F26" s="255"/>
      <c r="G26" s="238"/>
    </row>
    <row r="27" spans="1:11" ht="43.25" customHeight="1" x14ac:dyDescent="0.3">
      <c r="A27" s="94" t="s">
        <v>869</v>
      </c>
      <c r="B27" s="9"/>
      <c r="C27" s="223" t="s">
        <v>854</v>
      </c>
      <c r="D27" s="8" t="s">
        <v>140</v>
      </c>
      <c r="E27" s="126">
        <v>1</v>
      </c>
      <c r="F27" s="258"/>
      <c r="G27" s="238"/>
    </row>
    <row r="28" spans="1:11" ht="9" customHeight="1" x14ac:dyDescent="0.3">
      <c r="A28" s="94"/>
      <c r="B28" s="9"/>
      <c r="C28" s="223"/>
      <c r="D28" s="8"/>
      <c r="E28" s="126"/>
      <c r="F28" s="255"/>
      <c r="G28" s="238"/>
    </row>
    <row r="29" spans="1:11" ht="30" customHeight="1" x14ac:dyDescent="0.3">
      <c r="A29" s="94" t="s">
        <v>870</v>
      </c>
      <c r="B29" s="9"/>
      <c r="C29" s="223" t="s">
        <v>853</v>
      </c>
      <c r="D29" s="8" t="s">
        <v>140</v>
      </c>
      <c r="E29" s="126">
        <v>2</v>
      </c>
      <c r="F29" s="258"/>
      <c r="G29" s="238"/>
    </row>
    <row r="30" spans="1:11" x14ac:dyDescent="0.3">
      <c r="A30" s="94"/>
      <c r="B30" s="9"/>
      <c r="C30" s="223"/>
      <c r="D30" s="8"/>
      <c r="E30" s="126"/>
      <c r="F30" s="258"/>
      <c r="G30" s="238"/>
    </row>
    <row r="31" spans="1:11" x14ac:dyDescent="0.3">
      <c r="A31" s="94"/>
      <c r="B31" s="9"/>
      <c r="C31" s="223"/>
      <c r="D31" s="8"/>
      <c r="E31" s="126"/>
      <c r="F31" s="258"/>
      <c r="G31" s="238"/>
    </row>
    <row r="32" spans="1:11" x14ac:dyDescent="0.3">
      <c r="A32" s="94"/>
      <c r="B32" s="9"/>
      <c r="C32" s="223"/>
      <c r="D32" s="8"/>
      <c r="E32" s="126"/>
      <c r="F32" s="258"/>
      <c r="G32" s="238"/>
    </row>
    <row r="33" spans="1:7" x14ac:dyDescent="0.3">
      <c r="A33" s="94"/>
      <c r="B33" s="9"/>
      <c r="C33" s="223"/>
      <c r="D33" s="8"/>
      <c r="E33" s="126"/>
      <c r="F33" s="258"/>
      <c r="G33" s="238"/>
    </row>
    <row r="34" spans="1:7" x14ac:dyDescent="0.3">
      <c r="A34" s="94"/>
      <c r="B34" s="9"/>
      <c r="C34" s="223"/>
      <c r="D34" s="8"/>
      <c r="E34" s="126"/>
      <c r="F34" s="258"/>
      <c r="G34" s="238"/>
    </row>
    <row r="35" spans="1:7" s="41" customFormat="1" ht="25.25" customHeight="1" x14ac:dyDescent="0.3">
      <c r="A35" s="58" t="s">
        <v>36</v>
      </c>
      <c r="B35" s="57"/>
      <c r="C35" s="57"/>
      <c r="D35" s="57"/>
      <c r="E35" s="57"/>
      <c r="F35" s="260"/>
      <c r="G35" s="245"/>
    </row>
    <row r="79" spans="1:1" x14ac:dyDescent="0.3">
      <c r="A79" s="1" t="s">
        <v>670</v>
      </c>
    </row>
    <row r="81" spans="1:11" x14ac:dyDescent="0.3">
      <c r="A81" s="1" t="s">
        <v>851</v>
      </c>
    </row>
    <row r="85" spans="1:11" x14ac:dyDescent="0.3">
      <c r="A85" s="1" t="s">
        <v>852</v>
      </c>
    </row>
    <row r="87" spans="1:11" x14ac:dyDescent="0.3">
      <c r="A87" s="1" t="s">
        <v>962</v>
      </c>
    </row>
    <row r="93" spans="1:11" s="77" customFormat="1" x14ac:dyDescent="0.3">
      <c r="A93" s="1"/>
      <c r="B93" s="1"/>
      <c r="C93" s="1"/>
      <c r="D93" s="1"/>
      <c r="E93" s="1"/>
      <c r="F93" s="153"/>
      <c r="H93" s="1"/>
      <c r="I93" s="1"/>
      <c r="J93" s="1"/>
      <c r="K93" s="1"/>
    </row>
    <row r="94" spans="1:11" s="77" customFormat="1" x14ac:dyDescent="0.3">
      <c r="A94" s="1"/>
      <c r="B94" s="1"/>
      <c r="C94" s="1"/>
      <c r="D94" s="1"/>
      <c r="E94" s="1"/>
      <c r="F94" s="153"/>
      <c r="H94" s="1"/>
      <c r="I94" s="1"/>
      <c r="J94" s="1"/>
      <c r="K94" s="1"/>
    </row>
    <row r="95" spans="1:11" s="77" customFormat="1" x14ac:dyDescent="0.3">
      <c r="A95" s="1"/>
      <c r="B95" s="1"/>
      <c r="C95" s="1"/>
      <c r="D95" s="1"/>
      <c r="E95" s="1"/>
      <c r="F95" s="153"/>
      <c r="H95" s="1"/>
      <c r="I95" s="1"/>
      <c r="J95" s="1"/>
      <c r="K95" s="1"/>
    </row>
    <row r="96" spans="1:11" s="77" customFormat="1" x14ac:dyDescent="0.3">
      <c r="A96" s="1"/>
      <c r="B96" s="1"/>
      <c r="C96" s="1"/>
      <c r="D96" s="1"/>
      <c r="E96" s="1"/>
      <c r="F96" s="153"/>
      <c r="H96" s="1"/>
      <c r="I96" s="1"/>
      <c r="J96" s="1"/>
      <c r="K96" s="1"/>
    </row>
    <row r="97" spans="1:11" s="77" customFormat="1" x14ac:dyDescent="0.3">
      <c r="A97" s="1"/>
      <c r="B97" s="1"/>
      <c r="C97" s="1"/>
      <c r="D97" s="1"/>
      <c r="E97" s="1"/>
      <c r="F97" s="153"/>
      <c r="H97" s="1"/>
      <c r="I97" s="1"/>
      <c r="J97" s="1"/>
      <c r="K97" s="1"/>
    </row>
    <row r="98" spans="1:11" s="77" customFormat="1" x14ac:dyDescent="0.3">
      <c r="A98" s="1"/>
      <c r="B98" s="1"/>
      <c r="C98" s="1"/>
      <c r="D98" s="1"/>
      <c r="E98" s="1"/>
      <c r="F98" s="153"/>
      <c r="H98" s="1"/>
      <c r="I98" s="1"/>
      <c r="J98" s="1"/>
      <c r="K98" s="1"/>
    </row>
    <row r="99" spans="1:11" s="77" customFormat="1" x14ac:dyDescent="0.3">
      <c r="A99" s="1"/>
      <c r="B99" s="1"/>
      <c r="C99" s="1"/>
      <c r="D99" s="1"/>
      <c r="E99" s="1"/>
      <c r="F99" s="153"/>
      <c r="H99" s="1"/>
      <c r="I99" s="1"/>
      <c r="J99" s="1"/>
      <c r="K99" s="1"/>
    </row>
    <row r="100" spans="1:11" s="77" customFormat="1" x14ac:dyDescent="0.3">
      <c r="A100" s="1"/>
      <c r="B100" s="1"/>
      <c r="C100" s="1"/>
      <c r="D100" s="1"/>
      <c r="E100" s="1"/>
      <c r="F100" s="153"/>
      <c r="H100" s="1"/>
      <c r="I100" s="1"/>
      <c r="J100" s="1"/>
      <c r="K100" s="1"/>
    </row>
    <row r="101" spans="1:11" s="77" customFormat="1" x14ac:dyDescent="0.3">
      <c r="A101" s="1"/>
      <c r="B101" s="1"/>
      <c r="C101" s="1"/>
      <c r="D101" s="1"/>
      <c r="E101" s="1"/>
      <c r="F101" s="153"/>
      <c r="H101" s="1"/>
      <c r="I101" s="1"/>
      <c r="J101" s="1"/>
      <c r="K101" s="1"/>
    </row>
    <row r="102" spans="1:11" s="77" customFormat="1" x14ac:dyDescent="0.3">
      <c r="A102" s="1"/>
      <c r="B102" s="1"/>
      <c r="C102" s="1"/>
      <c r="D102" s="1"/>
      <c r="E102" s="1"/>
      <c r="F102" s="153"/>
      <c r="H102" s="1"/>
      <c r="I102" s="1"/>
      <c r="J102" s="1"/>
      <c r="K102" s="1"/>
    </row>
    <row r="103" spans="1:11" s="77" customFormat="1" x14ac:dyDescent="0.3">
      <c r="A103" s="1"/>
      <c r="B103" s="1"/>
      <c r="C103" s="1"/>
      <c r="D103" s="1"/>
      <c r="E103" s="1"/>
      <c r="F103" s="153"/>
      <c r="H103" s="1"/>
      <c r="I103" s="1"/>
      <c r="J103" s="1"/>
      <c r="K103" s="1"/>
    </row>
    <row r="104" spans="1:11" s="77" customFormat="1" x14ac:dyDescent="0.3">
      <c r="A104" s="1"/>
      <c r="B104" s="1"/>
      <c r="C104" s="1"/>
      <c r="D104" s="1"/>
      <c r="E104" s="1"/>
      <c r="F104" s="153"/>
      <c r="H104" s="1"/>
      <c r="I104" s="1"/>
      <c r="J104" s="1"/>
      <c r="K104" s="1"/>
    </row>
    <row r="105" spans="1:11" s="77" customFormat="1" x14ac:dyDescent="0.3">
      <c r="A105" s="1"/>
      <c r="B105" s="1"/>
      <c r="C105" s="1"/>
      <c r="D105" s="1"/>
      <c r="E105" s="1"/>
      <c r="F105" s="153"/>
      <c r="H105" s="1"/>
      <c r="I105" s="1"/>
      <c r="J105" s="1"/>
      <c r="K105" s="1"/>
    </row>
    <row r="106" spans="1:11" s="77" customFormat="1" x14ac:dyDescent="0.3">
      <c r="A106" s="1"/>
      <c r="B106" s="1"/>
      <c r="C106" s="1"/>
      <c r="D106" s="1"/>
      <c r="E106" s="1"/>
      <c r="F106" s="153"/>
      <c r="H106" s="1"/>
      <c r="I106" s="1"/>
      <c r="J106" s="1"/>
      <c r="K106" s="1"/>
    </row>
    <row r="107" spans="1:11" s="77" customFormat="1" x14ac:dyDescent="0.3">
      <c r="A107" s="1"/>
      <c r="B107" s="1"/>
      <c r="C107" s="1"/>
      <c r="D107" s="1"/>
      <c r="E107" s="1"/>
      <c r="F107" s="153"/>
      <c r="H107" s="1"/>
      <c r="I107" s="1"/>
      <c r="J107" s="1"/>
      <c r="K107" s="1"/>
    </row>
    <row r="108" spans="1:11" s="77" customFormat="1" x14ac:dyDescent="0.3">
      <c r="A108" s="1"/>
      <c r="B108" s="1"/>
      <c r="C108" s="1"/>
      <c r="D108" s="1"/>
      <c r="E108" s="1"/>
      <c r="F108" s="153"/>
      <c r="H108" s="1"/>
      <c r="I108" s="1"/>
      <c r="J108" s="1"/>
      <c r="K108" s="1"/>
    </row>
    <row r="109" spans="1:11" s="77" customFormat="1" x14ac:dyDescent="0.3">
      <c r="A109" s="1"/>
      <c r="B109" s="1"/>
      <c r="C109" s="1"/>
      <c r="D109" s="1"/>
      <c r="E109" s="1"/>
      <c r="F109" s="153"/>
      <c r="H109" s="1"/>
      <c r="I109" s="1"/>
      <c r="J109" s="1"/>
      <c r="K109" s="1"/>
    </row>
    <row r="110" spans="1:11" s="77" customFormat="1" x14ac:dyDescent="0.3">
      <c r="A110" s="1"/>
      <c r="B110" s="1"/>
      <c r="C110" s="1"/>
      <c r="D110" s="1"/>
      <c r="E110" s="1"/>
      <c r="F110" s="153"/>
      <c r="H110" s="1"/>
      <c r="I110" s="1"/>
      <c r="J110" s="1"/>
      <c r="K110" s="1"/>
    </row>
    <row r="111" spans="1:11" s="77" customFormat="1" x14ac:dyDescent="0.3">
      <c r="A111" s="1"/>
      <c r="B111" s="1"/>
      <c r="C111" s="1"/>
      <c r="D111" s="1"/>
      <c r="E111" s="1"/>
      <c r="F111" s="153"/>
      <c r="H111" s="1"/>
      <c r="I111" s="1"/>
      <c r="J111" s="1"/>
      <c r="K111" s="1"/>
    </row>
    <row r="112" spans="1:11" s="77" customFormat="1" x14ac:dyDescent="0.3">
      <c r="A112" s="1"/>
      <c r="B112" s="1"/>
      <c r="C112" s="1"/>
      <c r="D112" s="1"/>
      <c r="E112" s="1"/>
      <c r="F112" s="153"/>
      <c r="H112" s="1"/>
      <c r="I112" s="1"/>
      <c r="J112" s="1"/>
      <c r="K112" s="1"/>
    </row>
    <row r="113" spans="1:11" s="77" customFormat="1" x14ac:dyDescent="0.3">
      <c r="A113" s="1"/>
      <c r="B113" s="1"/>
      <c r="C113" s="1"/>
      <c r="D113" s="1"/>
      <c r="E113" s="1"/>
      <c r="F113" s="153"/>
      <c r="H113" s="1"/>
      <c r="I113" s="1"/>
      <c r="J113" s="1"/>
      <c r="K113" s="1"/>
    </row>
    <row r="114" spans="1:11" s="77" customFormat="1" x14ac:dyDescent="0.3">
      <c r="A114" s="1"/>
      <c r="B114" s="1"/>
      <c r="C114" s="1"/>
      <c r="D114" s="1"/>
      <c r="E114" s="1"/>
      <c r="F114" s="153"/>
      <c r="H114" s="1"/>
      <c r="I114" s="1"/>
      <c r="J114" s="1"/>
      <c r="K114" s="1"/>
    </row>
    <row r="115" spans="1:11" s="77" customFormat="1" x14ac:dyDescent="0.3">
      <c r="A115" s="1"/>
      <c r="B115" s="1"/>
      <c r="C115" s="1"/>
      <c r="D115" s="1"/>
      <c r="E115" s="1"/>
      <c r="F115" s="153"/>
      <c r="H115" s="1"/>
      <c r="I115" s="1"/>
      <c r="J115" s="1"/>
      <c r="K115" s="1"/>
    </row>
    <row r="116" spans="1:11" s="77" customFormat="1" x14ac:dyDescent="0.3">
      <c r="A116" s="1"/>
      <c r="B116" s="1"/>
      <c r="C116" s="1"/>
      <c r="D116" s="1"/>
      <c r="E116" s="1"/>
      <c r="F116" s="153"/>
      <c r="H116" s="1"/>
      <c r="I116" s="1"/>
      <c r="J116" s="1"/>
      <c r="K116" s="1"/>
    </row>
    <row r="117" spans="1:11" s="77" customFormat="1" x14ac:dyDescent="0.3">
      <c r="A117" s="1"/>
      <c r="B117" s="1"/>
      <c r="C117" s="1"/>
      <c r="D117" s="1"/>
      <c r="E117" s="1"/>
      <c r="F117" s="153"/>
      <c r="H117" s="1"/>
      <c r="I117" s="1"/>
      <c r="J117" s="1"/>
      <c r="K117" s="1"/>
    </row>
    <row r="118" spans="1:11" s="77" customFormat="1" x14ac:dyDescent="0.3">
      <c r="A118" s="1"/>
      <c r="B118" s="1"/>
      <c r="C118" s="1"/>
      <c r="D118" s="1"/>
      <c r="E118" s="1"/>
      <c r="F118" s="153"/>
      <c r="H118" s="1"/>
      <c r="I118" s="1"/>
      <c r="J118" s="1"/>
      <c r="K118" s="1"/>
    </row>
    <row r="119" spans="1:11" s="77" customFormat="1" x14ac:dyDescent="0.3">
      <c r="A119" s="1"/>
      <c r="B119" s="1"/>
      <c r="C119" s="1"/>
      <c r="D119" s="1"/>
      <c r="E119" s="1"/>
      <c r="F119" s="153"/>
      <c r="H119" s="1"/>
      <c r="I119" s="1"/>
      <c r="J119" s="1"/>
      <c r="K119" s="1"/>
    </row>
    <row r="120" spans="1:11" s="77" customFormat="1" x14ac:dyDescent="0.3">
      <c r="A120" s="1"/>
      <c r="B120" s="1"/>
      <c r="C120" s="1"/>
      <c r="D120" s="1"/>
      <c r="E120" s="1"/>
      <c r="F120" s="153"/>
      <c r="H120" s="1"/>
      <c r="I120" s="1"/>
      <c r="J120" s="1"/>
      <c r="K120" s="1"/>
    </row>
    <row r="121" spans="1:11" s="77" customFormat="1" x14ac:dyDescent="0.3">
      <c r="A121" s="1"/>
      <c r="B121" s="1"/>
      <c r="C121" s="1"/>
      <c r="D121" s="1"/>
      <c r="E121" s="1"/>
      <c r="F121" s="153"/>
      <c r="H121" s="1"/>
      <c r="I121" s="1"/>
      <c r="J121" s="1"/>
      <c r="K121" s="1"/>
    </row>
    <row r="122" spans="1:11" s="77" customFormat="1" x14ac:dyDescent="0.3">
      <c r="A122" s="1"/>
      <c r="B122" s="1"/>
      <c r="C122" s="1"/>
      <c r="D122" s="1"/>
      <c r="E122" s="1"/>
      <c r="F122" s="153"/>
      <c r="H122" s="1"/>
      <c r="I122" s="1"/>
      <c r="J122" s="1"/>
      <c r="K122" s="1"/>
    </row>
    <row r="123" spans="1:11" s="77" customFormat="1" x14ac:dyDescent="0.3">
      <c r="A123" s="1"/>
      <c r="B123" s="1"/>
      <c r="C123" s="1"/>
      <c r="D123" s="1"/>
      <c r="E123" s="1"/>
      <c r="F123" s="153"/>
      <c r="H123" s="1"/>
      <c r="I123" s="1"/>
      <c r="J123" s="1"/>
      <c r="K123" s="1"/>
    </row>
    <row r="131" spans="1:11" s="77" customFormat="1" x14ac:dyDescent="0.3">
      <c r="A131" s="1"/>
      <c r="B131" s="1"/>
      <c r="C131" s="1"/>
      <c r="D131" s="1"/>
      <c r="E131" s="1"/>
      <c r="F131" s="153"/>
      <c r="H131" s="1"/>
      <c r="I131" s="1"/>
      <c r="J131" s="1"/>
      <c r="K131" s="1"/>
    </row>
    <row r="132" spans="1:11" s="77" customFormat="1" x14ac:dyDescent="0.3">
      <c r="A132" s="1"/>
      <c r="B132" s="1"/>
      <c r="C132" s="1"/>
      <c r="D132" s="1"/>
      <c r="E132" s="1"/>
      <c r="F132" s="153"/>
      <c r="H132" s="1"/>
      <c r="I132" s="1"/>
      <c r="J132" s="1"/>
      <c r="K132" s="1"/>
    </row>
    <row r="133" spans="1:11" s="77" customFormat="1" x14ac:dyDescent="0.3">
      <c r="A133" s="1"/>
      <c r="B133" s="1"/>
      <c r="C133" s="1"/>
      <c r="D133" s="1"/>
      <c r="E133" s="1"/>
      <c r="F133" s="153"/>
      <c r="H133" s="1"/>
      <c r="I133" s="1"/>
      <c r="J133" s="1"/>
      <c r="K133" s="1"/>
    </row>
    <row r="134" spans="1:11" s="77" customFormat="1" x14ac:dyDescent="0.3">
      <c r="A134" s="1"/>
      <c r="B134" s="1"/>
      <c r="C134" s="1"/>
      <c r="D134" s="1"/>
      <c r="E134" s="1"/>
      <c r="F134" s="153"/>
      <c r="H134" s="1"/>
      <c r="I134" s="1"/>
      <c r="J134" s="1"/>
      <c r="K134" s="1"/>
    </row>
    <row r="135" spans="1:11" s="77" customFormat="1" x14ac:dyDescent="0.3">
      <c r="A135" s="1"/>
      <c r="B135" s="1"/>
      <c r="C135" s="1"/>
      <c r="D135" s="1"/>
      <c r="E135" s="1"/>
      <c r="F135" s="153"/>
      <c r="H135" s="1"/>
      <c r="I135" s="1"/>
      <c r="J135" s="1"/>
      <c r="K135" s="1"/>
    </row>
    <row r="136" spans="1:11" s="77" customFormat="1" x14ac:dyDescent="0.3">
      <c r="A136" s="1"/>
      <c r="B136" s="1"/>
      <c r="C136" s="1"/>
      <c r="D136" s="1"/>
      <c r="E136" s="1"/>
      <c r="F136" s="153"/>
      <c r="H136" s="1"/>
      <c r="I136" s="1"/>
      <c r="J136" s="1"/>
      <c r="K136" s="1"/>
    </row>
    <row r="137" spans="1:11" s="77" customFormat="1" x14ac:dyDescent="0.3">
      <c r="A137" s="1"/>
      <c r="B137" s="1"/>
      <c r="C137" s="1"/>
      <c r="D137" s="1"/>
      <c r="E137" s="1"/>
      <c r="F137" s="153"/>
      <c r="H137" s="1"/>
      <c r="I137" s="1"/>
      <c r="J137" s="1"/>
      <c r="K137" s="1"/>
    </row>
    <row r="138" spans="1:11" s="77" customFormat="1" x14ac:dyDescent="0.3">
      <c r="A138" s="1"/>
      <c r="B138" s="1"/>
      <c r="C138" s="1"/>
      <c r="D138" s="1"/>
      <c r="E138" s="1"/>
      <c r="F138" s="153"/>
      <c r="H138" s="1"/>
      <c r="I138" s="1"/>
      <c r="J138" s="1"/>
      <c r="K138" s="1"/>
    </row>
    <row r="139" spans="1:11" s="77" customFormat="1" x14ac:dyDescent="0.3">
      <c r="A139" s="1"/>
      <c r="B139" s="1"/>
      <c r="C139" s="1"/>
      <c r="D139" s="1"/>
      <c r="E139" s="1"/>
      <c r="F139" s="153"/>
      <c r="H139" s="1"/>
      <c r="I139" s="1"/>
      <c r="J139" s="1"/>
      <c r="K139" s="1"/>
    </row>
    <row r="140" spans="1:11" s="77" customFormat="1" x14ac:dyDescent="0.3">
      <c r="A140" s="1"/>
      <c r="B140" s="1"/>
      <c r="C140" s="1"/>
      <c r="D140" s="1"/>
      <c r="E140" s="1"/>
      <c r="F140" s="153"/>
      <c r="H140" s="1"/>
      <c r="I140" s="1"/>
      <c r="J140" s="1"/>
      <c r="K140" s="1"/>
    </row>
    <row r="141" spans="1:11" s="77" customFormat="1" x14ac:dyDescent="0.3">
      <c r="A141" s="1"/>
      <c r="B141" s="1"/>
      <c r="C141" s="1"/>
      <c r="D141" s="1"/>
      <c r="E141" s="1"/>
      <c r="F141" s="153"/>
      <c r="H141" s="1"/>
      <c r="I141" s="1"/>
      <c r="J141" s="1"/>
      <c r="K141" s="1"/>
    </row>
    <row r="142" spans="1:11" s="77" customFormat="1" x14ac:dyDescent="0.3">
      <c r="A142" s="1"/>
      <c r="B142" s="1"/>
      <c r="C142" s="1"/>
      <c r="D142" s="1"/>
      <c r="E142" s="1"/>
      <c r="F142" s="153"/>
      <c r="H142" s="1"/>
      <c r="I142" s="1"/>
      <c r="J142" s="1"/>
      <c r="K142" s="1"/>
    </row>
    <row r="143" spans="1:11" s="77" customFormat="1" x14ac:dyDescent="0.3">
      <c r="A143" s="1"/>
      <c r="B143" s="1"/>
      <c r="C143" s="1"/>
      <c r="D143" s="1"/>
      <c r="E143" s="1"/>
      <c r="F143" s="153"/>
      <c r="H143" s="1"/>
      <c r="I143" s="1"/>
      <c r="J143" s="1"/>
      <c r="K143" s="1"/>
    </row>
    <row r="144" spans="1:11" s="77" customFormat="1" x14ac:dyDescent="0.3">
      <c r="A144" s="1"/>
      <c r="B144" s="1"/>
      <c r="C144" s="1"/>
      <c r="D144" s="1"/>
      <c r="E144" s="1"/>
      <c r="F144" s="153"/>
      <c r="H144" s="1"/>
      <c r="I144" s="1"/>
      <c r="J144" s="1"/>
      <c r="K144" s="1"/>
    </row>
    <row r="145" spans="1:11" s="77" customFormat="1" x14ac:dyDescent="0.3">
      <c r="A145" s="1"/>
      <c r="B145" s="1"/>
      <c r="C145" s="1"/>
      <c r="D145" s="1"/>
      <c r="E145" s="1"/>
      <c r="F145" s="153"/>
      <c r="H145" s="1"/>
      <c r="I145" s="1"/>
      <c r="J145" s="1"/>
      <c r="K145" s="1"/>
    </row>
    <row r="146" spans="1:11" s="77" customFormat="1" x14ac:dyDescent="0.3">
      <c r="A146" s="1"/>
      <c r="B146" s="1"/>
      <c r="C146" s="1"/>
      <c r="D146" s="1"/>
      <c r="E146" s="1"/>
      <c r="F146" s="153"/>
      <c r="H146" s="1"/>
      <c r="I146" s="1"/>
      <c r="J146" s="1"/>
      <c r="K146" s="1"/>
    </row>
    <row r="147" spans="1:11" s="77" customFormat="1" x14ac:dyDescent="0.3">
      <c r="A147" s="1"/>
      <c r="B147" s="1"/>
      <c r="C147" s="1"/>
      <c r="D147" s="1"/>
      <c r="E147" s="1"/>
      <c r="F147" s="153"/>
      <c r="H147" s="1"/>
      <c r="I147" s="1"/>
      <c r="J147" s="1"/>
      <c r="K147" s="1"/>
    </row>
    <row r="148" spans="1:11" s="77" customFormat="1" x14ac:dyDescent="0.3">
      <c r="A148" s="1"/>
      <c r="B148" s="1"/>
      <c r="C148" s="1"/>
      <c r="D148" s="1"/>
      <c r="E148" s="1"/>
      <c r="F148" s="153"/>
      <c r="H148" s="1"/>
      <c r="I148" s="1"/>
      <c r="J148" s="1"/>
      <c r="K148" s="1"/>
    </row>
    <row r="149" spans="1:11" s="77" customFormat="1" x14ac:dyDescent="0.3">
      <c r="A149" s="1"/>
      <c r="B149" s="1"/>
      <c r="C149" s="1"/>
      <c r="D149" s="1"/>
      <c r="E149" s="1"/>
      <c r="F149" s="153"/>
      <c r="H149" s="1"/>
      <c r="I149" s="1"/>
      <c r="J149" s="1"/>
      <c r="K149" s="1"/>
    </row>
    <row r="150" spans="1:11" s="77" customFormat="1" ht="59" customHeight="1" x14ac:dyDescent="0.3">
      <c r="A150" s="1"/>
      <c r="B150" s="1"/>
      <c r="C150" s="1"/>
      <c r="D150" s="1"/>
      <c r="E150" s="1"/>
      <c r="F150" s="153"/>
      <c r="H150" s="1"/>
      <c r="I150" s="1"/>
      <c r="J150" s="1"/>
      <c r="K150" s="1"/>
    </row>
    <row r="151" spans="1:11" s="77" customFormat="1" x14ac:dyDescent="0.3">
      <c r="A151" s="1"/>
      <c r="B151" s="1"/>
      <c r="C151" s="1"/>
      <c r="D151" s="1"/>
      <c r="E151" s="1"/>
      <c r="F151" s="153"/>
      <c r="H151" s="1"/>
      <c r="I151" s="1"/>
      <c r="J151" s="1"/>
      <c r="K151" s="1"/>
    </row>
    <row r="152" spans="1:11" s="77" customFormat="1" ht="15.65" customHeight="1" x14ac:dyDescent="0.3">
      <c r="A152" s="1"/>
      <c r="B152" s="1"/>
      <c r="C152" s="1"/>
      <c r="D152" s="1"/>
      <c r="E152" s="1"/>
      <c r="F152" s="153"/>
      <c r="H152" s="1"/>
      <c r="I152" s="1"/>
      <c r="J152" s="1"/>
      <c r="K152" s="1"/>
    </row>
    <row r="153" spans="1:11" s="77" customFormat="1" x14ac:dyDescent="0.3">
      <c r="A153" s="1"/>
      <c r="B153" s="1"/>
      <c r="C153" s="1"/>
      <c r="D153" s="1"/>
      <c r="E153" s="1"/>
      <c r="F153" s="153"/>
      <c r="H153" s="1"/>
      <c r="I153" s="1"/>
      <c r="J153" s="1"/>
      <c r="K153" s="1"/>
    </row>
    <row r="154" spans="1:11" s="77" customFormat="1" ht="36" customHeight="1" x14ac:dyDescent="0.3">
      <c r="A154" s="1"/>
      <c r="B154" s="1"/>
      <c r="C154" s="1"/>
      <c r="D154" s="1"/>
      <c r="E154" s="1"/>
      <c r="F154" s="153"/>
      <c r="H154" s="1"/>
      <c r="I154" s="1"/>
      <c r="J154" s="1"/>
      <c r="K154" s="1"/>
    </row>
    <row r="155" spans="1:11" s="77" customFormat="1" x14ac:dyDescent="0.3">
      <c r="A155" s="1"/>
      <c r="B155" s="1"/>
      <c r="C155" s="1"/>
      <c r="D155" s="1"/>
      <c r="E155" s="1"/>
      <c r="F155" s="153"/>
      <c r="H155" s="1"/>
      <c r="I155" s="1"/>
      <c r="J155" s="1"/>
      <c r="K155" s="1"/>
    </row>
    <row r="156" spans="1:11" s="77" customFormat="1" x14ac:dyDescent="0.3">
      <c r="A156" s="1"/>
      <c r="B156" s="1"/>
      <c r="C156" s="1"/>
      <c r="D156" s="1"/>
      <c r="E156" s="1"/>
      <c r="F156" s="153"/>
      <c r="H156" s="1"/>
      <c r="I156" s="1"/>
      <c r="J156" s="1"/>
      <c r="K156" s="1"/>
    </row>
    <row r="157" spans="1:11" s="77" customFormat="1" x14ac:dyDescent="0.3">
      <c r="A157" s="1"/>
      <c r="B157" s="1"/>
      <c r="C157" s="1"/>
      <c r="D157" s="1"/>
      <c r="E157" s="1"/>
      <c r="F157" s="153"/>
      <c r="H157" s="1"/>
      <c r="I157" s="1"/>
      <c r="J157" s="1"/>
      <c r="K157" s="1"/>
    </row>
    <row r="158" spans="1:11" s="77" customFormat="1" x14ac:dyDescent="0.3">
      <c r="A158" s="1"/>
      <c r="B158" s="1"/>
      <c r="C158" s="1"/>
      <c r="D158" s="1"/>
      <c r="E158" s="1"/>
      <c r="F158" s="153"/>
      <c r="H158" s="1"/>
      <c r="I158" s="1"/>
      <c r="J158" s="1"/>
      <c r="K158" s="1"/>
    </row>
    <row r="159" spans="1:11" s="77" customFormat="1" x14ac:dyDescent="0.3">
      <c r="A159" s="1"/>
      <c r="B159" s="1"/>
      <c r="C159" s="1"/>
      <c r="D159" s="1"/>
      <c r="E159" s="1"/>
      <c r="F159" s="153"/>
      <c r="H159" s="1"/>
      <c r="I159" s="1"/>
      <c r="J159" s="1"/>
      <c r="K159" s="1"/>
    </row>
    <row r="160" spans="1:11" s="77" customFormat="1" ht="16.25" customHeight="1" x14ac:dyDescent="0.3">
      <c r="A160" s="1"/>
      <c r="B160" s="1"/>
      <c r="C160" s="1"/>
      <c r="D160" s="1"/>
      <c r="E160" s="1"/>
      <c r="F160" s="153"/>
      <c r="H160" s="1"/>
      <c r="I160" s="1"/>
      <c r="J160" s="1"/>
      <c r="K160" s="1"/>
    </row>
    <row r="161" spans="1:11" s="77" customFormat="1" x14ac:dyDescent="0.3">
      <c r="A161" s="1"/>
      <c r="B161" s="1"/>
      <c r="C161" s="1"/>
      <c r="D161" s="1"/>
      <c r="E161" s="1"/>
      <c r="F161" s="153"/>
      <c r="H161" s="1"/>
      <c r="I161" s="1"/>
      <c r="J161" s="1"/>
      <c r="K161" s="1"/>
    </row>
    <row r="162" spans="1:11" s="77" customFormat="1" x14ac:dyDescent="0.3">
      <c r="A162" s="1"/>
      <c r="B162" s="1"/>
      <c r="C162" s="1"/>
      <c r="D162" s="1"/>
      <c r="E162" s="1"/>
      <c r="F162" s="153"/>
      <c r="H162" s="1"/>
      <c r="I162" s="1"/>
      <c r="J162" s="1"/>
      <c r="K162" s="1"/>
    </row>
    <row r="163" spans="1:11" s="77" customFormat="1" x14ac:dyDescent="0.3">
      <c r="A163" s="1"/>
      <c r="B163" s="1"/>
      <c r="C163" s="1"/>
      <c r="D163" s="1"/>
      <c r="E163" s="1"/>
      <c r="F163" s="153"/>
      <c r="H163" s="1"/>
      <c r="I163" s="1"/>
      <c r="J163" s="1"/>
      <c r="K163" s="1"/>
    </row>
    <row r="164" spans="1:11" s="77" customFormat="1" x14ac:dyDescent="0.3">
      <c r="A164" s="1"/>
      <c r="B164" s="1"/>
      <c r="C164" s="1"/>
      <c r="D164" s="1"/>
      <c r="E164" s="1"/>
      <c r="F164" s="153"/>
      <c r="H164" s="1"/>
      <c r="I164" s="1"/>
      <c r="J164" s="1"/>
      <c r="K164" s="1"/>
    </row>
    <row r="165" spans="1:11" s="77" customFormat="1" x14ac:dyDescent="0.3">
      <c r="A165" s="1"/>
      <c r="B165" s="1"/>
      <c r="C165" s="1"/>
      <c r="D165" s="1"/>
      <c r="E165" s="1"/>
      <c r="F165" s="153"/>
      <c r="H165" s="1"/>
      <c r="I165" s="1"/>
      <c r="J165" s="1"/>
      <c r="K165" s="1"/>
    </row>
  </sheetData>
  <mergeCells count="1">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I232"/>
  <sheetViews>
    <sheetView view="pageBreakPreview" topLeftCell="A76" zoomScaleNormal="100" zoomScaleSheetLayoutView="100" workbookViewId="0">
      <selection activeCell="C1" sqref="C1:G1"/>
    </sheetView>
  </sheetViews>
  <sheetFormatPr defaultColWidth="8.796875" defaultRowHeight="12.5" x14ac:dyDescent="0.3"/>
  <cols>
    <col min="1" max="1" width="9.09765625" style="1" customWidth="1"/>
    <col min="2" max="2" width="11.09765625" style="1" customWidth="1"/>
    <col min="3" max="3" width="48.296875" style="1" customWidth="1"/>
    <col min="4" max="4" width="7.09765625" style="1" customWidth="1"/>
    <col min="5" max="5" width="9.09765625" style="1" customWidth="1"/>
    <col min="6" max="6" width="16.796875" style="74" customWidth="1"/>
    <col min="7" max="7" width="21.09765625" style="77" customWidth="1"/>
    <col min="8" max="16384" width="8.796875" style="1"/>
  </cols>
  <sheetData>
    <row r="1" spans="1:9" ht="76.25" customHeight="1" x14ac:dyDescent="0.3">
      <c r="A1" s="573"/>
      <c r="B1" s="574"/>
      <c r="C1" s="686" t="s">
        <v>928</v>
      </c>
      <c r="D1" s="686"/>
      <c r="E1" s="686"/>
      <c r="F1" s="686"/>
      <c r="G1" s="687"/>
    </row>
    <row r="2" spans="1:9" s="134" customFormat="1" ht="30" customHeight="1" x14ac:dyDescent="0.3">
      <c r="A2" s="411" t="s">
        <v>1</v>
      </c>
      <c r="B2" s="403" t="s">
        <v>2</v>
      </c>
      <c r="C2" s="151" t="s">
        <v>3</v>
      </c>
      <c r="D2" s="151" t="s">
        <v>4</v>
      </c>
      <c r="E2" s="151" t="s">
        <v>5</v>
      </c>
      <c r="F2" s="404" t="s">
        <v>6</v>
      </c>
      <c r="G2" s="413" t="s">
        <v>7</v>
      </c>
    </row>
    <row r="3" spans="1:9" ht="29.25" customHeight="1" x14ac:dyDescent="0.3">
      <c r="A3" s="35" t="s">
        <v>471</v>
      </c>
      <c r="B3" s="28" t="s">
        <v>207</v>
      </c>
      <c r="C3" s="139" t="s">
        <v>658</v>
      </c>
      <c r="D3" s="4"/>
      <c r="E3" s="25"/>
      <c r="F3" s="175"/>
      <c r="G3" s="189"/>
    </row>
    <row r="4" spans="1:9" s="13" customFormat="1" ht="13" x14ac:dyDescent="0.25">
      <c r="A4" s="36"/>
      <c r="B4" s="8"/>
      <c r="C4" s="21"/>
      <c r="D4" s="9"/>
      <c r="E4" s="90"/>
      <c r="F4" s="69"/>
      <c r="G4" s="70" t="str">
        <f>IF(F4="","",E4*F4)</f>
        <v/>
      </c>
      <c r="H4" s="12"/>
      <c r="I4" s="12"/>
    </row>
    <row r="5" spans="1:9" ht="26" x14ac:dyDescent="0.3">
      <c r="A5" s="35" t="s">
        <v>472</v>
      </c>
      <c r="B5" s="105" t="s">
        <v>190</v>
      </c>
      <c r="C5" s="138" t="s">
        <v>191</v>
      </c>
      <c r="D5" s="4"/>
      <c r="E5" s="25"/>
      <c r="F5" s="161"/>
      <c r="G5" s="170"/>
    </row>
    <row r="6" spans="1:9" ht="13.25" customHeight="1" x14ac:dyDescent="0.3">
      <c r="A6" s="36"/>
      <c r="B6" s="105"/>
      <c r="C6" s="138"/>
      <c r="D6" s="4"/>
      <c r="E6" s="25"/>
      <c r="F6" s="170"/>
      <c r="G6" s="170"/>
    </row>
    <row r="7" spans="1:9" s="13" customFormat="1" ht="13" x14ac:dyDescent="0.25">
      <c r="A7" s="35" t="s">
        <v>473</v>
      </c>
      <c r="B7" s="9"/>
      <c r="C7" s="21" t="s">
        <v>192</v>
      </c>
      <c r="D7" s="23"/>
      <c r="E7" s="30"/>
      <c r="F7" s="145"/>
      <c r="G7" s="146"/>
      <c r="H7" s="12"/>
      <c r="I7" s="12"/>
    </row>
    <row r="8" spans="1:9" s="13" customFormat="1" ht="13" x14ac:dyDescent="0.25">
      <c r="A8" s="94"/>
      <c r="B8" s="9"/>
      <c r="C8" s="21"/>
      <c r="D8" s="23"/>
      <c r="E8" s="30"/>
      <c r="F8" s="145"/>
      <c r="G8" s="146"/>
      <c r="H8" s="12"/>
      <c r="I8" s="12"/>
    </row>
    <row r="9" spans="1:9" s="13" customFormat="1" ht="25" x14ac:dyDescent="0.25">
      <c r="A9" s="34"/>
      <c r="B9" s="8" t="s">
        <v>193</v>
      </c>
      <c r="C9" s="7" t="s">
        <v>194</v>
      </c>
      <c r="D9" s="9"/>
      <c r="E9" s="45"/>
      <c r="F9" s="145"/>
      <c r="G9" s="146"/>
      <c r="H9" s="12"/>
      <c r="I9" s="12"/>
    </row>
    <row r="10" spans="1:9" s="13" customFormat="1" x14ac:dyDescent="0.25">
      <c r="A10" s="94"/>
      <c r="B10" s="5"/>
      <c r="C10" s="7"/>
      <c r="D10" s="4"/>
      <c r="E10" s="66"/>
      <c r="F10" s="145"/>
      <c r="G10" s="146"/>
      <c r="H10" s="12"/>
      <c r="I10" s="12"/>
    </row>
    <row r="11" spans="1:9" s="441" customFormat="1" ht="37.5" x14ac:dyDescent="0.25">
      <c r="A11" s="565" t="s">
        <v>474</v>
      </c>
      <c r="B11" s="8"/>
      <c r="C11" s="7" t="s">
        <v>531</v>
      </c>
      <c r="D11" s="8" t="s">
        <v>66</v>
      </c>
      <c r="E11" s="65">
        <v>160</v>
      </c>
      <c r="F11" s="229"/>
      <c r="G11" s="230"/>
      <c r="H11" s="144"/>
      <c r="I11" s="144"/>
    </row>
    <row r="12" spans="1:9" s="13" customFormat="1" x14ac:dyDescent="0.25">
      <c r="A12" s="36"/>
      <c r="B12" s="5"/>
      <c r="C12" s="7" t="s">
        <v>196</v>
      </c>
      <c r="D12" s="22"/>
      <c r="E12" s="66"/>
      <c r="F12" s="229"/>
      <c r="G12" s="230"/>
      <c r="H12" s="12"/>
      <c r="I12" s="12"/>
    </row>
    <row r="13" spans="1:9" s="13" customFormat="1" x14ac:dyDescent="0.25">
      <c r="A13" s="565" t="s">
        <v>475</v>
      </c>
      <c r="B13" s="8" t="s">
        <v>197</v>
      </c>
      <c r="C13" s="7" t="s">
        <v>198</v>
      </c>
      <c r="D13" s="22"/>
      <c r="E13" s="66"/>
      <c r="F13" s="229"/>
      <c r="G13" s="230"/>
      <c r="H13" s="12"/>
      <c r="I13" s="12"/>
    </row>
    <row r="14" spans="1:9" s="13" customFormat="1" x14ac:dyDescent="0.25">
      <c r="A14" s="36"/>
      <c r="B14" s="8"/>
      <c r="C14" s="7"/>
      <c r="D14" s="22"/>
      <c r="E14" s="66"/>
      <c r="F14" s="229"/>
      <c r="G14" s="230"/>
      <c r="H14" s="12"/>
      <c r="I14" s="12"/>
    </row>
    <row r="15" spans="1:9" s="441" customFormat="1" ht="14.5" x14ac:dyDescent="0.25">
      <c r="A15" s="565" t="s">
        <v>476</v>
      </c>
      <c r="B15" s="8"/>
      <c r="C15" s="7" t="s">
        <v>200</v>
      </c>
      <c r="D15" s="8" t="s">
        <v>66</v>
      </c>
      <c r="E15" s="65">
        <v>1</v>
      </c>
      <c r="F15" s="229"/>
      <c r="G15" s="230"/>
      <c r="H15" s="144"/>
      <c r="I15" s="144"/>
    </row>
    <row r="16" spans="1:9" s="441" customFormat="1" x14ac:dyDescent="0.25">
      <c r="A16" s="36"/>
      <c r="B16" s="8"/>
      <c r="C16" s="7"/>
      <c r="D16" s="22"/>
      <c r="E16" s="66"/>
      <c r="F16" s="229"/>
      <c r="G16" s="230"/>
      <c r="H16" s="144"/>
      <c r="I16" s="144"/>
    </row>
    <row r="17" spans="1:9" s="441" customFormat="1" ht="14.5" x14ac:dyDescent="0.25">
      <c r="A17" s="565" t="s">
        <v>643</v>
      </c>
      <c r="B17" s="8"/>
      <c r="C17" s="7" t="s">
        <v>202</v>
      </c>
      <c r="D17" s="8" t="s">
        <v>66</v>
      </c>
      <c r="E17" s="65">
        <v>60</v>
      </c>
      <c r="F17" s="229"/>
      <c r="G17" s="230"/>
      <c r="H17" s="144"/>
      <c r="I17" s="144"/>
    </row>
    <row r="18" spans="1:9" s="441" customFormat="1" x14ac:dyDescent="0.25">
      <c r="A18" s="36"/>
      <c r="B18" s="5"/>
      <c r="C18" s="7"/>
      <c r="D18" s="8"/>
      <c r="E18" s="65"/>
      <c r="F18" s="229"/>
      <c r="G18" s="230"/>
      <c r="H18" s="144"/>
      <c r="I18" s="144"/>
    </row>
    <row r="19" spans="1:9" s="441" customFormat="1" x14ac:dyDescent="0.25">
      <c r="A19" s="565" t="s">
        <v>644</v>
      </c>
      <c r="B19" s="5" t="s">
        <v>40</v>
      </c>
      <c r="C19" s="7" t="s">
        <v>205</v>
      </c>
      <c r="D19" s="8"/>
      <c r="E19" s="65"/>
      <c r="F19" s="229"/>
      <c r="G19" s="230"/>
      <c r="H19" s="144"/>
      <c r="I19" s="144"/>
    </row>
    <row r="20" spans="1:9" s="441" customFormat="1" x14ac:dyDescent="0.25">
      <c r="A20" s="36"/>
      <c r="B20" s="5"/>
      <c r="C20" s="7"/>
      <c r="D20" s="8"/>
      <c r="E20" s="65"/>
      <c r="F20" s="229"/>
      <c r="G20" s="230"/>
      <c r="H20" s="144"/>
      <c r="I20" s="144"/>
    </row>
    <row r="21" spans="1:9" s="441" customFormat="1" ht="14.5" x14ac:dyDescent="0.25">
      <c r="A21" s="565" t="s">
        <v>645</v>
      </c>
      <c r="B21" s="5"/>
      <c r="C21" s="7" t="s">
        <v>202</v>
      </c>
      <c r="D21" s="8" t="s">
        <v>66</v>
      </c>
      <c r="E21" s="65">
        <v>60</v>
      </c>
      <c r="F21" s="229"/>
      <c r="G21" s="230"/>
      <c r="H21" s="144"/>
      <c r="I21" s="144"/>
    </row>
    <row r="22" spans="1:9" s="13" customFormat="1" x14ac:dyDescent="0.25">
      <c r="A22" s="94"/>
      <c r="B22" s="5"/>
      <c r="C22" s="7"/>
      <c r="D22" s="4"/>
      <c r="E22" s="66"/>
      <c r="F22" s="229"/>
      <c r="G22" s="230"/>
      <c r="H22" s="12"/>
      <c r="I22" s="12"/>
    </row>
    <row r="23" spans="1:9" s="13" customFormat="1" ht="26" x14ac:dyDescent="0.25">
      <c r="A23" s="35" t="s">
        <v>477</v>
      </c>
      <c r="B23" s="28" t="s">
        <v>298</v>
      </c>
      <c r="C23" s="157" t="s">
        <v>136</v>
      </c>
      <c r="D23" s="8"/>
      <c r="E23" s="65"/>
      <c r="F23" s="229"/>
      <c r="G23" s="230"/>
      <c r="H23" s="12"/>
      <c r="I23" s="12"/>
    </row>
    <row r="24" spans="1:9" s="13" customFormat="1" x14ac:dyDescent="0.25">
      <c r="A24" s="94"/>
      <c r="B24" s="5"/>
      <c r="C24" s="7"/>
      <c r="D24" s="8"/>
      <c r="E24" s="65"/>
      <c r="F24" s="229"/>
      <c r="G24" s="230"/>
      <c r="H24" s="12"/>
      <c r="I24" s="12"/>
    </row>
    <row r="25" spans="1:9" s="13" customFormat="1" ht="13" x14ac:dyDescent="0.25">
      <c r="A25" s="34" t="s">
        <v>478</v>
      </c>
      <c r="B25" s="107" t="s">
        <v>297</v>
      </c>
      <c r="C25" s="190" t="s">
        <v>133</v>
      </c>
      <c r="D25" s="8"/>
      <c r="E25" s="65"/>
      <c r="F25" s="229"/>
      <c r="G25" s="230"/>
      <c r="H25" s="12"/>
      <c r="I25" s="12"/>
    </row>
    <row r="26" spans="1:9" s="13" customFormat="1" x14ac:dyDescent="0.25">
      <c r="A26" s="94"/>
      <c r="B26" s="5"/>
      <c r="C26" s="7"/>
      <c r="D26" s="8"/>
      <c r="E26" s="65"/>
      <c r="F26" s="229"/>
      <c r="G26" s="230"/>
      <c r="H26" s="12"/>
      <c r="I26" s="12"/>
    </row>
    <row r="27" spans="1:9" s="441" customFormat="1" ht="14.5" x14ac:dyDescent="0.25">
      <c r="A27" s="565" t="s">
        <v>479</v>
      </c>
      <c r="B27" s="5"/>
      <c r="C27" s="566" t="s">
        <v>137</v>
      </c>
      <c r="D27" s="8" t="s">
        <v>66</v>
      </c>
      <c r="E27" s="567">
        <v>60</v>
      </c>
      <c r="F27" s="261"/>
      <c r="G27" s="248"/>
      <c r="H27" s="144"/>
      <c r="I27" s="144"/>
    </row>
    <row r="28" spans="1:9" s="441" customFormat="1" x14ac:dyDescent="0.25">
      <c r="A28" s="36"/>
      <c r="B28" s="5"/>
      <c r="C28" s="566"/>
      <c r="D28" s="163"/>
      <c r="E28" s="568"/>
      <c r="F28" s="261"/>
      <c r="G28" s="248"/>
      <c r="H28" s="144"/>
      <c r="I28" s="144"/>
    </row>
    <row r="29" spans="1:9" s="441" customFormat="1" ht="30" customHeight="1" x14ac:dyDescent="0.25">
      <c r="A29" s="565" t="s">
        <v>480</v>
      </c>
      <c r="B29" s="5"/>
      <c r="C29" s="372" t="s">
        <v>138</v>
      </c>
      <c r="D29" s="163" t="s">
        <v>66</v>
      </c>
      <c r="E29" s="567">
        <v>60</v>
      </c>
      <c r="F29" s="261"/>
      <c r="G29" s="248"/>
      <c r="H29" s="144"/>
      <c r="I29" s="144"/>
    </row>
    <row r="30" spans="1:9" s="13" customFormat="1" x14ac:dyDescent="0.25">
      <c r="A30" s="36"/>
      <c r="B30" s="5"/>
      <c r="C30" s="372"/>
      <c r="D30" s="95"/>
      <c r="E30" s="567"/>
      <c r="F30" s="261"/>
      <c r="G30" s="248"/>
      <c r="H30" s="12"/>
      <c r="I30" s="12"/>
    </row>
    <row r="31" spans="1:9" s="13" customFormat="1" ht="26" x14ac:dyDescent="0.3">
      <c r="A31" s="34" t="s">
        <v>481</v>
      </c>
      <c r="B31" s="28" t="s">
        <v>161</v>
      </c>
      <c r="C31" s="171" t="s">
        <v>215</v>
      </c>
      <c r="E31" s="25"/>
      <c r="F31" s="256"/>
      <c r="G31" s="273"/>
      <c r="H31" s="12"/>
      <c r="I31" s="12"/>
    </row>
    <row r="32" spans="1:9" s="267" customFormat="1" ht="13.25" customHeight="1" x14ac:dyDescent="0.3">
      <c r="A32" s="136"/>
      <c r="B32" s="264"/>
      <c r="C32" s="141"/>
      <c r="D32" s="264"/>
      <c r="E32" s="265"/>
      <c r="F32" s="266"/>
      <c r="G32" s="272"/>
    </row>
    <row r="33" spans="1:9" s="13" customFormat="1" ht="21" customHeight="1" x14ac:dyDescent="0.25">
      <c r="A33" s="34" t="s">
        <v>646</v>
      </c>
      <c r="B33" s="9"/>
      <c r="C33" s="673" t="s">
        <v>311</v>
      </c>
      <c r="D33" s="163" t="s">
        <v>66</v>
      </c>
      <c r="E33" s="45">
        <v>55</v>
      </c>
      <c r="F33" s="258"/>
      <c r="G33" s="230"/>
      <c r="H33" s="12"/>
      <c r="I33" s="12"/>
    </row>
    <row r="34" spans="1:9" s="13" customFormat="1" x14ac:dyDescent="0.25">
      <c r="A34" s="34"/>
      <c r="B34" s="84"/>
      <c r="C34" s="172"/>
      <c r="D34" s="163"/>
      <c r="E34" s="45"/>
      <c r="F34" s="258"/>
      <c r="G34" s="248"/>
      <c r="H34" s="12"/>
      <c r="I34" s="12"/>
    </row>
    <row r="35" spans="1:9" s="13" customFormat="1" x14ac:dyDescent="0.25">
      <c r="A35" s="34"/>
      <c r="B35" s="84"/>
      <c r="C35" s="172"/>
      <c r="D35" s="163"/>
      <c r="E35" s="45"/>
      <c r="F35" s="258"/>
      <c r="G35" s="248"/>
      <c r="H35" s="12"/>
      <c r="I35" s="12"/>
    </row>
    <row r="36" spans="1:9" s="13" customFormat="1" x14ac:dyDescent="0.25">
      <c r="A36" s="34"/>
      <c r="B36" s="84"/>
      <c r="C36" s="172"/>
      <c r="D36" s="163"/>
      <c r="E36" s="45"/>
      <c r="F36" s="258"/>
      <c r="G36" s="248"/>
      <c r="H36" s="12"/>
      <c r="I36" s="12"/>
    </row>
    <row r="37" spans="1:9" s="13" customFormat="1" x14ac:dyDescent="0.25">
      <c r="A37" s="34"/>
      <c r="B37" s="84"/>
      <c r="C37" s="172"/>
      <c r="D37" s="163"/>
      <c r="E37" s="45"/>
      <c r="F37" s="258"/>
      <c r="G37" s="248"/>
      <c r="H37" s="12"/>
      <c r="I37" s="12"/>
    </row>
    <row r="38" spans="1:9" s="13" customFormat="1" x14ac:dyDescent="0.25">
      <c r="A38" s="34"/>
      <c r="B38" s="84"/>
      <c r="C38" s="172"/>
      <c r="D38" s="163"/>
      <c r="E38" s="45"/>
      <c r="F38" s="258"/>
      <c r="G38" s="248"/>
      <c r="H38" s="12"/>
      <c r="I38" s="12"/>
    </row>
    <row r="39" spans="1:9" s="13" customFormat="1" x14ac:dyDescent="0.25">
      <c r="A39" s="34"/>
      <c r="B39" s="84"/>
      <c r="C39" s="172"/>
      <c r="D39" s="163"/>
      <c r="E39" s="45"/>
      <c r="F39" s="258"/>
      <c r="G39" s="248"/>
      <c r="H39" s="12"/>
      <c r="I39" s="12"/>
    </row>
    <row r="40" spans="1:9" s="13" customFormat="1" x14ac:dyDescent="0.25">
      <c r="A40" s="34"/>
      <c r="B40" s="84"/>
      <c r="C40" s="172"/>
      <c r="D40" s="163"/>
      <c r="E40" s="45"/>
      <c r="F40" s="258"/>
      <c r="G40" s="248"/>
      <c r="H40" s="12"/>
      <c r="I40" s="12"/>
    </row>
    <row r="41" spans="1:9" s="13" customFormat="1" x14ac:dyDescent="0.25">
      <c r="A41" s="34"/>
      <c r="B41" s="84"/>
      <c r="C41" s="172"/>
      <c r="D41" s="163"/>
      <c r="E41" s="45"/>
      <c r="F41" s="258"/>
      <c r="G41" s="248"/>
      <c r="H41" s="12"/>
      <c r="I41" s="12"/>
    </row>
    <row r="42" spans="1:9" s="13" customFormat="1" x14ac:dyDescent="0.25">
      <c r="A42" s="34"/>
      <c r="B42" s="84"/>
      <c r="C42" s="172"/>
      <c r="D42" s="163"/>
      <c r="E42" s="45"/>
      <c r="F42" s="258"/>
      <c r="G42" s="248"/>
      <c r="H42" s="12"/>
      <c r="I42" s="12"/>
    </row>
    <row r="43" spans="1:9" s="13" customFormat="1" x14ac:dyDescent="0.25">
      <c r="A43" s="34"/>
      <c r="B43" s="84"/>
      <c r="C43" s="172"/>
      <c r="D43" s="163"/>
      <c r="E43" s="45"/>
      <c r="F43" s="258"/>
      <c r="G43" s="248"/>
      <c r="H43" s="12"/>
      <c r="I43" s="12"/>
    </row>
    <row r="44" spans="1:9" s="13" customFormat="1" x14ac:dyDescent="0.25">
      <c r="A44" s="34"/>
      <c r="B44" s="84"/>
      <c r="C44" s="172"/>
      <c r="D44" s="163"/>
      <c r="E44" s="45"/>
      <c r="F44" s="258"/>
      <c r="G44" s="248"/>
      <c r="H44" s="12"/>
      <c r="I44" s="12"/>
    </row>
    <row r="45" spans="1:9" s="13" customFormat="1" x14ac:dyDescent="0.25">
      <c r="A45" s="34"/>
      <c r="B45" s="84"/>
      <c r="C45" s="172"/>
      <c r="D45" s="163"/>
      <c r="E45" s="45"/>
      <c r="F45" s="258"/>
      <c r="G45" s="248"/>
      <c r="H45" s="12"/>
      <c r="I45" s="12"/>
    </row>
    <row r="46" spans="1:9" s="13" customFormat="1" x14ac:dyDescent="0.25">
      <c r="A46" s="34"/>
      <c r="B46" s="84"/>
      <c r="C46" s="172"/>
      <c r="D46" s="163"/>
      <c r="E46" s="45"/>
      <c r="F46" s="258"/>
      <c r="G46" s="248"/>
      <c r="H46" s="12"/>
      <c r="I46" s="12"/>
    </row>
    <row r="47" spans="1:9" s="13" customFormat="1" x14ac:dyDescent="0.25">
      <c r="A47" s="34"/>
      <c r="B47" s="84"/>
      <c r="C47" s="172"/>
      <c r="D47" s="163"/>
      <c r="E47" s="45"/>
      <c r="F47" s="258"/>
      <c r="G47" s="248"/>
      <c r="H47" s="12"/>
      <c r="I47" s="12"/>
    </row>
    <row r="48" spans="1:9" s="13" customFormat="1" x14ac:dyDescent="0.25">
      <c r="A48" s="34"/>
      <c r="B48" s="84"/>
      <c r="C48" s="172"/>
      <c r="D48" s="163"/>
      <c r="E48" s="45"/>
      <c r="F48" s="258"/>
      <c r="G48" s="248"/>
      <c r="H48" s="12"/>
      <c r="I48" s="12"/>
    </row>
    <row r="49" spans="1:9" s="13" customFormat="1" x14ac:dyDescent="0.25">
      <c r="A49" s="36"/>
      <c r="B49" s="84"/>
      <c r="C49" s="172"/>
      <c r="D49" s="163"/>
      <c r="E49" s="159"/>
      <c r="F49" s="258"/>
      <c r="G49" s="248"/>
      <c r="H49" s="12"/>
      <c r="I49" s="12"/>
    </row>
    <row r="50" spans="1:9" s="41" customFormat="1" ht="24.75" customHeight="1" x14ac:dyDescent="0.3">
      <c r="A50" s="678" t="s">
        <v>9</v>
      </c>
      <c r="B50" s="679"/>
      <c r="C50" s="679"/>
      <c r="D50" s="679"/>
      <c r="E50" s="679"/>
      <c r="F50" s="680"/>
      <c r="G50" s="531"/>
    </row>
    <row r="51" spans="1:9" ht="18.649999999999999" customHeight="1" x14ac:dyDescent="0.3">
      <c r="A51" s="128"/>
      <c r="B51" s="129"/>
      <c r="C51" s="20" t="s">
        <v>10</v>
      </c>
      <c r="D51" s="129"/>
      <c r="E51" s="129"/>
      <c r="F51" s="191"/>
      <c r="G51" s="513"/>
    </row>
    <row r="52" spans="1:9" s="13" customFormat="1" x14ac:dyDescent="0.25">
      <c r="A52" s="36"/>
      <c r="B52" s="84"/>
      <c r="C52" s="612"/>
      <c r="D52" s="604"/>
      <c r="E52" s="606"/>
      <c r="F52" s="496"/>
      <c r="G52" s="174"/>
      <c r="H52" s="12"/>
      <c r="I52" s="12"/>
    </row>
    <row r="53" spans="1:9" s="13" customFormat="1" ht="13" x14ac:dyDescent="0.3">
      <c r="A53" s="34" t="s">
        <v>647</v>
      </c>
      <c r="B53" s="84"/>
      <c r="C53" s="613" t="s">
        <v>958</v>
      </c>
      <c r="D53" s="114"/>
      <c r="E53" s="606"/>
      <c r="F53" s="497"/>
      <c r="G53" s="174"/>
      <c r="H53" s="12"/>
      <c r="I53" s="12"/>
    </row>
    <row r="54" spans="1:9" s="13" customFormat="1" x14ac:dyDescent="0.25">
      <c r="A54" s="36"/>
      <c r="B54" s="84"/>
      <c r="C54" s="614"/>
      <c r="D54" s="114"/>
      <c r="E54" s="606"/>
      <c r="F54" s="497"/>
      <c r="G54" s="174"/>
      <c r="H54" s="12"/>
      <c r="I54" s="12"/>
    </row>
    <row r="55" spans="1:9" s="13" customFormat="1" ht="14.5" x14ac:dyDescent="0.25">
      <c r="A55" s="34" t="s">
        <v>648</v>
      </c>
      <c r="B55" s="84"/>
      <c r="C55" s="614" t="s">
        <v>312</v>
      </c>
      <c r="D55" s="114" t="s">
        <v>66</v>
      </c>
      <c r="E55" s="606">
        <v>55</v>
      </c>
      <c r="F55" s="328"/>
      <c r="G55" s="248"/>
      <c r="H55" s="12"/>
      <c r="I55" s="12"/>
    </row>
    <row r="56" spans="1:9" s="13" customFormat="1" x14ac:dyDescent="0.25">
      <c r="A56" s="36"/>
      <c r="B56" s="84"/>
      <c r="C56" s="614"/>
      <c r="D56" s="114"/>
      <c r="E56" s="606"/>
      <c r="F56" s="328"/>
      <c r="G56" s="248"/>
      <c r="H56" s="12"/>
      <c r="I56" s="12"/>
    </row>
    <row r="57" spans="1:9" s="13" customFormat="1" ht="26" x14ac:dyDescent="0.25">
      <c r="A57" s="35" t="s">
        <v>649</v>
      </c>
      <c r="B57" s="611" t="s">
        <v>216</v>
      </c>
      <c r="C57" s="615" t="s">
        <v>416</v>
      </c>
      <c r="D57" s="114"/>
      <c r="E57" s="607"/>
      <c r="F57" s="328"/>
      <c r="G57" s="269"/>
      <c r="H57" s="12"/>
      <c r="I57" s="12"/>
    </row>
    <row r="58" spans="1:9" s="13" customFormat="1" x14ac:dyDescent="0.25">
      <c r="A58" s="94"/>
      <c r="B58" s="84"/>
      <c r="C58" s="346"/>
      <c r="D58" s="114"/>
      <c r="E58" s="608"/>
      <c r="F58" s="328"/>
      <c r="G58" s="269"/>
      <c r="H58" s="12"/>
      <c r="I58" s="12"/>
    </row>
    <row r="59" spans="1:9" s="13" customFormat="1" ht="26" x14ac:dyDescent="0.25">
      <c r="A59" s="34"/>
      <c r="B59" s="84" t="s">
        <v>161</v>
      </c>
      <c r="C59" s="615" t="s">
        <v>226</v>
      </c>
      <c r="D59" s="113"/>
      <c r="E59" s="212"/>
      <c r="F59" s="328"/>
      <c r="G59" s="269"/>
      <c r="H59" s="12"/>
      <c r="I59" s="12"/>
    </row>
    <row r="60" spans="1:9" s="13" customFormat="1" x14ac:dyDescent="0.25">
      <c r="A60" s="94"/>
      <c r="B60" s="84"/>
      <c r="C60" s="344"/>
      <c r="D60" s="114"/>
      <c r="E60" s="212"/>
      <c r="F60" s="328"/>
      <c r="G60" s="269"/>
      <c r="H60" s="12"/>
      <c r="I60" s="12"/>
    </row>
    <row r="61" spans="1:9" s="13" customFormat="1" ht="25" x14ac:dyDescent="0.25">
      <c r="A61" s="34" t="s">
        <v>650</v>
      </c>
      <c r="B61" s="84"/>
      <c r="C61" s="346" t="s">
        <v>482</v>
      </c>
      <c r="D61" s="114" t="s">
        <v>66</v>
      </c>
      <c r="E61" s="212">
        <v>55</v>
      </c>
      <c r="F61" s="328"/>
      <c r="G61" s="269"/>
      <c r="H61" s="12"/>
      <c r="I61" s="12"/>
    </row>
    <row r="62" spans="1:9" s="13" customFormat="1" x14ac:dyDescent="0.25">
      <c r="A62" s="121"/>
      <c r="B62" s="195"/>
      <c r="C62" s="179"/>
      <c r="D62" s="113"/>
      <c r="E62" s="212"/>
      <c r="F62" s="229"/>
      <c r="G62" s="248"/>
      <c r="H62" s="12"/>
      <c r="I62" s="12"/>
    </row>
    <row r="63" spans="1:9" s="13" customFormat="1" ht="13" x14ac:dyDescent="0.25">
      <c r="A63" s="35" t="s">
        <v>651</v>
      </c>
      <c r="B63" s="611"/>
      <c r="C63" s="615" t="s">
        <v>417</v>
      </c>
      <c r="D63" s="114"/>
      <c r="E63" s="607"/>
      <c r="F63" s="328"/>
      <c r="G63" s="269"/>
      <c r="H63" s="12"/>
      <c r="I63" s="12"/>
    </row>
    <row r="64" spans="1:9" s="13" customFormat="1" x14ac:dyDescent="0.25">
      <c r="A64" s="94"/>
      <c r="B64" s="84"/>
      <c r="C64" s="346"/>
      <c r="D64" s="114"/>
      <c r="E64" s="608"/>
      <c r="F64" s="328"/>
      <c r="G64" s="269"/>
      <c r="H64" s="12"/>
      <c r="I64" s="12"/>
    </row>
    <row r="65" spans="1:9" s="13" customFormat="1" ht="26" x14ac:dyDescent="0.25">
      <c r="A65" s="34"/>
      <c r="B65" s="84" t="s">
        <v>161</v>
      </c>
      <c r="C65" s="615" t="s">
        <v>226</v>
      </c>
      <c r="D65" s="113"/>
      <c r="E65" s="212"/>
      <c r="F65" s="328"/>
      <c r="G65" s="269"/>
      <c r="H65" s="12"/>
      <c r="I65" s="12"/>
    </row>
    <row r="66" spans="1:9" s="13" customFormat="1" x14ac:dyDescent="0.25">
      <c r="A66" s="94"/>
      <c r="B66" s="84"/>
      <c r="C66" s="344"/>
      <c r="D66" s="114"/>
      <c r="E66" s="212"/>
      <c r="F66" s="328"/>
      <c r="G66" s="269"/>
      <c r="H66" s="12"/>
      <c r="I66" s="12"/>
    </row>
    <row r="67" spans="1:9" s="13" customFormat="1" ht="28.75" customHeight="1" x14ac:dyDescent="0.25">
      <c r="A67" s="34" t="s">
        <v>652</v>
      </c>
      <c r="B67" s="84"/>
      <c r="C67" s="346" t="s">
        <v>483</v>
      </c>
      <c r="D67" s="114" t="s">
        <v>66</v>
      </c>
      <c r="E67" s="212">
        <v>55</v>
      </c>
      <c r="F67" s="328"/>
      <c r="G67" s="269"/>
      <c r="H67" s="12"/>
      <c r="I67" s="12"/>
    </row>
    <row r="68" spans="1:9" s="13" customFormat="1" x14ac:dyDescent="0.25">
      <c r="A68" s="34"/>
      <c r="B68" s="99"/>
      <c r="C68" s="346"/>
      <c r="D68" s="114"/>
      <c r="E68" s="212"/>
      <c r="F68" s="328"/>
      <c r="G68" s="269"/>
      <c r="H68" s="12"/>
      <c r="I68" s="12"/>
    </row>
    <row r="69" spans="1:9" s="13" customFormat="1" x14ac:dyDescent="0.25">
      <c r="A69" s="34"/>
      <c r="B69" s="99"/>
      <c r="C69" s="346"/>
      <c r="D69" s="114"/>
      <c r="E69" s="212"/>
      <c r="F69" s="328"/>
      <c r="G69" s="269"/>
      <c r="H69" s="12"/>
      <c r="I69" s="12"/>
    </row>
    <row r="70" spans="1:9" s="13" customFormat="1" x14ac:dyDescent="0.25">
      <c r="A70" s="34"/>
      <c r="B70" s="99"/>
      <c r="C70" s="346"/>
      <c r="D70" s="114"/>
      <c r="E70" s="212"/>
      <c r="F70" s="328"/>
      <c r="G70" s="269"/>
      <c r="H70" s="12"/>
      <c r="I70" s="12"/>
    </row>
    <row r="71" spans="1:9" s="13" customFormat="1" x14ac:dyDescent="0.25">
      <c r="A71" s="34"/>
      <c r="B71" s="99"/>
      <c r="C71" s="346"/>
      <c r="D71" s="114"/>
      <c r="E71" s="212"/>
      <c r="F71" s="328"/>
      <c r="G71" s="269"/>
      <c r="H71" s="12"/>
      <c r="I71" s="12"/>
    </row>
    <row r="72" spans="1:9" s="13" customFormat="1" x14ac:dyDescent="0.25">
      <c r="A72" s="34"/>
      <c r="B72" s="99"/>
      <c r="C72" s="346"/>
      <c r="D72" s="114"/>
      <c r="E72" s="212"/>
      <c r="F72" s="328"/>
      <c r="G72" s="269"/>
      <c r="H72" s="12"/>
      <c r="I72" s="12"/>
    </row>
    <row r="73" spans="1:9" s="13" customFormat="1" x14ac:dyDescent="0.25">
      <c r="A73" s="34"/>
      <c r="B73" s="99"/>
      <c r="C73" s="346"/>
      <c r="D73" s="114"/>
      <c r="E73" s="212"/>
      <c r="F73" s="328"/>
      <c r="G73" s="269"/>
      <c r="H73" s="12"/>
      <c r="I73" s="12"/>
    </row>
    <row r="74" spans="1:9" s="13" customFormat="1" x14ac:dyDescent="0.25">
      <c r="A74" s="34"/>
      <c r="B74" s="99"/>
      <c r="C74" s="346"/>
      <c r="D74" s="114"/>
      <c r="E74" s="212"/>
      <c r="F74" s="328"/>
      <c r="G74" s="269"/>
      <c r="H74" s="12"/>
      <c r="I74" s="12"/>
    </row>
    <row r="75" spans="1:9" s="13" customFormat="1" x14ac:dyDescent="0.25">
      <c r="A75" s="34"/>
      <c r="B75" s="99"/>
      <c r="C75" s="346"/>
      <c r="D75" s="114"/>
      <c r="E75" s="212"/>
      <c r="F75" s="328"/>
      <c r="G75" s="269"/>
      <c r="H75" s="12"/>
      <c r="I75" s="12"/>
    </row>
    <row r="76" spans="1:9" s="13" customFormat="1" x14ac:dyDescent="0.25">
      <c r="A76" s="34"/>
      <c r="B76" s="99"/>
      <c r="C76" s="346"/>
      <c r="D76" s="114"/>
      <c r="E76" s="212"/>
      <c r="F76" s="328"/>
      <c r="G76" s="269"/>
      <c r="H76" s="12"/>
      <c r="I76" s="12"/>
    </row>
    <row r="77" spans="1:9" s="13" customFormat="1" x14ac:dyDescent="0.25">
      <c r="A77" s="34"/>
      <c r="B77" s="99"/>
      <c r="C77" s="346"/>
      <c r="D77" s="114"/>
      <c r="E77" s="212"/>
      <c r="F77" s="328"/>
      <c r="G77" s="269"/>
      <c r="H77" s="12"/>
      <c r="I77" s="12"/>
    </row>
    <row r="78" spans="1:9" s="13" customFormat="1" x14ac:dyDescent="0.25">
      <c r="A78" s="36"/>
      <c r="B78" s="376"/>
      <c r="C78" s="14"/>
      <c r="D78" s="59"/>
      <c r="E78" s="102"/>
      <c r="F78" s="229"/>
      <c r="G78" s="586"/>
      <c r="H78" s="12"/>
      <c r="I78" s="12"/>
    </row>
    <row r="79" spans="1:9" s="13" customFormat="1" x14ac:dyDescent="0.25">
      <c r="A79" s="36" t="s">
        <v>670</v>
      </c>
      <c r="B79" s="102"/>
      <c r="C79" s="14"/>
      <c r="D79" s="59"/>
      <c r="E79" s="102"/>
      <c r="F79" s="229"/>
      <c r="G79" s="586"/>
      <c r="H79" s="12"/>
      <c r="I79" s="12"/>
    </row>
    <row r="80" spans="1:9" s="13" customFormat="1" x14ac:dyDescent="0.25">
      <c r="A80" s="36"/>
      <c r="B80" s="102"/>
      <c r="C80" s="14"/>
      <c r="D80" s="59"/>
      <c r="E80" s="102"/>
      <c r="F80" s="229"/>
      <c r="G80" s="586"/>
      <c r="H80" s="12"/>
      <c r="I80" s="12"/>
    </row>
    <row r="81" spans="1:9" s="13" customFormat="1" x14ac:dyDescent="0.25">
      <c r="A81" s="36" t="s">
        <v>851</v>
      </c>
      <c r="B81" s="102"/>
      <c r="C81" s="14"/>
      <c r="D81" s="59"/>
      <c r="E81" s="102"/>
      <c r="F81" s="229"/>
      <c r="G81" s="586"/>
      <c r="H81" s="12"/>
      <c r="I81" s="12"/>
    </row>
    <row r="82" spans="1:9" s="13" customFormat="1" x14ac:dyDescent="0.25">
      <c r="A82" s="36"/>
      <c r="B82" s="102"/>
      <c r="C82" s="14"/>
      <c r="D82" s="59"/>
      <c r="E82" s="102"/>
      <c r="F82" s="229"/>
      <c r="G82" s="586"/>
      <c r="H82" s="12"/>
      <c r="I82" s="12"/>
    </row>
    <row r="83" spans="1:9" s="13" customFormat="1" x14ac:dyDescent="0.25">
      <c r="A83" s="36"/>
      <c r="B83" s="102"/>
      <c r="C83" s="14"/>
      <c r="D83" s="59"/>
      <c r="E83" s="102"/>
      <c r="F83" s="229"/>
      <c r="G83" s="586"/>
      <c r="H83" s="12"/>
      <c r="I83" s="12"/>
    </row>
    <row r="84" spans="1:9" s="13" customFormat="1" x14ac:dyDescent="0.25">
      <c r="A84" s="36"/>
      <c r="B84" s="102"/>
      <c r="C84" s="14"/>
      <c r="D84" s="59"/>
      <c r="E84" s="102"/>
      <c r="F84" s="229"/>
      <c r="G84" s="586"/>
      <c r="H84" s="12"/>
      <c r="I84" s="12"/>
    </row>
    <row r="85" spans="1:9" s="13" customFormat="1" x14ac:dyDescent="0.25">
      <c r="A85" s="36" t="s">
        <v>852</v>
      </c>
      <c r="B85" s="102"/>
      <c r="C85" s="14"/>
      <c r="D85" s="59"/>
      <c r="E85" s="102"/>
      <c r="F85" s="229"/>
      <c r="G85" s="586"/>
      <c r="H85" s="12"/>
      <c r="I85" s="12"/>
    </row>
    <row r="86" spans="1:9" s="13" customFormat="1" x14ac:dyDescent="0.25">
      <c r="A86" s="36"/>
      <c r="B86" s="102"/>
      <c r="C86" s="14"/>
      <c r="D86" s="59"/>
      <c r="E86" s="102"/>
      <c r="F86" s="229"/>
      <c r="G86" s="586"/>
      <c r="H86" s="12"/>
      <c r="I86" s="12"/>
    </row>
    <row r="87" spans="1:9" s="13" customFormat="1" x14ac:dyDescent="0.25">
      <c r="A87" s="36" t="s">
        <v>962</v>
      </c>
      <c r="B87" s="102"/>
      <c r="C87" s="14"/>
      <c r="D87" s="59"/>
      <c r="E87" s="102"/>
      <c r="F87" s="229"/>
      <c r="G87" s="586"/>
      <c r="H87" s="12"/>
      <c r="I87" s="12"/>
    </row>
    <row r="88" spans="1:9" s="13" customFormat="1" x14ac:dyDescent="0.25">
      <c r="A88" s="36"/>
      <c r="B88" s="102"/>
      <c r="C88" s="14"/>
      <c r="D88" s="59"/>
      <c r="E88" s="102"/>
      <c r="F88" s="229"/>
      <c r="G88" s="586"/>
      <c r="H88" s="12"/>
      <c r="I88" s="12"/>
    </row>
    <row r="89" spans="1:9" s="13" customFormat="1" x14ac:dyDescent="0.25">
      <c r="A89" s="36"/>
      <c r="B89" s="102"/>
      <c r="C89" s="14"/>
      <c r="D89" s="59"/>
      <c r="E89" s="102"/>
      <c r="F89" s="229"/>
      <c r="G89" s="586"/>
      <c r="H89" s="12"/>
      <c r="I89" s="12"/>
    </row>
    <row r="90" spans="1:9" s="13" customFormat="1" x14ac:dyDescent="0.25">
      <c r="A90" s="36"/>
      <c r="B90" s="102"/>
      <c r="C90" s="14"/>
      <c r="D90" s="59"/>
      <c r="E90" s="102"/>
      <c r="F90" s="229"/>
      <c r="G90" s="586"/>
      <c r="H90" s="12"/>
      <c r="I90" s="12"/>
    </row>
    <row r="91" spans="1:9" s="13" customFormat="1" x14ac:dyDescent="0.25">
      <c r="A91" s="36"/>
      <c r="B91" s="102"/>
      <c r="C91" s="14"/>
      <c r="D91" s="59"/>
      <c r="E91" s="102"/>
      <c r="F91" s="229"/>
      <c r="G91" s="586"/>
      <c r="H91" s="12"/>
      <c r="I91" s="12"/>
    </row>
    <row r="92" spans="1:9" s="13" customFormat="1" x14ac:dyDescent="0.25">
      <c r="A92" s="36"/>
      <c r="B92" s="102"/>
      <c r="C92" s="14"/>
      <c r="D92" s="59"/>
      <c r="E92" s="102"/>
      <c r="F92" s="229"/>
      <c r="G92" s="586"/>
      <c r="H92" s="12"/>
      <c r="I92" s="12"/>
    </row>
    <row r="93" spans="1:9" s="13" customFormat="1" x14ac:dyDescent="0.25">
      <c r="A93" s="36"/>
      <c r="B93" s="102"/>
      <c r="C93" s="14"/>
      <c r="D93" s="59"/>
      <c r="E93" s="102"/>
      <c r="F93" s="229"/>
      <c r="G93" s="586"/>
      <c r="H93" s="12"/>
      <c r="I93" s="12"/>
    </row>
    <row r="94" spans="1:9" s="13" customFormat="1" x14ac:dyDescent="0.25">
      <c r="A94" s="36"/>
      <c r="B94" s="102"/>
      <c r="C94" s="14"/>
      <c r="D94" s="59"/>
      <c r="E94" s="102"/>
      <c r="F94" s="229"/>
      <c r="G94" s="586"/>
      <c r="H94" s="12"/>
      <c r="I94" s="12"/>
    </row>
    <row r="95" spans="1:9" s="13" customFormat="1" x14ac:dyDescent="0.25">
      <c r="A95" s="36"/>
      <c r="B95" s="102"/>
      <c r="C95" s="14"/>
      <c r="D95" s="59"/>
      <c r="E95" s="102"/>
      <c r="F95" s="229"/>
      <c r="G95" s="586"/>
      <c r="H95" s="12"/>
      <c r="I95" s="12"/>
    </row>
    <row r="96" spans="1:9" s="13" customFormat="1" x14ac:dyDescent="0.25">
      <c r="A96" s="36"/>
      <c r="B96" s="102"/>
      <c r="C96" s="14"/>
      <c r="D96" s="59"/>
      <c r="E96" s="102"/>
      <c r="F96" s="229"/>
      <c r="G96" s="586"/>
      <c r="H96" s="12"/>
      <c r="I96" s="12"/>
    </row>
    <row r="97" spans="1:9" s="13" customFormat="1" x14ac:dyDescent="0.25">
      <c r="A97" s="36"/>
      <c r="B97" s="102"/>
      <c r="C97" s="14"/>
      <c r="D97" s="59"/>
      <c r="E97" s="102"/>
      <c r="F97" s="229"/>
      <c r="G97" s="586"/>
      <c r="H97" s="12"/>
      <c r="I97" s="12"/>
    </row>
    <row r="98" spans="1:9" s="13" customFormat="1" x14ac:dyDescent="0.25">
      <c r="A98" s="36"/>
      <c r="B98" s="102"/>
      <c r="C98" s="14"/>
      <c r="D98" s="59"/>
      <c r="E98" s="102"/>
      <c r="F98" s="229"/>
      <c r="G98" s="586"/>
      <c r="H98" s="12"/>
      <c r="I98" s="12"/>
    </row>
    <row r="99" spans="1:9" s="13" customFormat="1" x14ac:dyDescent="0.25">
      <c r="A99" s="94"/>
      <c r="B99" s="195"/>
      <c r="C99" s="179"/>
      <c r="D99" s="605"/>
      <c r="E99" s="609"/>
      <c r="F99" s="229"/>
      <c r="G99" s="248"/>
      <c r="H99" s="12"/>
      <c r="I99" s="12"/>
    </row>
    <row r="100" spans="1:9" s="13" customFormat="1" x14ac:dyDescent="0.25">
      <c r="A100" s="94"/>
      <c r="B100" s="195"/>
      <c r="C100" s="179"/>
      <c r="D100" s="114"/>
      <c r="E100" s="610"/>
      <c r="F100" s="229"/>
      <c r="G100" s="248"/>
      <c r="H100" s="12"/>
      <c r="I100" s="12"/>
    </row>
    <row r="101" spans="1:9" s="13" customFormat="1" x14ac:dyDescent="0.25">
      <c r="A101" s="94"/>
      <c r="B101" s="195"/>
      <c r="C101" s="616"/>
      <c r="D101" s="287"/>
      <c r="E101" s="610"/>
      <c r="F101" s="500"/>
      <c r="G101" s="248"/>
      <c r="H101" s="12"/>
      <c r="I101" s="12"/>
    </row>
    <row r="102" spans="1:9" s="41" customFormat="1" ht="25.25" customHeight="1" x14ac:dyDescent="0.3">
      <c r="A102" s="58" t="s">
        <v>36</v>
      </c>
      <c r="B102" s="57"/>
      <c r="C102" s="57"/>
      <c r="D102" s="57"/>
      <c r="E102" s="57"/>
      <c r="F102" s="192"/>
      <c r="G102" s="552"/>
    </row>
    <row r="157" spans="6:6" ht="59" customHeight="1" x14ac:dyDescent="0.3"/>
    <row r="159" spans="6:6" ht="15.65" customHeight="1" x14ac:dyDescent="0.3"/>
    <row r="160" spans="6:6" x14ac:dyDescent="0.3">
      <c r="F160" s="153"/>
    </row>
    <row r="161" spans="6:6" ht="36" customHeight="1" x14ac:dyDescent="0.3">
      <c r="F161" s="153"/>
    </row>
    <row r="162" spans="6:6" x14ac:dyDescent="0.3">
      <c r="F162" s="153"/>
    </row>
    <row r="163" spans="6:6" x14ac:dyDescent="0.3">
      <c r="F163" s="153"/>
    </row>
    <row r="164" spans="6:6" x14ac:dyDescent="0.3">
      <c r="F164" s="153"/>
    </row>
    <row r="165" spans="6:6" x14ac:dyDescent="0.3">
      <c r="F165" s="153"/>
    </row>
    <row r="166" spans="6:6" x14ac:dyDescent="0.3">
      <c r="F166" s="153"/>
    </row>
    <row r="167" spans="6:6" ht="16.25" customHeight="1" x14ac:dyDescent="0.3">
      <c r="F167" s="153"/>
    </row>
    <row r="168" spans="6:6" x14ac:dyDescent="0.3">
      <c r="F168" s="153"/>
    </row>
    <row r="169" spans="6:6" x14ac:dyDescent="0.3">
      <c r="F169" s="153"/>
    </row>
    <row r="170" spans="6:6" x14ac:dyDescent="0.3">
      <c r="F170" s="153"/>
    </row>
    <row r="171" spans="6:6" x14ac:dyDescent="0.3">
      <c r="F171" s="153"/>
    </row>
    <row r="172" spans="6:6" x14ac:dyDescent="0.3">
      <c r="F172" s="153"/>
    </row>
    <row r="173" spans="6:6" x14ac:dyDescent="0.3">
      <c r="F173" s="153"/>
    </row>
    <row r="174" spans="6:6" x14ac:dyDescent="0.3">
      <c r="F174" s="153"/>
    </row>
    <row r="175" spans="6:6" x14ac:dyDescent="0.3">
      <c r="F175" s="153"/>
    </row>
    <row r="176" spans="6:6" x14ac:dyDescent="0.3">
      <c r="F176" s="153"/>
    </row>
    <row r="177" spans="6:6" x14ac:dyDescent="0.3">
      <c r="F177" s="153"/>
    </row>
    <row r="178" spans="6:6" x14ac:dyDescent="0.3">
      <c r="F178" s="153"/>
    </row>
    <row r="179" spans="6:6" x14ac:dyDescent="0.3">
      <c r="F179" s="153"/>
    </row>
    <row r="180" spans="6:6" x14ac:dyDescent="0.3">
      <c r="F180" s="153"/>
    </row>
    <row r="181" spans="6:6" x14ac:dyDescent="0.3">
      <c r="F181" s="153"/>
    </row>
    <row r="182" spans="6:6" x14ac:dyDescent="0.3">
      <c r="F182" s="153"/>
    </row>
    <row r="183" spans="6:6" x14ac:dyDescent="0.3">
      <c r="F183" s="153"/>
    </row>
    <row r="184" spans="6:6" x14ac:dyDescent="0.3">
      <c r="F184" s="153"/>
    </row>
    <row r="185" spans="6:6" x14ac:dyDescent="0.3">
      <c r="F185" s="153"/>
    </row>
    <row r="186" spans="6:6" x14ac:dyDescent="0.3">
      <c r="F186" s="153"/>
    </row>
    <row r="187" spans="6:6" x14ac:dyDescent="0.3">
      <c r="F187" s="153"/>
    </row>
    <row r="188" spans="6:6" x14ac:dyDescent="0.3">
      <c r="F188" s="153"/>
    </row>
    <row r="189" spans="6:6" x14ac:dyDescent="0.3">
      <c r="F189" s="153"/>
    </row>
    <row r="190" spans="6:6" x14ac:dyDescent="0.3">
      <c r="F190" s="153"/>
    </row>
    <row r="198" spans="6:6" x14ac:dyDescent="0.3">
      <c r="F198" s="153"/>
    </row>
    <row r="199" spans="6:6" x14ac:dyDescent="0.3">
      <c r="F199" s="153"/>
    </row>
    <row r="200" spans="6:6" x14ac:dyDescent="0.3">
      <c r="F200" s="153"/>
    </row>
    <row r="201" spans="6:6" x14ac:dyDescent="0.3">
      <c r="F201" s="153"/>
    </row>
    <row r="202" spans="6:6" x14ac:dyDescent="0.3">
      <c r="F202" s="153"/>
    </row>
    <row r="203" spans="6:6" x14ac:dyDescent="0.3">
      <c r="F203" s="153"/>
    </row>
    <row r="204" spans="6:6" x14ac:dyDescent="0.3">
      <c r="F204" s="153"/>
    </row>
    <row r="205" spans="6:6" x14ac:dyDescent="0.3">
      <c r="F205" s="153"/>
    </row>
    <row r="206" spans="6:6" x14ac:dyDescent="0.3">
      <c r="F206" s="153"/>
    </row>
    <row r="207" spans="6:6" x14ac:dyDescent="0.3">
      <c r="F207" s="153"/>
    </row>
    <row r="208" spans="6:6" x14ac:dyDescent="0.3">
      <c r="F208" s="153"/>
    </row>
    <row r="209" spans="6:6" x14ac:dyDescent="0.3">
      <c r="F209" s="153"/>
    </row>
    <row r="210" spans="6:6" x14ac:dyDescent="0.3">
      <c r="F210" s="153"/>
    </row>
    <row r="211" spans="6:6" x14ac:dyDescent="0.3">
      <c r="F211" s="153"/>
    </row>
    <row r="212" spans="6:6" x14ac:dyDescent="0.3">
      <c r="F212" s="153"/>
    </row>
    <row r="213" spans="6:6" x14ac:dyDescent="0.3">
      <c r="F213" s="153"/>
    </row>
    <row r="214" spans="6:6" x14ac:dyDescent="0.3">
      <c r="F214" s="153"/>
    </row>
    <row r="215" spans="6:6" x14ac:dyDescent="0.3">
      <c r="F215" s="153"/>
    </row>
    <row r="216" spans="6:6" x14ac:dyDescent="0.3">
      <c r="F216" s="153"/>
    </row>
    <row r="217" spans="6:6" x14ac:dyDescent="0.3">
      <c r="F217" s="153"/>
    </row>
    <row r="218" spans="6:6" x14ac:dyDescent="0.3">
      <c r="F218" s="153"/>
    </row>
    <row r="219" spans="6:6" x14ac:dyDescent="0.3">
      <c r="F219" s="153"/>
    </row>
    <row r="220" spans="6:6" x14ac:dyDescent="0.3">
      <c r="F220" s="153"/>
    </row>
    <row r="221" spans="6:6" x14ac:dyDescent="0.3">
      <c r="F221" s="153"/>
    </row>
    <row r="222" spans="6:6" x14ac:dyDescent="0.3">
      <c r="F222" s="153"/>
    </row>
    <row r="223" spans="6:6" x14ac:dyDescent="0.3">
      <c r="F223" s="153"/>
    </row>
    <row r="224" spans="6:6" x14ac:dyDescent="0.3">
      <c r="F224" s="153"/>
    </row>
    <row r="225" spans="6:6" x14ac:dyDescent="0.3">
      <c r="F225" s="153"/>
    </row>
    <row r="226" spans="6:6" x14ac:dyDescent="0.3">
      <c r="F226" s="153"/>
    </row>
    <row r="227" spans="6:6" x14ac:dyDescent="0.3">
      <c r="F227" s="153"/>
    </row>
    <row r="228" spans="6:6" x14ac:dyDescent="0.3">
      <c r="F228" s="153"/>
    </row>
    <row r="229" spans="6:6" x14ac:dyDescent="0.3">
      <c r="F229" s="153"/>
    </row>
    <row r="230" spans="6:6" x14ac:dyDescent="0.3">
      <c r="F230" s="153"/>
    </row>
    <row r="231" spans="6:6" x14ac:dyDescent="0.3">
      <c r="F231" s="153"/>
    </row>
    <row r="232" spans="6:6" x14ac:dyDescent="0.3">
      <c r="F232" s="153"/>
    </row>
  </sheetData>
  <mergeCells count="2">
    <mergeCell ref="A50:F50"/>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D154"/>
  <sheetViews>
    <sheetView view="pageBreakPreview" zoomScaleNormal="100" zoomScaleSheetLayoutView="100" workbookViewId="0">
      <selection activeCell="C1" sqref="C1:G1"/>
    </sheetView>
  </sheetViews>
  <sheetFormatPr defaultColWidth="8.796875" defaultRowHeight="12.5" x14ac:dyDescent="0.3"/>
  <cols>
    <col min="1" max="1" width="10" style="1" customWidth="1"/>
    <col min="2" max="2" width="33.296875" style="1" customWidth="1"/>
    <col min="3" max="3" width="33.09765625" style="1" customWidth="1"/>
    <col min="4" max="4" width="23.296875" style="294" customWidth="1"/>
    <col min="5" max="5" width="3.69921875" style="1" customWidth="1"/>
    <col min="6" max="16384" width="8.796875" style="1"/>
  </cols>
  <sheetData>
    <row r="1" spans="1:4" ht="54.65" customHeight="1" x14ac:dyDescent="0.3">
      <c r="A1" s="710" t="s">
        <v>931</v>
      </c>
      <c r="B1" s="710"/>
      <c r="C1" s="710"/>
      <c r="D1" s="710"/>
    </row>
    <row r="2" spans="1:4" ht="37.25" customHeight="1" x14ac:dyDescent="0.3">
      <c r="A2" s="662" t="s">
        <v>59</v>
      </c>
      <c r="B2" s="711" t="s">
        <v>60</v>
      </c>
      <c r="C2" s="711"/>
      <c r="D2" s="663" t="s">
        <v>873</v>
      </c>
    </row>
    <row r="3" spans="1:4" ht="17.399999999999999" customHeight="1" x14ac:dyDescent="0.3">
      <c r="A3" s="664" t="s">
        <v>154</v>
      </c>
      <c r="B3" s="712" t="s">
        <v>62</v>
      </c>
      <c r="C3" s="712"/>
      <c r="D3" s="501"/>
    </row>
    <row r="4" spans="1:4" ht="20.25" customHeight="1" x14ac:dyDescent="0.3">
      <c r="A4" s="664" t="s">
        <v>155</v>
      </c>
      <c r="B4" s="699" t="s">
        <v>300</v>
      </c>
      <c r="C4" s="699"/>
      <c r="D4" s="501"/>
    </row>
    <row r="5" spans="1:4" ht="17.75" customHeight="1" x14ac:dyDescent="0.3">
      <c r="A5" s="665" t="s">
        <v>160</v>
      </c>
      <c r="B5" s="699" t="s">
        <v>301</v>
      </c>
      <c r="C5" s="699"/>
      <c r="D5" s="501"/>
    </row>
    <row r="6" spans="1:4" ht="29.4" customHeight="1" x14ac:dyDescent="0.3">
      <c r="A6" s="664" t="s">
        <v>156</v>
      </c>
      <c r="B6" s="699" t="s">
        <v>934</v>
      </c>
      <c r="C6" s="699"/>
      <c r="D6" s="501"/>
    </row>
    <row r="7" spans="1:4" ht="17.75" customHeight="1" x14ac:dyDescent="0.3">
      <c r="A7" s="664" t="s">
        <v>157</v>
      </c>
      <c r="B7" s="699" t="s">
        <v>681</v>
      </c>
      <c r="C7" s="699"/>
      <c r="D7" s="501"/>
    </row>
    <row r="8" spans="1:4" ht="17.75" customHeight="1" x14ac:dyDescent="0.3">
      <c r="A8" s="664" t="s">
        <v>158</v>
      </c>
      <c r="B8" s="699" t="s">
        <v>502</v>
      </c>
      <c r="C8" s="699"/>
      <c r="D8" s="501"/>
    </row>
    <row r="9" spans="1:4" ht="17.75" customHeight="1" x14ac:dyDescent="0.3">
      <c r="A9" s="664" t="s">
        <v>159</v>
      </c>
      <c r="B9" s="699" t="s">
        <v>927</v>
      </c>
      <c r="C9" s="699"/>
      <c r="D9" s="501"/>
    </row>
    <row r="10" spans="1:4" ht="17.75" customHeight="1" x14ac:dyDescent="0.3">
      <c r="A10" s="664" t="s">
        <v>458</v>
      </c>
      <c r="B10" s="699" t="s">
        <v>503</v>
      </c>
      <c r="C10" s="699"/>
      <c r="D10" s="501"/>
    </row>
    <row r="11" spans="1:4" ht="17.75" customHeight="1" x14ac:dyDescent="0.3">
      <c r="A11" s="664" t="s">
        <v>465</v>
      </c>
      <c r="B11" s="699" t="s">
        <v>504</v>
      </c>
      <c r="C11" s="699"/>
      <c r="D11" s="501"/>
    </row>
    <row r="12" spans="1:4" ht="17.75" customHeight="1" x14ac:dyDescent="0.3">
      <c r="A12" s="664" t="s">
        <v>469</v>
      </c>
      <c r="B12" s="699" t="s">
        <v>505</v>
      </c>
      <c r="C12" s="699"/>
      <c r="D12" s="501"/>
    </row>
    <row r="13" spans="1:4" ht="17.25" customHeight="1" x14ac:dyDescent="0.3">
      <c r="A13" s="664" t="s">
        <v>471</v>
      </c>
      <c r="B13" s="699" t="s">
        <v>302</v>
      </c>
      <c r="C13" s="699"/>
      <c r="D13" s="501"/>
    </row>
    <row r="14" spans="1:4" ht="24.65" customHeight="1" x14ac:dyDescent="0.3">
      <c r="A14" s="664"/>
      <c r="B14" s="702"/>
      <c r="C14" s="703"/>
      <c r="D14" s="501"/>
    </row>
    <row r="15" spans="1:4" ht="23.25" customHeight="1" x14ac:dyDescent="0.3">
      <c r="A15" s="617"/>
      <c r="B15" s="708" t="s">
        <v>877</v>
      </c>
      <c r="C15" s="708"/>
      <c r="D15" s="599"/>
    </row>
    <row r="16" spans="1:4" ht="13.75" customHeight="1" x14ac:dyDescent="0.3">
      <c r="A16" s="617"/>
      <c r="B16" s="704"/>
      <c r="C16" s="705"/>
      <c r="D16" s="599"/>
    </row>
    <row r="17" spans="1:4" ht="32.4" customHeight="1" x14ac:dyDescent="0.3">
      <c r="A17" s="597" t="s">
        <v>61</v>
      </c>
      <c r="B17" s="709" t="s">
        <v>879</v>
      </c>
      <c r="C17" s="709"/>
      <c r="D17" s="501"/>
    </row>
    <row r="18" spans="1:4" ht="16.75" customHeight="1" x14ac:dyDescent="0.3">
      <c r="A18" s="597"/>
      <c r="B18" s="706"/>
      <c r="C18" s="707"/>
      <c r="D18" s="501"/>
    </row>
    <row r="19" spans="1:4" ht="23.25" customHeight="1" x14ac:dyDescent="0.3">
      <c r="A19" s="597"/>
      <c r="B19" s="700" t="s">
        <v>878</v>
      </c>
      <c r="C19" s="700"/>
      <c r="D19" s="240"/>
    </row>
    <row r="20" spans="1:4" ht="23.25" customHeight="1" x14ac:dyDescent="0.3">
      <c r="A20" s="597" t="s">
        <v>61</v>
      </c>
      <c r="B20" s="700" t="s">
        <v>874</v>
      </c>
      <c r="C20" s="700"/>
      <c r="D20" s="240"/>
    </row>
    <row r="21" spans="1:4" ht="18" customHeight="1" x14ac:dyDescent="0.3">
      <c r="A21" s="597"/>
      <c r="B21" s="704"/>
      <c r="C21" s="705"/>
      <c r="D21" s="240"/>
    </row>
    <row r="22" spans="1:4" ht="23.25" customHeight="1" x14ac:dyDescent="0.3">
      <c r="A22" s="596"/>
      <c r="B22" s="701" t="s">
        <v>880</v>
      </c>
      <c r="C22" s="701"/>
      <c r="D22" s="240"/>
    </row>
    <row r="23" spans="1:4" ht="23.25" customHeight="1" x14ac:dyDescent="0.3">
      <c r="A23" s="562"/>
      <c r="B23" s="698"/>
      <c r="C23" s="698"/>
      <c r="D23" s="563"/>
    </row>
    <row r="26" spans="1:4" x14ac:dyDescent="0.3">
      <c r="D26" s="294">
        <v>28872518</v>
      </c>
    </row>
    <row r="29" spans="1:4" ht="30" customHeight="1" x14ac:dyDescent="0.3"/>
    <row r="79" spans="1:1" x14ac:dyDescent="0.3">
      <c r="A79" s="1" t="s">
        <v>670</v>
      </c>
    </row>
    <row r="81" spans="1:1" x14ac:dyDescent="0.3">
      <c r="A81" s="1" t="s">
        <v>851</v>
      </c>
    </row>
    <row r="85" spans="1:1" x14ac:dyDescent="0.3">
      <c r="A85" s="1" t="s">
        <v>852</v>
      </c>
    </row>
    <row r="87" spans="1:1" x14ac:dyDescent="0.3">
      <c r="A87" s="1" t="s">
        <v>962</v>
      </c>
    </row>
    <row r="144" ht="59" customHeight="1" x14ac:dyDescent="0.3"/>
    <row r="146" ht="15.65" customHeight="1" x14ac:dyDescent="0.3"/>
    <row r="148" ht="36" customHeight="1" x14ac:dyDescent="0.3"/>
    <row r="154" ht="16.25" customHeight="1" x14ac:dyDescent="0.3"/>
  </sheetData>
  <mergeCells count="23">
    <mergeCell ref="B5:C5"/>
    <mergeCell ref="B15:C15"/>
    <mergeCell ref="B17:C17"/>
    <mergeCell ref="B19:C19"/>
    <mergeCell ref="A1:D1"/>
    <mergeCell ref="B2:C2"/>
    <mergeCell ref="B3:C3"/>
    <mergeCell ref="B4:C4"/>
    <mergeCell ref="B7:C7"/>
    <mergeCell ref="B6:C6"/>
    <mergeCell ref="B8:C8"/>
    <mergeCell ref="B9:C9"/>
    <mergeCell ref="B10:C10"/>
    <mergeCell ref="B11:C11"/>
    <mergeCell ref="B23:C23"/>
    <mergeCell ref="B12:C12"/>
    <mergeCell ref="B13:C13"/>
    <mergeCell ref="B20:C20"/>
    <mergeCell ref="B22:C22"/>
    <mergeCell ref="B14:C14"/>
    <mergeCell ref="B21:C21"/>
    <mergeCell ref="B16:C16"/>
    <mergeCell ref="B18:C18"/>
  </mergeCells>
  <phoneticPr fontId="7" type="noConversion"/>
  <pageMargins left="0.70866141732283472" right="0.11811023622047245"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143"/>
  <sheetViews>
    <sheetView view="pageBreakPreview" zoomScaleNormal="100" zoomScaleSheetLayoutView="100" workbookViewId="0">
      <selection activeCell="C1" sqref="C1:G1"/>
    </sheetView>
  </sheetViews>
  <sheetFormatPr defaultColWidth="8.796875" defaultRowHeight="12.5" x14ac:dyDescent="0.3"/>
  <cols>
    <col min="1" max="1" width="9.09765625" style="92" customWidth="1"/>
    <col min="2" max="2" width="11.09765625" style="92" customWidth="1"/>
    <col min="3" max="3" width="48.296875" style="1" customWidth="1"/>
    <col min="4" max="4" width="7.09765625" style="1" customWidth="1"/>
    <col min="5" max="5" width="9.09765625" style="1" customWidth="1"/>
    <col min="6" max="6" width="16.796875" style="458" customWidth="1"/>
    <col min="7" max="7" width="21.09765625" style="458" customWidth="1"/>
    <col min="8" max="13" width="19.09765625" style="458" customWidth="1"/>
    <col min="14" max="14" width="19.09765625" style="74" customWidth="1"/>
    <col min="15" max="15" width="20.796875" style="1" customWidth="1"/>
    <col min="16" max="16" width="8.796875" style="1"/>
    <col min="17" max="17" width="12.69921875" style="1" bestFit="1" customWidth="1"/>
    <col min="18" max="16384" width="8.796875" style="1"/>
  </cols>
  <sheetData>
    <row r="1" spans="1:20" ht="76.25" customHeight="1" x14ac:dyDescent="0.3">
      <c r="A1" s="600"/>
      <c r="B1" s="601"/>
      <c r="C1" s="684" t="s">
        <v>928</v>
      </c>
      <c r="D1" s="684"/>
      <c r="E1" s="684"/>
      <c r="F1" s="684"/>
      <c r="G1" s="685"/>
      <c r="H1" s="396"/>
      <c r="I1" s="396"/>
      <c r="J1" s="396"/>
      <c r="K1" s="396"/>
      <c r="L1" s="396"/>
      <c r="M1" s="396"/>
      <c r="N1" s="396"/>
    </row>
    <row r="2" spans="1:20" ht="30" customHeight="1" x14ac:dyDescent="0.3">
      <c r="A2" s="405" t="s">
        <v>1</v>
      </c>
      <c r="B2" s="406" t="s">
        <v>2</v>
      </c>
      <c r="C2" s="407" t="s">
        <v>3</v>
      </c>
      <c r="D2" s="407" t="s">
        <v>4</v>
      </c>
      <c r="E2" s="407" t="s">
        <v>5</v>
      </c>
      <c r="F2" s="444" t="s">
        <v>6</v>
      </c>
      <c r="G2" s="641" t="s">
        <v>7</v>
      </c>
      <c r="H2" s="486"/>
      <c r="I2" s="486"/>
      <c r="J2" s="486"/>
      <c r="K2" s="486"/>
      <c r="L2" s="486"/>
      <c r="M2" s="486"/>
      <c r="N2" s="415"/>
    </row>
    <row r="3" spans="1:20" ht="22.25" customHeight="1" x14ac:dyDescent="0.3">
      <c r="A3" s="35" t="s">
        <v>155</v>
      </c>
      <c r="B3" s="28"/>
      <c r="C3" s="11" t="s">
        <v>45</v>
      </c>
      <c r="D3" s="89"/>
      <c r="E3" s="125"/>
      <c r="F3" s="445"/>
      <c r="G3" s="642"/>
      <c r="H3" s="487"/>
      <c r="I3" s="487"/>
      <c r="J3" s="487"/>
      <c r="K3" s="487"/>
      <c r="L3" s="487"/>
      <c r="M3" s="487"/>
      <c r="N3" s="416"/>
    </row>
    <row r="4" spans="1:20" s="13" customFormat="1" x14ac:dyDescent="0.25">
      <c r="A4" s="115"/>
      <c r="B4" s="115"/>
      <c r="C4" s="14"/>
      <c r="D4" s="39"/>
      <c r="E4" s="39"/>
      <c r="F4" s="446"/>
      <c r="G4" s="643" t="str">
        <f>IF(F4="","",E4*F4)</f>
        <v/>
      </c>
      <c r="H4" s="394"/>
      <c r="I4" s="394"/>
      <c r="J4" s="394"/>
      <c r="K4" s="394"/>
      <c r="L4" s="394"/>
      <c r="M4" s="394"/>
      <c r="N4" s="143"/>
      <c r="O4" s="12"/>
      <c r="P4" s="12"/>
      <c r="Q4" s="12"/>
      <c r="R4" s="12"/>
    </row>
    <row r="5" spans="1:20" s="17" customFormat="1" ht="26" x14ac:dyDescent="0.3">
      <c r="A5" s="35" t="s">
        <v>41</v>
      </c>
      <c r="B5" s="28" t="s">
        <v>67</v>
      </c>
      <c r="C5" s="4" t="s">
        <v>37</v>
      </c>
      <c r="D5" s="9"/>
      <c r="E5" s="126"/>
      <c r="F5" s="447"/>
      <c r="G5" s="644"/>
      <c r="H5" s="488"/>
      <c r="I5" s="488"/>
      <c r="J5" s="488"/>
      <c r="K5" s="488"/>
      <c r="L5" s="488"/>
      <c r="M5" s="488"/>
      <c r="N5" s="417"/>
      <c r="O5" s="16"/>
      <c r="P5" s="16"/>
    </row>
    <row r="6" spans="1:20" s="13" customFormat="1" ht="13" x14ac:dyDescent="0.25">
      <c r="A6" s="36"/>
      <c r="B6" s="8"/>
      <c r="C6" s="21"/>
      <c r="D6" s="9"/>
      <c r="E6" s="90"/>
      <c r="F6" s="446"/>
      <c r="G6" s="645" t="str">
        <f>IF(F6="","",E6*F6)</f>
        <v/>
      </c>
      <c r="H6" s="460"/>
      <c r="I6" s="460"/>
      <c r="J6" s="460"/>
      <c r="K6" s="460"/>
      <c r="L6" s="460"/>
      <c r="M6" s="460"/>
      <c r="N6" s="100"/>
      <c r="O6" s="12"/>
      <c r="P6" s="12"/>
      <c r="Q6" s="12"/>
      <c r="R6" s="12"/>
    </row>
    <row r="7" spans="1:20" s="13" customFormat="1" ht="26" x14ac:dyDescent="0.25">
      <c r="A7" s="35" t="s">
        <v>42</v>
      </c>
      <c r="B7" s="104" t="s">
        <v>43</v>
      </c>
      <c r="C7" s="26" t="s">
        <v>183</v>
      </c>
      <c r="D7" s="9"/>
      <c r="E7" s="126"/>
      <c r="F7" s="448"/>
      <c r="G7" s="646"/>
      <c r="H7" s="489"/>
      <c r="I7" s="489"/>
      <c r="J7" s="489"/>
      <c r="K7" s="489"/>
      <c r="L7" s="489"/>
      <c r="M7" s="489"/>
      <c r="N7" s="418"/>
      <c r="O7" s="12"/>
      <c r="P7" s="12"/>
      <c r="Q7" s="51"/>
    </row>
    <row r="8" spans="1:20" s="13" customFormat="1" ht="13" x14ac:dyDescent="0.25">
      <c r="A8" s="34"/>
      <c r="B8" s="8"/>
      <c r="C8" s="26"/>
      <c r="D8" s="9"/>
      <c r="E8" s="126"/>
      <c r="F8" s="448"/>
      <c r="G8" s="646"/>
      <c r="H8" s="489"/>
      <c r="I8" s="489"/>
      <c r="J8" s="489"/>
      <c r="K8" s="489"/>
      <c r="L8" s="489"/>
      <c r="M8" s="489"/>
      <c r="N8" s="418"/>
      <c r="O8" s="12"/>
      <c r="P8" s="12"/>
      <c r="Q8" s="51"/>
    </row>
    <row r="9" spans="1:20" s="337" customFormat="1" x14ac:dyDescent="0.25">
      <c r="A9" s="94" t="s">
        <v>119</v>
      </c>
      <c r="B9" s="8"/>
      <c r="C9" s="22" t="s">
        <v>418</v>
      </c>
      <c r="D9" s="8" t="s">
        <v>65</v>
      </c>
      <c r="E9" s="29"/>
      <c r="F9" s="446"/>
      <c r="G9" s="455" t="s">
        <v>445</v>
      </c>
      <c r="H9" s="629"/>
      <c r="I9" s="629"/>
      <c r="J9" s="629"/>
      <c r="K9" s="629"/>
      <c r="L9" s="629"/>
      <c r="M9" s="629"/>
      <c r="N9" s="630"/>
      <c r="O9" s="336" t="s">
        <v>813</v>
      </c>
      <c r="P9" s="336"/>
    </row>
    <row r="10" spans="1:20" s="13" customFormat="1" x14ac:dyDescent="0.25">
      <c r="A10" s="94"/>
      <c r="B10" s="8"/>
      <c r="C10" s="4"/>
      <c r="D10" s="8"/>
      <c r="E10" s="29"/>
      <c r="F10" s="446"/>
      <c r="G10" s="645"/>
      <c r="H10" s="460"/>
      <c r="I10" s="460"/>
      <c r="J10" s="460"/>
      <c r="K10" s="460"/>
      <c r="L10" s="460"/>
      <c r="M10" s="460"/>
      <c r="N10" s="295"/>
      <c r="O10" s="12"/>
      <c r="P10" s="12"/>
      <c r="Q10" s="51"/>
    </row>
    <row r="11" spans="1:20" s="337" customFormat="1" ht="14.5" x14ac:dyDescent="0.25">
      <c r="A11" s="94" t="s">
        <v>120</v>
      </c>
      <c r="B11" s="8"/>
      <c r="C11" s="22" t="s">
        <v>187</v>
      </c>
      <c r="D11" s="8" t="s">
        <v>56</v>
      </c>
      <c r="E11" s="29"/>
      <c r="F11" s="446"/>
      <c r="G11" s="455" t="s">
        <v>445</v>
      </c>
      <c r="H11" s="629"/>
      <c r="I11" s="629"/>
      <c r="J11" s="629"/>
      <c r="K11" s="629"/>
      <c r="L11" s="629"/>
      <c r="M11" s="629"/>
      <c r="N11" s="630"/>
      <c r="O11" s="336" t="s">
        <v>812</v>
      </c>
      <c r="P11" s="336"/>
    </row>
    <row r="12" spans="1:20" s="13" customFormat="1" x14ac:dyDescent="0.25">
      <c r="A12" s="94"/>
      <c r="B12" s="8"/>
      <c r="C12" s="4"/>
      <c r="D12" s="8"/>
      <c r="E12" s="29"/>
      <c r="F12" s="446"/>
      <c r="G12" s="645"/>
      <c r="H12" s="460"/>
      <c r="I12" s="460"/>
      <c r="J12" s="460"/>
      <c r="K12" s="460"/>
      <c r="L12" s="460"/>
      <c r="M12" s="460"/>
      <c r="N12" s="295"/>
      <c r="O12" s="12"/>
      <c r="P12" s="12"/>
      <c r="Q12" s="51"/>
    </row>
    <row r="13" spans="1:20" s="13" customFormat="1" ht="29" customHeight="1" x14ac:dyDescent="0.25">
      <c r="A13" s="111" t="s">
        <v>47</v>
      </c>
      <c r="B13" s="104" t="s">
        <v>121</v>
      </c>
      <c r="C13" s="156" t="s">
        <v>123</v>
      </c>
      <c r="D13" s="8"/>
      <c r="E13" s="29"/>
      <c r="F13" s="446"/>
      <c r="G13" s="645"/>
      <c r="H13" s="460"/>
      <c r="I13" s="460"/>
      <c r="J13" s="460"/>
      <c r="K13" s="460"/>
      <c r="L13" s="460"/>
      <c r="M13" s="460"/>
      <c r="N13" s="295"/>
      <c r="O13" s="12"/>
      <c r="P13" s="12"/>
      <c r="Q13" s="51"/>
      <c r="T13" s="13" t="s">
        <v>855</v>
      </c>
    </row>
    <row r="14" spans="1:20" s="13" customFormat="1" x14ac:dyDescent="0.25">
      <c r="A14" s="94"/>
      <c r="B14" s="8"/>
      <c r="C14" s="4"/>
      <c r="D14" s="8"/>
      <c r="E14" s="29"/>
      <c r="F14" s="446"/>
      <c r="G14" s="645"/>
      <c r="H14" s="460"/>
      <c r="I14" s="460"/>
      <c r="J14" s="460"/>
      <c r="K14" s="460"/>
      <c r="L14" s="460"/>
      <c r="M14" s="460"/>
      <c r="N14" s="295"/>
      <c r="O14" s="12"/>
      <c r="P14" s="12"/>
      <c r="Q14" s="51"/>
    </row>
    <row r="15" spans="1:20" s="13" customFormat="1" x14ac:dyDescent="0.25">
      <c r="A15" s="94" t="s">
        <v>48</v>
      </c>
      <c r="B15" s="8"/>
      <c r="C15" s="4" t="s">
        <v>122</v>
      </c>
      <c r="D15" s="8" t="s">
        <v>8</v>
      </c>
      <c r="E15" s="29"/>
      <c r="F15" s="446"/>
      <c r="G15" s="455" t="s">
        <v>445</v>
      </c>
      <c r="H15" s="490"/>
      <c r="I15" s="490"/>
      <c r="J15" s="490"/>
      <c r="K15" s="490"/>
      <c r="L15" s="490"/>
      <c r="M15" s="490"/>
      <c r="N15" s="419"/>
      <c r="O15" s="12"/>
      <c r="P15" s="12"/>
      <c r="Q15" s="51"/>
    </row>
    <row r="16" spans="1:20" s="13" customFormat="1" x14ac:dyDescent="0.25">
      <c r="A16" s="94"/>
      <c r="B16" s="8"/>
      <c r="C16" s="4"/>
      <c r="D16" s="8"/>
      <c r="E16" s="29"/>
      <c r="F16" s="446"/>
      <c r="G16" s="645"/>
      <c r="H16" s="460"/>
      <c r="I16" s="460"/>
      <c r="J16" s="460"/>
      <c r="K16" s="460"/>
      <c r="L16" s="460"/>
      <c r="M16" s="460"/>
      <c r="N16" s="295"/>
      <c r="O16" s="12"/>
      <c r="P16" s="12"/>
      <c r="Q16" s="51"/>
    </row>
    <row r="17" spans="1:18" s="13" customFormat="1" x14ac:dyDescent="0.25">
      <c r="A17" s="94" t="s">
        <v>49</v>
      </c>
      <c r="B17" s="8"/>
      <c r="C17" s="4" t="s">
        <v>124</v>
      </c>
      <c r="D17" s="8" t="s">
        <v>8</v>
      </c>
      <c r="E17" s="29"/>
      <c r="F17" s="446"/>
      <c r="G17" s="455" t="s">
        <v>445</v>
      </c>
      <c r="H17" s="490"/>
      <c r="I17" s="490"/>
      <c r="J17" s="490"/>
      <c r="K17" s="490"/>
      <c r="L17" s="490"/>
      <c r="M17" s="490"/>
      <c r="N17" s="419"/>
      <c r="O17" s="12"/>
      <c r="P17" s="12"/>
      <c r="Q17" s="51"/>
    </row>
    <row r="18" spans="1:18" s="13" customFormat="1" x14ac:dyDescent="0.25">
      <c r="A18" s="94"/>
      <c r="B18" s="8"/>
      <c r="C18" s="4"/>
      <c r="D18" s="8"/>
      <c r="E18" s="29"/>
      <c r="F18" s="446"/>
      <c r="G18" s="645"/>
      <c r="H18" s="460"/>
      <c r="I18" s="460"/>
      <c r="J18" s="460"/>
      <c r="K18" s="460"/>
      <c r="L18" s="460"/>
      <c r="M18" s="460"/>
      <c r="N18" s="295"/>
      <c r="O18" s="12"/>
      <c r="P18" s="12"/>
      <c r="Q18" s="51"/>
    </row>
    <row r="19" spans="1:18" ht="57" customHeight="1" x14ac:dyDescent="0.3">
      <c r="A19" s="111" t="s">
        <v>50</v>
      </c>
      <c r="B19" s="104"/>
      <c r="C19" s="149" t="s">
        <v>126</v>
      </c>
      <c r="D19" s="9"/>
      <c r="E19" s="30"/>
      <c r="F19" s="446"/>
      <c r="G19" s="645"/>
      <c r="H19" s="460"/>
      <c r="I19" s="460"/>
      <c r="J19" s="460"/>
      <c r="K19" s="460"/>
      <c r="L19" s="460"/>
      <c r="M19" s="460"/>
      <c r="N19" s="295"/>
    </row>
    <row r="20" spans="1:18" ht="13" x14ac:dyDescent="0.3">
      <c r="A20" s="94"/>
      <c r="B20" s="104"/>
      <c r="C20" s="21"/>
      <c r="D20" s="9"/>
      <c r="E20" s="30"/>
      <c r="F20" s="446"/>
      <c r="G20" s="645"/>
      <c r="H20" s="460"/>
      <c r="I20" s="460"/>
      <c r="J20" s="460"/>
      <c r="K20" s="460"/>
      <c r="L20" s="460"/>
      <c r="M20" s="460"/>
      <c r="N20" s="295"/>
    </row>
    <row r="21" spans="1:18" s="337" customFormat="1" ht="31.25" customHeight="1" x14ac:dyDescent="0.25">
      <c r="A21" s="94" t="s">
        <v>127</v>
      </c>
      <c r="B21" s="8" t="s">
        <v>125</v>
      </c>
      <c r="C21" s="22" t="s">
        <v>895</v>
      </c>
      <c r="D21" s="8" t="s">
        <v>65</v>
      </c>
      <c r="E21" s="29"/>
      <c r="F21" s="446"/>
      <c r="G21" s="455" t="s">
        <v>445</v>
      </c>
      <c r="H21" s="491"/>
      <c r="I21" s="491"/>
      <c r="J21" s="491"/>
      <c r="K21" s="491"/>
      <c r="L21" s="491"/>
      <c r="M21" s="491"/>
      <c r="N21" s="442">
        <v>165600</v>
      </c>
      <c r="O21" s="336"/>
      <c r="P21" s="336"/>
    </row>
    <row r="22" spans="1:18" s="13" customFormat="1" x14ac:dyDescent="0.25">
      <c r="A22" s="94"/>
      <c r="B22" s="8"/>
      <c r="C22" s="4"/>
      <c r="D22" s="8"/>
      <c r="E22" s="29"/>
      <c r="F22" s="446"/>
      <c r="G22" s="645"/>
      <c r="H22" s="460"/>
      <c r="I22" s="460"/>
      <c r="J22" s="460"/>
      <c r="K22" s="460"/>
      <c r="L22" s="460"/>
      <c r="M22" s="460"/>
      <c r="N22" s="295"/>
      <c r="O22" s="12"/>
      <c r="P22" s="12"/>
    </row>
    <row r="23" spans="1:18" s="13" customFormat="1" ht="13" x14ac:dyDescent="0.25">
      <c r="A23" s="111" t="s">
        <v>184</v>
      </c>
      <c r="B23" s="105"/>
      <c r="C23" s="21" t="s">
        <v>234</v>
      </c>
      <c r="D23" s="26"/>
      <c r="E23" s="27"/>
      <c r="F23" s="446"/>
      <c r="G23" s="645"/>
      <c r="H23" s="460"/>
      <c r="I23" s="460"/>
      <c r="J23" s="460"/>
      <c r="K23" s="460"/>
      <c r="L23" s="460"/>
      <c r="M23" s="460"/>
      <c r="N23" s="295"/>
      <c r="O23" s="12"/>
      <c r="P23" s="12"/>
      <c r="Q23" s="12"/>
      <c r="R23" s="12"/>
    </row>
    <row r="24" spans="1:18" s="13" customFormat="1" ht="13" x14ac:dyDescent="0.25">
      <c r="A24" s="36"/>
      <c r="B24" s="8"/>
      <c r="C24" s="21"/>
      <c r="D24" s="9"/>
      <c r="E24" s="25"/>
      <c r="F24" s="446"/>
      <c r="G24" s="645"/>
      <c r="H24" s="460"/>
      <c r="I24" s="460"/>
      <c r="J24" s="460"/>
      <c r="K24" s="460"/>
      <c r="L24" s="460"/>
      <c r="M24" s="460"/>
      <c r="N24" s="295"/>
      <c r="O24" s="12"/>
      <c r="P24" s="12"/>
      <c r="Q24" s="12"/>
      <c r="R24" s="12"/>
    </row>
    <row r="25" spans="1:18" s="13" customFormat="1" ht="25" x14ac:dyDescent="0.25">
      <c r="A25" s="121"/>
      <c r="B25" s="8" t="s">
        <v>51</v>
      </c>
      <c r="C25" s="7" t="s">
        <v>55</v>
      </c>
      <c r="D25" s="4"/>
      <c r="E25" s="25"/>
      <c r="F25" s="446"/>
      <c r="G25" s="645"/>
      <c r="H25" s="460"/>
      <c r="I25" s="460"/>
      <c r="J25" s="460"/>
      <c r="K25" s="460"/>
      <c r="L25" s="460"/>
      <c r="M25" s="460"/>
      <c r="N25" s="295"/>
      <c r="O25" s="12"/>
      <c r="P25" s="12"/>
      <c r="Q25" s="12"/>
      <c r="R25" s="12"/>
    </row>
    <row r="26" spans="1:18" s="13" customFormat="1" x14ac:dyDescent="0.25">
      <c r="A26" s="180"/>
      <c r="B26" s="10"/>
      <c r="C26" s="7"/>
      <c r="D26" s="4"/>
      <c r="E26" s="25"/>
      <c r="F26" s="446"/>
      <c r="G26" s="645"/>
      <c r="H26" s="460"/>
      <c r="I26" s="460"/>
      <c r="J26" s="460"/>
      <c r="K26" s="460"/>
      <c r="L26" s="460"/>
      <c r="M26" s="460"/>
      <c r="N26" s="295"/>
      <c r="O26" s="12"/>
      <c r="P26" s="12"/>
      <c r="Q26" s="12"/>
      <c r="R26" s="12"/>
    </row>
    <row r="27" spans="1:18" s="13" customFormat="1" ht="14" customHeight="1" x14ac:dyDescent="0.25">
      <c r="A27" s="94" t="s">
        <v>185</v>
      </c>
      <c r="B27" s="9"/>
      <c r="C27" s="7" t="s">
        <v>815</v>
      </c>
      <c r="D27" s="8" t="s">
        <v>56</v>
      </c>
      <c r="E27" s="45">
        <v>605</v>
      </c>
      <c r="F27" s="446"/>
      <c r="G27" s="455"/>
      <c r="H27" s="460"/>
      <c r="I27" s="460"/>
      <c r="J27" s="460"/>
      <c r="K27" s="460"/>
      <c r="L27" s="460"/>
      <c r="M27" s="460"/>
      <c r="N27" s="295"/>
      <c r="O27" s="12" t="s">
        <v>814</v>
      </c>
      <c r="P27" s="12"/>
      <c r="Q27" s="12"/>
      <c r="R27" s="12"/>
    </row>
    <row r="28" spans="1:18" s="13" customFormat="1" x14ac:dyDescent="0.25">
      <c r="A28" s="180"/>
      <c r="B28" s="9"/>
      <c r="C28" s="6"/>
      <c r="D28" s="23"/>
      <c r="E28" s="45"/>
      <c r="F28" s="446"/>
      <c r="G28" s="645"/>
      <c r="H28" s="460"/>
      <c r="I28" s="460"/>
      <c r="J28" s="460"/>
      <c r="K28" s="460"/>
      <c r="L28" s="460"/>
      <c r="M28" s="460"/>
      <c r="N28" s="295"/>
      <c r="O28" s="12"/>
      <c r="P28" s="12"/>
      <c r="Q28" s="12"/>
      <c r="R28" s="12"/>
    </row>
    <row r="29" spans="1:18" s="13" customFormat="1" ht="30" customHeight="1" x14ac:dyDescent="0.25">
      <c r="A29" s="94" t="s">
        <v>186</v>
      </c>
      <c r="B29" s="9"/>
      <c r="C29" s="6" t="s">
        <v>238</v>
      </c>
      <c r="D29" s="8" t="s">
        <v>56</v>
      </c>
      <c r="E29" s="29">
        <v>7000</v>
      </c>
      <c r="F29" s="446"/>
      <c r="G29" s="455"/>
      <c r="H29" s="460"/>
      <c r="I29" s="460"/>
      <c r="J29" s="460"/>
      <c r="K29" s="460"/>
      <c r="L29" s="460"/>
      <c r="M29" s="460"/>
      <c r="N29" s="295"/>
      <c r="O29" s="12"/>
      <c r="P29" s="12"/>
      <c r="Q29" s="12"/>
      <c r="R29" s="12"/>
    </row>
    <row r="30" spans="1:18" s="13" customFormat="1" x14ac:dyDescent="0.25">
      <c r="A30" s="180"/>
      <c r="B30" s="9"/>
      <c r="C30" s="6"/>
      <c r="D30" s="23"/>
      <c r="E30" s="350"/>
      <c r="F30" s="446"/>
      <c r="G30" s="645"/>
      <c r="H30" s="460"/>
      <c r="I30" s="460"/>
      <c r="J30" s="460"/>
      <c r="K30" s="460"/>
      <c r="L30" s="460"/>
      <c r="M30" s="460"/>
      <c r="N30" s="295"/>
      <c r="O30" s="12"/>
      <c r="P30" s="12"/>
      <c r="Q30" s="12"/>
      <c r="R30" s="12"/>
    </row>
    <row r="31" spans="1:18" s="13" customFormat="1" ht="15.5" x14ac:dyDescent="0.25">
      <c r="A31" s="111" t="s">
        <v>235</v>
      </c>
      <c r="B31" s="182"/>
      <c r="C31" s="155" t="s">
        <v>239</v>
      </c>
      <c r="D31" s="183"/>
      <c r="E31" s="45"/>
      <c r="F31" s="446"/>
      <c r="G31" s="645"/>
      <c r="H31" s="460"/>
      <c r="I31" s="460"/>
      <c r="J31" s="460"/>
      <c r="K31" s="460"/>
      <c r="L31" s="460"/>
      <c r="M31" s="460"/>
      <c r="N31" s="295"/>
      <c r="O31" s="12"/>
      <c r="P31" s="12"/>
    </row>
    <row r="32" spans="1:18" s="13" customFormat="1" ht="15.5" x14ac:dyDescent="0.3">
      <c r="A32" s="94"/>
      <c r="B32" s="182"/>
      <c r="C32" s="345"/>
      <c r="D32" s="183"/>
      <c r="E32" s="45"/>
      <c r="F32" s="446"/>
      <c r="G32" s="645"/>
      <c r="H32" s="460"/>
      <c r="I32" s="460"/>
      <c r="J32" s="460"/>
      <c r="K32" s="460"/>
      <c r="L32" s="460"/>
      <c r="M32" s="460"/>
      <c r="N32" s="295"/>
      <c r="O32" s="12"/>
      <c r="P32" s="12"/>
    </row>
    <row r="33" spans="1:16" s="13" customFormat="1" ht="15.5" x14ac:dyDescent="0.25">
      <c r="A33" s="94" t="s">
        <v>236</v>
      </c>
      <c r="B33" s="76" t="s">
        <v>240</v>
      </c>
      <c r="C33" s="179" t="s">
        <v>747</v>
      </c>
      <c r="D33" s="183"/>
      <c r="E33" s="45"/>
      <c r="F33" s="446"/>
      <c r="G33" s="645"/>
      <c r="H33" s="460"/>
      <c r="I33" s="460"/>
      <c r="J33" s="460"/>
      <c r="K33" s="460"/>
      <c r="L33" s="460"/>
      <c r="M33" s="460"/>
      <c r="N33" s="295"/>
      <c r="O33" s="12"/>
      <c r="P33" s="12"/>
    </row>
    <row r="34" spans="1:16" s="13" customFormat="1" ht="15.5" x14ac:dyDescent="0.3">
      <c r="A34" s="94"/>
      <c r="B34" s="182"/>
      <c r="C34" s="345"/>
      <c r="D34" s="183"/>
      <c r="E34" s="45"/>
      <c r="F34" s="446"/>
      <c r="G34" s="645"/>
      <c r="H34" s="460"/>
      <c r="I34" s="460"/>
      <c r="J34" s="460"/>
      <c r="K34" s="460"/>
      <c r="L34" s="460"/>
      <c r="M34" s="460"/>
      <c r="N34" s="295"/>
      <c r="O34" s="12"/>
      <c r="P34" s="12"/>
    </row>
    <row r="35" spans="1:16" s="13" customFormat="1" ht="14.5" x14ac:dyDescent="0.25">
      <c r="A35" s="94"/>
      <c r="B35" s="182"/>
      <c r="C35" s="179" t="s">
        <v>815</v>
      </c>
      <c r="D35" s="8" t="s">
        <v>66</v>
      </c>
      <c r="E35" s="45">
        <f>E27</f>
        <v>605</v>
      </c>
      <c r="F35" s="446"/>
      <c r="G35" s="645"/>
      <c r="H35" s="460"/>
      <c r="I35" s="460"/>
      <c r="J35" s="460"/>
      <c r="K35" s="460"/>
      <c r="L35" s="460"/>
      <c r="M35" s="460"/>
      <c r="N35" s="295"/>
      <c r="O35" s="12"/>
      <c r="P35" s="12"/>
    </row>
    <row r="36" spans="1:16" s="13" customFormat="1" ht="13" x14ac:dyDescent="0.3">
      <c r="A36" s="94"/>
      <c r="B36" s="182"/>
      <c r="C36" s="345"/>
      <c r="D36" s="23"/>
      <c r="E36" s="45"/>
      <c r="F36" s="446"/>
      <c r="G36" s="645"/>
      <c r="H36" s="460"/>
      <c r="I36" s="460"/>
      <c r="J36" s="460"/>
      <c r="K36" s="460"/>
      <c r="L36" s="460"/>
      <c r="M36" s="460"/>
      <c r="N36" s="295"/>
      <c r="O36" s="12"/>
      <c r="P36" s="12"/>
    </row>
    <row r="37" spans="1:16" s="13" customFormat="1" ht="14.5" x14ac:dyDescent="0.25">
      <c r="A37" s="94"/>
      <c r="B37" s="182"/>
      <c r="C37" s="346" t="s">
        <v>238</v>
      </c>
      <c r="D37" s="8" t="s">
        <v>66</v>
      </c>
      <c r="E37" s="29">
        <f>E29</f>
        <v>7000</v>
      </c>
      <c r="F37" s="446"/>
      <c r="G37" s="645"/>
      <c r="H37" s="460"/>
      <c r="I37" s="460"/>
      <c r="J37" s="460"/>
      <c r="K37" s="460"/>
      <c r="L37" s="460"/>
      <c r="M37" s="460"/>
      <c r="N37" s="295"/>
      <c r="O37" s="12"/>
      <c r="P37" s="12"/>
    </row>
    <row r="38" spans="1:16" s="13" customFormat="1" ht="15.5" x14ac:dyDescent="0.25">
      <c r="A38" s="94"/>
      <c r="B38" s="182"/>
      <c r="C38" s="21"/>
      <c r="D38" s="183"/>
      <c r="E38" s="45"/>
      <c r="F38" s="446"/>
      <c r="G38" s="645"/>
      <c r="H38" s="460"/>
      <c r="I38" s="460"/>
      <c r="J38" s="460"/>
      <c r="K38" s="460"/>
      <c r="L38" s="460"/>
      <c r="M38" s="460"/>
      <c r="N38" s="295"/>
      <c r="O38" s="12"/>
      <c r="P38" s="12"/>
    </row>
    <row r="39" spans="1:16" s="337" customFormat="1" ht="31.75" customHeight="1" x14ac:dyDescent="0.25">
      <c r="A39" s="94" t="s">
        <v>237</v>
      </c>
      <c r="B39" s="76" t="s">
        <v>404</v>
      </c>
      <c r="C39" s="7" t="s">
        <v>894</v>
      </c>
      <c r="D39" s="8" t="s">
        <v>56</v>
      </c>
      <c r="E39" s="45">
        <v>100</v>
      </c>
      <c r="F39" s="446"/>
      <c r="G39" s="645"/>
      <c r="H39" s="460"/>
      <c r="I39" s="460"/>
      <c r="J39" s="460"/>
      <c r="K39" s="460"/>
      <c r="L39" s="460"/>
      <c r="M39" s="460"/>
      <c r="N39" s="295"/>
      <c r="O39" s="336" t="s">
        <v>816</v>
      </c>
      <c r="P39" s="336"/>
    </row>
    <row r="40" spans="1:16" s="337" customFormat="1" x14ac:dyDescent="0.25">
      <c r="A40" s="94"/>
      <c r="B40" s="76"/>
      <c r="C40" s="7"/>
      <c r="D40" s="95"/>
      <c r="E40" s="45"/>
      <c r="F40" s="446"/>
      <c r="G40" s="645"/>
      <c r="H40" s="460"/>
      <c r="I40" s="460"/>
      <c r="J40" s="460"/>
      <c r="K40" s="460"/>
      <c r="L40" s="460"/>
      <c r="M40" s="460"/>
      <c r="N40" s="295"/>
      <c r="O40" s="336"/>
      <c r="P40" s="336"/>
    </row>
    <row r="41" spans="1:16" s="337" customFormat="1" x14ac:dyDescent="0.25">
      <c r="A41" s="94"/>
      <c r="B41" s="76"/>
      <c r="C41" s="7"/>
      <c r="D41" s="95"/>
      <c r="E41" s="45"/>
      <c r="F41" s="446"/>
      <c r="G41" s="645"/>
      <c r="H41" s="460"/>
      <c r="I41" s="460"/>
      <c r="J41" s="460"/>
      <c r="K41" s="460"/>
      <c r="L41" s="460"/>
      <c r="M41" s="460"/>
      <c r="N41" s="295"/>
      <c r="O41" s="336"/>
      <c r="P41" s="336"/>
    </row>
    <row r="42" spans="1:16" s="337" customFormat="1" x14ac:dyDescent="0.25">
      <c r="A42" s="94"/>
      <c r="B42" s="76"/>
      <c r="C42" s="7"/>
      <c r="D42" s="95"/>
      <c r="E42" s="45"/>
      <c r="F42" s="446"/>
      <c r="G42" s="645"/>
      <c r="H42" s="460"/>
      <c r="I42" s="460"/>
      <c r="J42" s="460"/>
      <c r="K42" s="460"/>
      <c r="L42" s="460"/>
      <c r="M42" s="460"/>
      <c r="N42" s="295"/>
      <c r="O42" s="336"/>
      <c r="P42" s="336"/>
    </row>
    <row r="43" spans="1:16" s="337" customFormat="1" x14ac:dyDescent="0.25">
      <c r="A43" s="94"/>
      <c r="B43" s="76"/>
      <c r="C43" s="7"/>
      <c r="D43" s="95"/>
      <c r="E43" s="45"/>
      <c r="F43" s="446"/>
      <c r="G43" s="645"/>
      <c r="H43" s="460"/>
      <c r="I43" s="460"/>
      <c r="J43" s="460"/>
      <c r="K43" s="460"/>
      <c r="L43" s="460"/>
      <c r="M43" s="460"/>
      <c r="N43" s="295"/>
      <c r="O43" s="336"/>
      <c r="P43" s="336"/>
    </row>
    <row r="44" spans="1:16" s="13" customFormat="1" x14ac:dyDescent="0.25">
      <c r="A44" s="94"/>
      <c r="B44" s="76"/>
      <c r="C44" s="7"/>
      <c r="D44" s="647"/>
      <c r="E44" s="45"/>
      <c r="F44" s="446"/>
      <c r="G44" s="645"/>
      <c r="H44" s="460"/>
      <c r="I44" s="460"/>
      <c r="J44" s="460"/>
      <c r="K44" s="460"/>
      <c r="L44" s="460"/>
      <c r="M44" s="460"/>
      <c r="N44" s="295"/>
      <c r="O44" s="12"/>
      <c r="P44" s="12"/>
    </row>
    <row r="45" spans="1:16" s="13" customFormat="1" ht="15.5" x14ac:dyDescent="0.25">
      <c r="A45" s="94"/>
      <c r="B45" s="182"/>
      <c r="C45" s="21"/>
      <c r="D45" s="183"/>
      <c r="E45" s="45"/>
      <c r="F45" s="446"/>
      <c r="G45" s="645"/>
      <c r="H45" s="460"/>
      <c r="I45" s="460"/>
      <c r="J45" s="460"/>
      <c r="K45" s="460"/>
      <c r="L45" s="460"/>
      <c r="M45" s="460"/>
      <c r="N45" s="295"/>
      <c r="O45" s="12"/>
      <c r="P45" s="12"/>
    </row>
    <row r="46" spans="1:16" s="41" customFormat="1" ht="22.25" customHeight="1" x14ac:dyDescent="0.3">
      <c r="A46" s="678" t="s">
        <v>9</v>
      </c>
      <c r="B46" s="679"/>
      <c r="C46" s="679"/>
      <c r="D46" s="57"/>
      <c r="E46" s="57"/>
      <c r="F46" s="561"/>
      <c r="G46" s="648"/>
      <c r="H46" s="493"/>
      <c r="I46" s="493"/>
      <c r="J46" s="493"/>
      <c r="K46" s="493"/>
      <c r="L46" s="493"/>
      <c r="M46" s="493"/>
      <c r="N46" s="420"/>
    </row>
    <row r="47" spans="1:16" ht="18.649999999999999" customHeight="1" x14ac:dyDescent="0.25">
      <c r="A47" s="109"/>
      <c r="B47" s="110"/>
      <c r="C47" s="20" t="s">
        <v>10</v>
      </c>
      <c r="D47" s="129"/>
      <c r="E47" s="129"/>
      <c r="F47" s="450"/>
      <c r="G47" s="649"/>
      <c r="H47" s="459"/>
      <c r="I47" s="459"/>
      <c r="J47" s="459"/>
      <c r="K47" s="459"/>
      <c r="L47" s="459"/>
      <c r="M47" s="459"/>
      <c r="N47" s="402"/>
    </row>
    <row r="48" spans="1:16" ht="13" x14ac:dyDescent="0.3">
      <c r="A48" s="94"/>
      <c r="B48" s="76"/>
      <c r="C48" s="7"/>
      <c r="D48" s="95"/>
      <c r="E48" s="45"/>
      <c r="F48" s="446"/>
      <c r="G48" s="645"/>
      <c r="H48" s="459"/>
      <c r="I48" s="459"/>
      <c r="J48" s="459"/>
      <c r="K48" s="459"/>
      <c r="L48" s="459"/>
      <c r="M48" s="459"/>
      <c r="N48" s="402"/>
    </row>
    <row r="49" spans="1:17" ht="18.649999999999999" customHeight="1" x14ac:dyDescent="0.4">
      <c r="A49" s="111" t="s">
        <v>304</v>
      </c>
      <c r="B49" s="164"/>
      <c r="C49" s="21" t="s">
        <v>188</v>
      </c>
      <c r="D49" s="165"/>
      <c r="E49" s="45"/>
      <c r="F49" s="443"/>
      <c r="G49" s="650"/>
      <c r="H49" s="492"/>
      <c r="I49" s="492"/>
      <c r="J49" s="492"/>
      <c r="K49" s="492"/>
      <c r="L49" s="492"/>
      <c r="M49" s="492"/>
      <c r="N49" s="402"/>
    </row>
    <row r="50" spans="1:17" ht="11.25" customHeight="1" x14ac:dyDescent="0.4">
      <c r="A50" s="166"/>
      <c r="B50" s="167"/>
      <c r="C50" s="351"/>
      <c r="D50" s="165"/>
      <c r="E50" s="45"/>
      <c r="F50" s="446"/>
      <c r="G50" s="650"/>
      <c r="H50" s="492"/>
      <c r="I50" s="492"/>
      <c r="J50" s="492"/>
      <c r="K50" s="492"/>
      <c r="L50" s="492"/>
      <c r="M50" s="492"/>
      <c r="N50" s="402"/>
    </row>
    <row r="51" spans="1:17" ht="18.649999999999999" customHeight="1" x14ac:dyDescent="0.25">
      <c r="A51" s="94" t="s">
        <v>305</v>
      </c>
      <c r="B51" s="217" t="s">
        <v>308</v>
      </c>
      <c r="C51" s="351" t="s">
        <v>887</v>
      </c>
      <c r="D51" s="352" t="s">
        <v>65</v>
      </c>
      <c r="E51" s="45">
        <v>320</v>
      </c>
      <c r="F51" s="446"/>
      <c r="G51" s="455"/>
      <c r="H51" s="490">
        <f>E53*F53</f>
        <v>0</v>
      </c>
      <c r="I51" s="490"/>
      <c r="J51" s="490"/>
      <c r="K51" s="490"/>
      <c r="L51" s="490"/>
      <c r="M51" s="490"/>
      <c r="N51" s="402"/>
    </row>
    <row r="52" spans="1:17" ht="15.5" x14ac:dyDescent="0.4">
      <c r="A52" s="166"/>
      <c r="B52" s="167"/>
      <c r="C52" s="351"/>
      <c r="D52" s="165"/>
      <c r="E52" s="45"/>
      <c r="F52" s="446"/>
      <c r="G52" s="455"/>
      <c r="H52" s="490">
        <f>H51-'[1]Site Clearance'!$Q$49</f>
        <v>-442500</v>
      </c>
      <c r="I52" s="490"/>
      <c r="J52" s="490"/>
      <c r="K52" s="490"/>
      <c r="L52" s="490"/>
      <c r="M52" s="490"/>
      <c r="N52" s="402"/>
    </row>
    <row r="53" spans="1:17" ht="37.5" x14ac:dyDescent="0.3">
      <c r="A53" s="94" t="s">
        <v>306</v>
      </c>
      <c r="B53" s="8" t="s">
        <v>309</v>
      </c>
      <c r="C53" s="307" t="s">
        <v>897</v>
      </c>
      <c r="D53" s="310" t="s">
        <v>65</v>
      </c>
      <c r="E53" s="296">
        <v>290</v>
      </c>
      <c r="F53" s="446"/>
      <c r="G53" s="455"/>
      <c r="H53" s="490"/>
      <c r="I53" s="490"/>
      <c r="J53" s="490"/>
      <c r="K53" s="490"/>
      <c r="L53" s="490"/>
      <c r="M53" s="490"/>
      <c r="N53" s="402"/>
    </row>
    <row r="54" spans="1:17" ht="18.649999999999999" customHeight="1" x14ac:dyDescent="0.4">
      <c r="A54" s="166"/>
      <c r="B54" s="167"/>
      <c r="C54" s="351"/>
      <c r="D54" s="165"/>
      <c r="E54" s="45"/>
      <c r="F54" s="446"/>
      <c r="G54" s="455"/>
      <c r="H54" s="490"/>
      <c r="I54" s="490"/>
      <c r="J54" s="490"/>
      <c r="K54" s="490"/>
      <c r="L54" s="490"/>
      <c r="M54" s="490"/>
      <c r="N54" s="402"/>
    </row>
    <row r="55" spans="1:17" s="142" customFormat="1" ht="38.4" customHeight="1" x14ac:dyDescent="0.3">
      <c r="A55" s="63" t="s">
        <v>307</v>
      </c>
      <c r="B55" s="43" t="s">
        <v>310</v>
      </c>
      <c r="C55" s="308" t="s">
        <v>888</v>
      </c>
      <c r="D55" s="310" t="s">
        <v>64</v>
      </c>
      <c r="E55" s="296">
        <v>1</v>
      </c>
      <c r="F55" s="446"/>
      <c r="G55" s="455"/>
      <c r="H55" s="490"/>
      <c r="I55" s="490"/>
      <c r="J55" s="490"/>
      <c r="K55" s="490"/>
      <c r="L55" s="490"/>
      <c r="M55" s="490"/>
      <c r="N55" s="419"/>
      <c r="O55" s="101"/>
      <c r="P55" s="133"/>
      <c r="Q55" s="295"/>
    </row>
    <row r="56" spans="1:17" s="142" customFormat="1" x14ac:dyDescent="0.3">
      <c r="A56" s="63"/>
      <c r="B56" s="43"/>
      <c r="C56" s="343"/>
      <c r="D56" s="310"/>
      <c r="E56" s="296"/>
      <c r="F56" s="446"/>
      <c r="G56" s="455"/>
      <c r="H56" s="490"/>
      <c r="I56" s="490"/>
      <c r="J56" s="490"/>
      <c r="K56" s="490"/>
      <c r="L56" s="490"/>
      <c r="M56" s="490"/>
      <c r="N56" s="419"/>
      <c r="O56" s="101"/>
      <c r="P56" s="133"/>
      <c r="Q56" s="295"/>
    </row>
    <row r="57" spans="1:17" s="142" customFormat="1" ht="13" x14ac:dyDescent="0.3">
      <c r="A57" s="111" t="s">
        <v>667</v>
      </c>
      <c r="B57" s="304"/>
      <c r="C57" s="155" t="s">
        <v>534</v>
      </c>
      <c r="D57" s="310"/>
      <c r="E57" s="296"/>
      <c r="F57" s="446"/>
      <c r="G57" s="645"/>
      <c r="H57" s="460"/>
      <c r="I57" s="460"/>
      <c r="J57" s="460"/>
      <c r="K57" s="460"/>
      <c r="L57" s="460"/>
      <c r="M57" s="460"/>
      <c r="N57" s="421"/>
      <c r="O57" s="101"/>
      <c r="P57" s="133"/>
    </row>
    <row r="58" spans="1:17" s="142" customFormat="1" ht="13" x14ac:dyDescent="0.3">
      <c r="A58" s="219"/>
      <c r="B58" s="304"/>
      <c r="C58" s="155"/>
      <c r="D58" s="310"/>
      <c r="E58" s="296"/>
      <c r="F58" s="443"/>
      <c r="G58" s="645"/>
      <c r="H58" s="460"/>
      <c r="I58" s="460"/>
      <c r="J58" s="460"/>
      <c r="K58" s="460"/>
      <c r="L58" s="460"/>
      <c r="M58" s="460"/>
      <c r="N58" s="421"/>
      <c r="O58" s="101"/>
      <c r="P58" s="133"/>
    </row>
    <row r="59" spans="1:17" s="142" customFormat="1" ht="36.65" customHeight="1" x14ac:dyDescent="0.3">
      <c r="A59" s="219"/>
      <c r="B59" s="304"/>
      <c r="C59" s="155" t="s">
        <v>834</v>
      </c>
      <c r="D59" s="310"/>
      <c r="E59" s="296"/>
      <c r="F59" s="443"/>
      <c r="G59" s="645"/>
      <c r="H59" s="460"/>
      <c r="I59" s="460"/>
      <c r="J59" s="460"/>
      <c r="K59" s="460"/>
      <c r="L59" s="460"/>
      <c r="M59" s="460"/>
      <c r="N59" s="421"/>
      <c r="O59" s="101"/>
      <c r="P59" s="133"/>
    </row>
    <row r="60" spans="1:17" s="142" customFormat="1" ht="13" x14ac:dyDescent="0.3">
      <c r="A60" s="300"/>
      <c r="B60" s="304"/>
      <c r="C60" s="155"/>
      <c r="D60" s="310"/>
      <c r="E60" s="296"/>
      <c r="F60" s="443"/>
      <c r="G60" s="645"/>
      <c r="H60" s="460"/>
      <c r="I60" s="460"/>
      <c r="J60" s="460"/>
      <c r="K60" s="460"/>
      <c r="L60" s="460"/>
      <c r="M60" s="460"/>
      <c r="N60" s="421"/>
      <c r="O60" s="101"/>
      <c r="P60" s="133"/>
    </row>
    <row r="61" spans="1:17" s="142" customFormat="1" ht="120.65" customHeight="1" x14ac:dyDescent="0.3">
      <c r="A61" s="301" t="s">
        <v>668</v>
      </c>
      <c r="B61" s="304"/>
      <c r="C61" s="343" t="s">
        <v>889</v>
      </c>
      <c r="D61" s="43" t="s">
        <v>140</v>
      </c>
      <c r="E61" s="296">
        <v>1</v>
      </c>
      <c r="F61" s="446"/>
      <c r="G61" s="455"/>
      <c r="H61" s="490"/>
      <c r="I61" s="490"/>
      <c r="J61" s="490"/>
      <c r="K61" s="490"/>
      <c r="L61" s="490"/>
      <c r="M61" s="490"/>
      <c r="N61" s="419"/>
      <c r="O61" s="133" t="s">
        <v>817</v>
      </c>
      <c r="P61" s="133"/>
      <c r="Q61" s="303"/>
    </row>
    <row r="62" spans="1:17" s="142" customFormat="1" x14ac:dyDescent="0.3">
      <c r="A62" s="301"/>
      <c r="B62" s="304"/>
      <c r="C62" s="343"/>
      <c r="D62" s="43"/>
      <c r="E62" s="296"/>
      <c r="F62" s="451"/>
      <c r="G62" s="455"/>
      <c r="H62" s="490"/>
      <c r="I62" s="490"/>
      <c r="J62" s="490"/>
      <c r="K62" s="490"/>
      <c r="L62" s="490"/>
      <c r="M62" s="490"/>
      <c r="N62" s="419"/>
      <c r="O62" s="133"/>
      <c r="P62" s="133"/>
      <c r="Q62" s="303"/>
    </row>
    <row r="63" spans="1:17" s="13" customFormat="1" ht="18" customHeight="1" x14ac:dyDescent="0.25">
      <c r="A63" s="383"/>
      <c r="B63" s="305"/>
      <c r="C63" s="155" t="s">
        <v>833</v>
      </c>
      <c r="D63" s="43"/>
      <c r="E63" s="296"/>
      <c r="F63" s="452"/>
      <c r="G63" s="646"/>
      <c r="H63" s="489"/>
      <c r="I63" s="489"/>
      <c r="J63" s="489"/>
      <c r="K63" s="489"/>
      <c r="L63" s="489"/>
      <c r="M63" s="489"/>
      <c r="N63" s="418"/>
      <c r="O63" s="12"/>
      <c r="P63" s="12"/>
      <c r="Q63" s="13" t="s">
        <v>535</v>
      </c>
    </row>
    <row r="64" spans="1:17" s="13" customFormat="1" x14ac:dyDescent="0.25">
      <c r="A64" s="383"/>
      <c r="B64" s="305"/>
      <c r="C64" s="344"/>
      <c r="D64" s="43"/>
      <c r="E64" s="296"/>
      <c r="F64" s="452"/>
      <c r="G64" s="646"/>
      <c r="H64" s="489"/>
      <c r="I64" s="489"/>
      <c r="J64" s="489"/>
      <c r="K64" s="489"/>
      <c r="L64" s="489"/>
      <c r="M64" s="489"/>
      <c r="N64" s="418"/>
      <c r="O64" s="12"/>
      <c r="P64" s="12"/>
    </row>
    <row r="65" spans="1:16" s="13" customFormat="1" ht="199.25" customHeight="1" x14ac:dyDescent="0.25">
      <c r="A65" s="116" t="s">
        <v>669</v>
      </c>
      <c r="B65" s="304"/>
      <c r="C65" s="343" t="s">
        <v>890</v>
      </c>
      <c r="D65" s="43" t="s">
        <v>140</v>
      </c>
      <c r="E65" s="296">
        <v>1</v>
      </c>
      <c r="F65" s="451"/>
      <c r="G65" s="455"/>
      <c r="H65" s="490"/>
      <c r="I65" s="490"/>
      <c r="J65" s="490"/>
      <c r="K65" s="490"/>
      <c r="L65" s="490"/>
      <c r="M65" s="490"/>
      <c r="N65" s="419"/>
      <c r="O65" s="12"/>
      <c r="P65" s="12"/>
    </row>
    <row r="66" spans="1:16" s="13" customFormat="1" x14ac:dyDescent="0.25">
      <c r="A66" s="301"/>
      <c r="B66" s="304"/>
      <c r="C66" s="343"/>
      <c r="D66" s="43"/>
      <c r="E66" s="296"/>
      <c r="F66" s="451"/>
      <c r="G66" s="455"/>
      <c r="H66" s="490"/>
      <c r="I66" s="490"/>
      <c r="J66" s="490"/>
      <c r="K66" s="490"/>
      <c r="L66" s="490"/>
      <c r="M66" s="490"/>
      <c r="N66" s="419"/>
      <c r="O66" s="12"/>
      <c r="P66" s="12"/>
    </row>
    <row r="67" spans="1:16" s="13" customFormat="1" x14ac:dyDescent="0.25">
      <c r="A67" s="301"/>
      <c r="B67" s="304"/>
      <c r="C67" s="343"/>
      <c r="D67" s="43"/>
      <c r="E67" s="296"/>
      <c r="F67" s="451"/>
      <c r="G67" s="455"/>
      <c r="H67" s="490"/>
      <c r="I67" s="490"/>
      <c r="J67" s="490"/>
      <c r="K67" s="490"/>
      <c r="L67" s="490"/>
      <c r="M67" s="490"/>
      <c r="N67" s="419"/>
      <c r="O67" s="12"/>
      <c r="P67" s="12"/>
    </row>
    <row r="68" spans="1:16" s="13" customFormat="1" x14ac:dyDescent="0.25">
      <c r="A68" s="301"/>
      <c r="B68" s="304"/>
      <c r="C68" s="343"/>
      <c r="D68" s="43"/>
      <c r="E68" s="296"/>
      <c r="F68" s="451"/>
      <c r="G68" s="455"/>
      <c r="H68" s="490"/>
      <c r="I68" s="490"/>
      <c r="J68" s="490"/>
      <c r="K68" s="490"/>
      <c r="L68" s="490"/>
      <c r="M68" s="490"/>
      <c r="N68" s="419"/>
      <c r="O68" s="12"/>
      <c r="P68" s="12"/>
    </row>
    <row r="69" spans="1:16" s="13" customFormat="1" x14ac:dyDescent="0.25">
      <c r="A69" s="301"/>
      <c r="B69" s="304"/>
      <c r="C69" s="343"/>
      <c r="D69" s="43"/>
      <c r="E69" s="296"/>
      <c r="F69" s="451"/>
      <c r="G69" s="455"/>
      <c r="H69" s="490"/>
      <c r="I69" s="490"/>
      <c r="J69" s="490"/>
      <c r="K69" s="490"/>
      <c r="L69" s="490"/>
      <c r="M69" s="490"/>
      <c r="N69" s="419"/>
      <c r="O69" s="12"/>
      <c r="P69" s="12"/>
    </row>
    <row r="70" spans="1:16" s="13" customFormat="1" x14ac:dyDescent="0.25">
      <c r="A70" s="301"/>
      <c r="B70" s="304"/>
      <c r="C70" s="343"/>
      <c r="D70" s="43"/>
      <c r="E70" s="296"/>
      <c r="F70" s="451"/>
      <c r="G70" s="455"/>
      <c r="H70" s="490"/>
      <c r="I70" s="490"/>
      <c r="J70" s="490"/>
      <c r="K70" s="490"/>
      <c r="L70" s="490"/>
      <c r="M70" s="490"/>
      <c r="N70" s="419"/>
      <c r="O70" s="12"/>
      <c r="P70" s="12"/>
    </row>
    <row r="71" spans="1:16" s="13" customFormat="1" x14ac:dyDescent="0.25">
      <c r="A71" s="301"/>
      <c r="B71" s="304"/>
      <c r="C71" s="343"/>
      <c r="D71" s="43"/>
      <c r="E71" s="296"/>
      <c r="F71" s="451"/>
      <c r="G71" s="455"/>
      <c r="H71" s="490"/>
      <c r="I71" s="490"/>
      <c r="J71" s="490"/>
      <c r="K71" s="490"/>
      <c r="L71" s="490"/>
      <c r="M71" s="490"/>
      <c r="N71" s="419"/>
      <c r="O71" s="12"/>
      <c r="P71" s="12"/>
    </row>
    <row r="72" spans="1:16" s="13" customFormat="1" x14ac:dyDescent="0.25">
      <c r="A72" s="301"/>
      <c r="B72" s="304"/>
      <c r="C72" s="343"/>
      <c r="D72" s="43"/>
      <c r="E72" s="296"/>
      <c r="F72" s="451"/>
      <c r="G72" s="455"/>
      <c r="H72" s="490"/>
      <c r="I72" s="490"/>
      <c r="J72" s="490"/>
      <c r="K72" s="490"/>
      <c r="L72" s="490"/>
      <c r="M72" s="490"/>
      <c r="N72" s="419"/>
      <c r="O72" s="12"/>
      <c r="P72" s="12"/>
    </row>
    <row r="73" spans="1:16" s="13" customFormat="1" x14ac:dyDescent="0.25">
      <c r="A73" s="301"/>
      <c r="B73" s="304"/>
      <c r="C73" s="343"/>
      <c r="D73" s="43"/>
      <c r="E73" s="296"/>
      <c r="F73" s="451"/>
      <c r="G73" s="455"/>
      <c r="H73" s="490"/>
      <c r="I73" s="490"/>
      <c r="J73" s="490"/>
      <c r="K73" s="490"/>
      <c r="L73" s="490"/>
      <c r="M73" s="490"/>
      <c r="N73" s="419"/>
      <c r="O73" s="12"/>
      <c r="P73" s="12"/>
    </row>
    <row r="74" spans="1:16" s="13" customFormat="1" ht="19.25" customHeight="1" x14ac:dyDescent="0.25">
      <c r="A74" s="678" t="s">
        <v>9</v>
      </c>
      <c r="B74" s="679"/>
      <c r="C74" s="679"/>
      <c r="D74" s="57"/>
      <c r="E74" s="57"/>
      <c r="F74" s="449"/>
      <c r="G74" s="648"/>
      <c r="H74" s="493"/>
      <c r="I74" s="493"/>
      <c r="J74" s="493"/>
      <c r="K74" s="493"/>
      <c r="L74" s="493"/>
      <c r="M74" s="493"/>
      <c r="N74" s="420"/>
      <c r="O74" s="12"/>
      <c r="P74" s="12"/>
    </row>
    <row r="75" spans="1:16" s="13" customFormat="1" ht="13" x14ac:dyDescent="0.25">
      <c r="A75" s="109"/>
      <c r="B75" s="110"/>
      <c r="C75" s="20" t="s">
        <v>10</v>
      </c>
      <c r="D75" s="129"/>
      <c r="E75" s="129"/>
      <c r="F75" s="450"/>
      <c r="G75" s="649"/>
      <c r="H75" s="459"/>
      <c r="I75" s="459"/>
      <c r="J75" s="459"/>
      <c r="K75" s="459"/>
      <c r="L75" s="459"/>
      <c r="M75" s="459"/>
      <c r="N75" s="402"/>
      <c r="O75" s="12"/>
      <c r="P75" s="12"/>
    </row>
    <row r="76" spans="1:16" s="13" customFormat="1" ht="13" x14ac:dyDescent="0.25">
      <c r="A76" s="301"/>
      <c r="B76" s="304"/>
      <c r="C76" s="343"/>
      <c r="D76" s="43"/>
      <c r="E76" s="296"/>
      <c r="F76" s="451"/>
      <c r="G76" s="455"/>
      <c r="H76" s="459"/>
      <c r="I76" s="459"/>
      <c r="J76" s="459"/>
      <c r="K76" s="459"/>
      <c r="L76" s="459"/>
      <c r="M76" s="459"/>
      <c r="N76" s="402"/>
      <c r="O76" s="12"/>
      <c r="P76" s="12"/>
    </row>
    <row r="77" spans="1:16" s="13" customFormat="1" ht="48.65" customHeight="1" x14ac:dyDescent="0.25">
      <c r="A77" s="301"/>
      <c r="B77" s="304"/>
      <c r="C77" s="155" t="s">
        <v>933</v>
      </c>
      <c r="D77" s="114"/>
      <c r="E77" s="353"/>
      <c r="F77" s="454"/>
      <c r="G77" s="455"/>
      <c r="H77" s="490"/>
      <c r="I77" s="490"/>
      <c r="J77" s="490"/>
      <c r="K77" s="490"/>
      <c r="L77" s="490"/>
      <c r="M77" s="490"/>
      <c r="N77" s="419"/>
      <c r="O77" s="12"/>
      <c r="P77" s="12"/>
    </row>
    <row r="78" spans="1:16" s="13" customFormat="1" x14ac:dyDescent="0.25">
      <c r="A78" s="300"/>
      <c r="B78" s="305"/>
      <c r="C78" s="344"/>
      <c r="D78" s="114"/>
      <c r="E78" s="353"/>
      <c r="F78" s="453"/>
      <c r="G78" s="646"/>
      <c r="H78" s="489"/>
      <c r="I78" s="489"/>
      <c r="J78" s="489"/>
      <c r="K78" s="489"/>
      <c r="L78" s="489"/>
      <c r="M78" s="489"/>
      <c r="N78" s="418"/>
      <c r="O78" s="12"/>
      <c r="P78" s="12"/>
    </row>
    <row r="79" spans="1:16" s="13" customFormat="1" ht="98.4" customHeight="1" x14ac:dyDescent="0.25">
      <c r="A79" s="301" t="s">
        <v>670</v>
      </c>
      <c r="B79" s="306"/>
      <c r="C79" s="343" t="s">
        <v>951</v>
      </c>
      <c r="D79" s="114" t="s">
        <v>64</v>
      </c>
      <c r="E79" s="154">
        <v>1</v>
      </c>
      <c r="F79" s="443"/>
      <c r="G79" s="455"/>
      <c r="H79" s="490"/>
      <c r="I79" s="490"/>
      <c r="J79" s="490"/>
      <c r="K79" s="490"/>
      <c r="L79" s="490"/>
      <c r="M79" s="490"/>
      <c r="N79" s="419"/>
      <c r="O79" s="12"/>
      <c r="P79" s="12"/>
    </row>
    <row r="80" spans="1:16" s="13" customFormat="1" x14ac:dyDescent="0.25">
      <c r="A80" s="301"/>
      <c r="B80" s="306"/>
      <c r="C80" s="18"/>
      <c r="D80" s="114"/>
      <c r="E80" s="154"/>
      <c r="F80" s="443"/>
      <c r="G80" s="455"/>
      <c r="H80" s="490"/>
      <c r="I80" s="490"/>
      <c r="J80" s="490"/>
      <c r="K80" s="490"/>
      <c r="L80" s="490"/>
      <c r="M80" s="490"/>
      <c r="N80" s="419"/>
      <c r="O80" s="12"/>
      <c r="P80" s="12"/>
    </row>
    <row r="81" spans="1:16" s="13" customFormat="1" ht="13" x14ac:dyDescent="0.25">
      <c r="A81" s="301" t="s">
        <v>851</v>
      </c>
      <c r="B81" s="302"/>
      <c r="C81" s="18" t="s">
        <v>891</v>
      </c>
      <c r="D81" s="62" t="s">
        <v>64</v>
      </c>
      <c r="E81" s="154">
        <v>1</v>
      </c>
      <c r="F81" s="455"/>
      <c r="G81" s="455"/>
      <c r="H81" s="490"/>
      <c r="I81" s="490"/>
      <c r="J81" s="490"/>
      <c r="K81" s="490"/>
      <c r="L81" s="490"/>
      <c r="M81" s="490"/>
      <c r="N81" s="419"/>
      <c r="O81" s="12"/>
      <c r="P81" s="12"/>
    </row>
    <row r="82" spans="1:16" s="13" customFormat="1" x14ac:dyDescent="0.25">
      <c r="A82" s="300"/>
      <c r="B82" s="305"/>
      <c r="C82" s="344"/>
      <c r="D82" s="114"/>
      <c r="E82" s="353"/>
      <c r="F82" s="453"/>
      <c r="G82" s="646"/>
      <c r="H82" s="489"/>
      <c r="I82" s="489"/>
      <c r="J82" s="489"/>
      <c r="K82" s="489"/>
      <c r="L82" s="489"/>
      <c r="M82" s="489"/>
      <c r="N82" s="418"/>
      <c r="O82" s="12"/>
      <c r="P82" s="12"/>
    </row>
    <row r="83" spans="1:16" s="13" customFormat="1" ht="26" x14ac:dyDescent="0.25">
      <c r="A83" s="300"/>
      <c r="B83" s="305"/>
      <c r="C83" s="155" t="s">
        <v>850</v>
      </c>
      <c r="D83" s="114"/>
      <c r="E83" s="353"/>
      <c r="F83" s="453"/>
      <c r="G83" s="646"/>
      <c r="H83" s="489"/>
      <c r="I83" s="489"/>
      <c r="J83" s="489"/>
      <c r="K83" s="489"/>
      <c r="L83" s="489"/>
      <c r="M83" s="489"/>
      <c r="N83" s="418"/>
      <c r="O83" s="12"/>
      <c r="P83" s="12"/>
    </row>
    <row r="84" spans="1:16" s="13" customFormat="1" x14ac:dyDescent="0.25">
      <c r="A84" s="300"/>
      <c r="B84" s="305"/>
      <c r="C84" s="344"/>
      <c r="D84" s="114"/>
      <c r="E84" s="353"/>
      <c r="F84" s="453"/>
      <c r="G84" s="646"/>
      <c r="H84" s="489"/>
      <c r="I84" s="489"/>
      <c r="J84" s="489"/>
      <c r="K84" s="489"/>
      <c r="L84" s="489"/>
      <c r="M84" s="489"/>
      <c r="N84" s="418"/>
      <c r="O84" s="12"/>
      <c r="P84" s="12"/>
    </row>
    <row r="85" spans="1:16" s="13" customFormat="1" ht="15.5" x14ac:dyDescent="0.25">
      <c r="A85" s="301" t="s">
        <v>852</v>
      </c>
      <c r="B85" s="305"/>
      <c r="C85" s="344" t="s">
        <v>892</v>
      </c>
      <c r="D85" s="8" t="s">
        <v>736</v>
      </c>
      <c r="E85" s="197">
        <v>10</v>
      </c>
      <c r="F85" s="453"/>
      <c r="G85" s="455"/>
      <c r="H85" s="490"/>
      <c r="I85" s="490"/>
      <c r="J85" s="490"/>
      <c r="K85" s="490"/>
      <c r="L85" s="490"/>
      <c r="M85" s="490"/>
      <c r="N85" s="419"/>
      <c r="O85" s="12"/>
      <c r="P85" s="12"/>
    </row>
    <row r="86" spans="1:16" s="13" customFormat="1" x14ac:dyDescent="0.25">
      <c r="A86" s="300"/>
      <c r="B86" s="305"/>
      <c r="C86" s="344"/>
      <c r="D86" s="114"/>
      <c r="E86" s="353"/>
      <c r="F86" s="453"/>
      <c r="G86" s="646"/>
      <c r="H86" s="489"/>
      <c r="I86" s="489"/>
      <c r="J86" s="489"/>
      <c r="K86" s="489"/>
      <c r="L86" s="489"/>
      <c r="M86" s="489"/>
      <c r="N86" s="418"/>
      <c r="O86" s="12"/>
      <c r="P86" s="12"/>
    </row>
    <row r="87" spans="1:16" s="13" customFormat="1" ht="25" x14ac:dyDescent="0.25">
      <c r="A87" s="301" t="s">
        <v>962</v>
      </c>
      <c r="B87" s="305"/>
      <c r="C87" s="344" t="s">
        <v>893</v>
      </c>
      <c r="D87" s="8" t="s">
        <v>736</v>
      </c>
      <c r="E87" s="353">
        <v>5</v>
      </c>
      <c r="F87" s="453"/>
      <c r="G87" s="455"/>
      <c r="H87" s="490"/>
      <c r="I87" s="490"/>
      <c r="J87" s="490"/>
      <c r="K87" s="490"/>
      <c r="L87" s="490"/>
      <c r="M87" s="490"/>
      <c r="N87" s="419"/>
      <c r="O87" s="12"/>
      <c r="P87" s="12"/>
    </row>
    <row r="88" spans="1:16" s="13" customFormat="1" x14ac:dyDescent="0.25">
      <c r="A88" s="300"/>
      <c r="B88" s="305"/>
      <c r="C88" s="344"/>
      <c r="D88" s="114"/>
      <c r="E88" s="353"/>
      <c r="F88" s="453"/>
      <c r="G88" s="646"/>
      <c r="H88" s="489"/>
      <c r="I88" s="489"/>
      <c r="J88" s="489"/>
      <c r="K88" s="489"/>
      <c r="L88" s="489"/>
      <c r="M88" s="489"/>
      <c r="N88" s="418"/>
      <c r="O88" s="12"/>
      <c r="P88" s="12"/>
    </row>
    <row r="89" spans="1:16" s="337" customFormat="1" ht="29.4" customHeight="1" x14ac:dyDescent="0.25">
      <c r="A89" s="676" t="s">
        <v>948</v>
      </c>
      <c r="B89" s="633"/>
      <c r="C89" s="292" t="s">
        <v>936</v>
      </c>
      <c r="D89" s="56" t="s">
        <v>925</v>
      </c>
      <c r="E89" s="634">
        <v>1</v>
      </c>
      <c r="F89" s="453"/>
      <c r="G89" s="455"/>
      <c r="H89" s="631"/>
      <c r="I89" s="631"/>
      <c r="J89" s="631"/>
      <c r="K89" s="631"/>
      <c r="L89" s="631"/>
      <c r="M89" s="631"/>
      <c r="N89" s="632"/>
      <c r="O89" s="336"/>
      <c r="P89" s="336"/>
    </row>
    <row r="90" spans="1:16" s="13" customFormat="1" x14ac:dyDescent="0.25">
      <c r="A90" s="300"/>
      <c r="B90" s="305"/>
      <c r="C90" s="344"/>
      <c r="D90" s="114"/>
      <c r="E90" s="353"/>
      <c r="F90" s="453"/>
      <c r="G90" s="646"/>
      <c r="H90" s="489"/>
      <c r="I90" s="489"/>
      <c r="J90" s="489"/>
      <c r="K90" s="489"/>
      <c r="L90" s="489"/>
      <c r="M90" s="489"/>
      <c r="N90" s="418"/>
      <c r="O90" s="12"/>
      <c r="P90" s="12"/>
    </row>
    <row r="91" spans="1:16" s="13" customFormat="1" x14ac:dyDescent="0.25">
      <c r="A91" s="300"/>
      <c r="B91" s="305"/>
      <c r="C91" s="61"/>
      <c r="D91" s="62"/>
      <c r="E91" s="158"/>
      <c r="F91" s="232"/>
      <c r="G91" s="232"/>
      <c r="H91" s="489"/>
      <c r="I91" s="489"/>
      <c r="J91" s="489"/>
      <c r="K91" s="489"/>
      <c r="L91" s="489"/>
      <c r="M91" s="489"/>
      <c r="N91" s="418"/>
      <c r="O91" s="12"/>
      <c r="P91" s="12"/>
    </row>
    <row r="92" spans="1:16" s="13" customFormat="1" x14ac:dyDescent="0.25">
      <c r="A92" s="300"/>
      <c r="B92" s="305"/>
      <c r="C92" s="344"/>
      <c r="D92" s="114"/>
      <c r="E92" s="353"/>
      <c r="F92" s="453"/>
      <c r="G92" s="646"/>
      <c r="H92" s="489"/>
      <c r="I92" s="489"/>
      <c r="J92" s="489"/>
      <c r="K92" s="489"/>
      <c r="L92" s="489"/>
      <c r="M92" s="489"/>
      <c r="N92" s="418"/>
      <c r="O92" s="12"/>
      <c r="P92" s="12"/>
    </row>
    <row r="93" spans="1:16" s="13" customFormat="1" x14ac:dyDescent="0.25">
      <c r="A93" s="300"/>
      <c r="B93" s="305"/>
      <c r="C93" s="344"/>
      <c r="D93" s="114"/>
      <c r="E93" s="353"/>
      <c r="F93" s="453"/>
      <c r="G93" s="646"/>
      <c r="H93" s="489"/>
      <c r="I93" s="489"/>
      <c r="J93" s="489"/>
      <c r="K93" s="489"/>
      <c r="L93" s="489"/>
      <c r="M93" s="489"/>
      <c r="N93" s="418"/>
      <c r="O93" s="12"/>
      <c r="P93" s="12"/>
    </row>
    <row r="94" spans="1:16" s="13" customFormat="1" x14ac:dyDescent="0.25">
      <c r="A94" s="300"/>
      <c r="B94" s="305"/>
      <c r="C94" s="344"/>
      <c r="D94" s="114"/>
      <c r="E94" s="353"/>
      <c r="F94" s="453"/>
      <c r="G94" s="646"/>
      <c r="H94" s="489"/>
      <c r="I94" s="489"/>
      <c r="J94" s="489"/>
      <c r="K94" s="489"/>
      <c r="L94" s="489"/>
      <c r="M94" s="489"/>
      <c r="N94" s="418"/>
      <c r="O94" s="12"/>
      <c r="P94" s="12"/>
    </row>
    <row r="95" spans="1:16" s="13" customFormat="1" x14ac:dyDescent="0.25">
      <c r="A95" s="300"/>
      <c r="B95" s="305"/>
      <c r="C95" s="344"/>
      <c r="D95" s="114"/>
      <c r="E95" s="353"/>
      <c r="F95" s="453"/>
      <c r="G95" s="646"/>
      <c r="H95" s="489"/>
      <c r="I95" s="489"/>
      <c r="J95" s="489"/>
      <c r="K95" s="489"/>
      <c r="L95" s="489"/>
      <c r="M95" s="489"/>
      <c r="N95" s="418"/>
      <c r="O95" s="12"/>
      <c r="P95" s="12"/>
    </row>
    <row r="96" spans="1:16" s="13" customFormat="1" x14ac:dyDescent="0.25">
      <c r="A96" s="300"/>
      <c r="B96" s="305"/>
      <c r="C96" s="344"/>
      <c r="D96" s="114"/>
      <c r="E96" s="353"/>
      <c r="F96" s="453"/>
      <c r="G96" s="646"/>
      <c r="H96" s="489"/>
      <c r="I96" s="489"/>
      <c r="J96" s="489"/>
      <c r="K96" s="489"/>
      <c r="L96" s="489"/>
      <c r="M96" s="489"/>
      <c r="N96" s="418"/>
      <c r="O96" s="12"/>
      <c r="P96" s="12"/>
    </row>
    <row r="97" spans="1:16" s="13" customFormat="1" x14ac:dyDescent="0.25">
      <c r="A97" s="300"/>
      <c r="B97" s="305"/>
      <c r="C97" s="344"/>
      <c r="D97" s="114"/>
      <c r="E97" s="353"/>
      <c r="F97" s="453"/>
      <c r="G97" s="646"/>
      <c r="H97" s="489"/>
      <c r="I97" s="489"/>
      <c r="J97" s="489"/>
      <c r="K97" s="489"/>
      <c r="L97" s="489"/>
      <c r="M97" s="489"/>
      <c r="N97" s="418"/>
      <c r="O97" s="12"/>
      <c r="P97" s="12"/>
    </row>
    <row r="98" spans="1:16" s="13" customFormat="1" x14ac:dyDescent="0.25">
      <c r="A98" s="300"/>
      <c r="B98" s="305"/>
      <c r="C98" s="344"/>
      <c r="D98" s="114"/>
      <c r="E98" s="353"/>
      <c r="F98" s="453"/>
      <c r="G98" s="646"/>
      <c r="H98" s="489"/>
      <c r="I98" s="489"/>
      <c r="J98" s="489"/>
      <c r="K98" s="489"/>
      <c r="L98" s="489"/>
      <c r="M98" s="489"/>
      <c r="N98" s="418"/>
      <c r="O98" s="12"/>
      <c r="P98" s="12"/>
    </row>
    <row r="99" spans="1:16" s="13" customFormat="1" x14ac:dyDescent="0.25">
      <c r="A99" s="300"/>
      <c r="B99" s="305"/>
      <c r="C99" s="344"/>
      <c r="D99" s="114"/>
      <c r="E99" s="353"/>
      <c r="F99" s="453"/>
      <c r="G99" s="646"/>
      <c r="H99" s="489"/>
      <c r="I99" s="489"/>
      <c r="J99" s="489"/>
      <c r="K99" s="489"/>
      <c r="L99" s="489"/>
      <c r="M99" s="489"/>
      <c r="N99" s="418"/>
      <c r="O99" s="12"/>
      <c r="P99" s="12"/>
    </row>
    <row r="100" spans="1:16" s="13" customFormat="1" x14ac:dyDescent="0.25">
      <c r="A100" s="300"/>
      <c r="B100" s="305"/>
      <c r="C100" s="344"/>
      <c r="D100" s="114"/>
      <c r="E100" s="353"/>
      <c r="F100" s="453"/>
      <c r="G100" s="646"/>
      <c r="H100" s="489"/>
      <c r="I100" s="489"/>
      <c r="J100" s="489"/>
      <c r="K100" s="489"/>
      <c r="L100" s="489"/>
      <c r="M100" s="489"/>
      <c r="N100" s="418"/>
      <c r="O100" s="12"/>
      <c r="P100" s="12"/>
    </row>
    <row r="101" spans="1:16" s="13" customFormat="1" x14ac:dyDescent="0.25">
      <c r="A101" s="300"/>
      <c r="B101" s="305"/>
      <c r="C101" s="344"/>
      <c r="D101" s="114"/>
      <c r="E101" s="353"/>
      <c r="F101" s="453"/>
      <c r="G101" s="646"/>
      <c r="H101" s="489"/>
      <c r="I101" s="489"/>
      <c r="J101" s="489"/>
      <c r="K101" s="489"/>
      <c r="L101" s="489"/>
      <c r="M101" s="489"/>
      <c r="N101" s="418"/>
      <c r="O101" s="12"/>
      <c r="P101" s="12"/>
    </row>
    <row r="102" spans="1:16" s="13" customFormat="1" x14ac:dyDescent="0.25">
      <c r="A102" s="300"/>
      <c r="B102" s="305"/>
      <c r="C102" s="344"/>
      <c r="D102" s="114"/>
      <c r="E102" s="353"/>
      <c r="F102" s="453"/>
      <c r="G102" s="646"/>
      <c r="H102" s="489"/>
      <c r="I102" s="489"/>
      <c r="J102" s="489"/>
      <c r="K102" s="489"/>
      <c r="L102" s="489"/>
      <c r="M102" s="489"/>
      <c r="N102" s="418"/>
      <c r="O102" s="12"/>
      <c r="P102" s="12"/>
    </row>
    <row r="103" spans="1:16" s="13" customFormat="1" x14ac:dyDescent="0.25">
      <c r="A103" s="300"/>
      <c r="B103" s="305"/>
      <c r="C103" s="344"/>
      <c r="D103" s="114"/>
      <c r="E103" s="353"/>
      <c r="F103" s="453"/>
      <c r="G103" s="646"/>
      <c r="H103" s="489"/>
      <c r="I103" s="489"/>
      <c r="J103" s="489"/>
      <c r="K103" s="489"/>
      <c r="L103" s="489"/>
      <c r="M103" s="489"/>
      <c r="N103" s="418"/>
      <c r="O103" s="12"/>
      <c r="P103" s="12"/>
    </row>
    <row r="104" spans="1:16" s="13" customFormat="1" x14ac:dyDescent="0.25">
      <c r="A104" s="300"/>
      <c r="B104" s="305"/>
      <c r="C104" s="344"/>
      <c r="D104" s="114"/>
      <c r="E104" s="353"/>
      <c r="F104" s="453"/>
      <c r="G104" s="646"/>
      <c r="H104" s="489"/>
      <c r="I104" s="489"/>
      <c r="J104" s="489"/>
      <c r="K104" s="489"/>
      <c r="L104" s="489"/>
      <c r="M104" s="489"/>
      <c r="N104" s="418"/>
      <c r="O104" s="12"/>
      <c r="P104" s="12"/>
    </row>
    <row r="105" spans="1:16" s="13" customFormat="1" x14ac:dyDescent="0.25">
      <c r="A105" s="300"/>
      <c r="B105" s="305"/>
      <c r="C105" s="344"/>
      <c r="D105" s="114"/>
      <c r="E105" s="353"/>
      <c r="F105" s="453"/>
      <c r="G105" s="646"/>
      <c r="H105" s="489"/>
      <c r="I105" s="489"/>
      <c r="J105" s="489"/>
      <c r="K105" s="489"/>
      <c r="L105" s="489"/>
      <c r="M105" s="489"/>
      <c r="N105" s="418"/>
      <c r="O105" s="12"/>
      <c r="P105" s="12"/>
    </row>
    <row r="106" spans="1:16" s="13" customFormat="1" x14ac:dyDescent="0.25">
      <c r="A106" s="300"/>
      <c r="B106" s="305"/>
      <c r="C106" s="344"/>
      <c r="D106" s="114"/>
      <c r="E106" s="353"/>
      <c r="F106" s="453"/>
      <c r="G106" s="646"/>
      <c r="H106" s="489"/>
      <c r="I106" s="489"/>
      <c r="J106" s="489"/>
      <c r="K106" s="489"/>
      <c r="L106" s="489"/>
      <c r="M106" s="489"/>
      <c r="N106" s="418"/>
      <c r="O106" s="12"/>
      <c r="P106" s="12"/>
    </row>
    <row r="107" spans="1:16" s="13" customFormat="1" x14ac:dyDescent="0.25">
      <c r="A107" s="300"/>
      <c r="B107" s="305"/>
      <c r="C107" s="344"/>
      <c r="D107" s="114"/>
      <c r="E107" s="353"/>
      <c r="F107" s="453"/>
      <c r="G107" s="646"/>
      <c r="H107" s="489"/>
      <c r="I107" s="489"/>
      <c r="J107" s="489"/>
      <c r="K107" s="489"/>
      <c r="L107" s="489"/>
      <c r="M107" s="489"/>
      <c r="N107" s="418"/>
      <c r="O107" s="12"/>
      <c r="P107" s="12"/>
    </row>
    <row r="108" spans="1:16" s="13" customFormat="1" x14ac:dyDescent="0.25">
      <c r="A108" s="300"/>
      <c r="B108" s="305"/>
      <c r="C108" s="344"/>
      <c r="D108" s="114"/>
      <c r="E108" s="353"/>
      <c r="F108" s="453"/>
      <c r="G108" s="646"/>
      <c r="H108" s="489"/>
      <c r="I108" s="489"/>
      <c r="J108" s="489"/>
      <c r="K108" s="489"/>
      <c r="L108" s="489"/>
      <c r="M108" s="489"/>
      <c r="N108" s="418"/>
      <c r="O108" s="12"/>
      <c r="P108" s="12"/>
    </row>
    <row r="109" spans="1:16" s="13" customFormat="1" x14ac:dyDescent="0.25">
      <c r="A109" s="300"/>
      <c r="B109" s="305"/>
      <c r="C109" s="344"/>
      <c r="D109" s="114"/>
      <c r="E109" s="353"/>
      <c r="F109" s="453"/>
      <c r="G109" s="646"/>
      <c r="H109" s="489"/>
      <c r="I109" s="489"/>
      <c r="J109" s="489"/>
      <c r="K109" s="489"/>
      <c r="L109" s="489"/>
      <c r="M109" s="489"/>
      <c r="N109" s="418"/>
      <c r="O109" s="12"/>
      <c r="P109" s="12"/>
    </row>
    <row r="110" spans="1:16" s="13" customFormat="1" x14ac:dyDescent="0.25">
      <c r="A110" s="300"/>
      <c r="B110" s="305"/>
      <c r="C110" s="344"/>
      <c r="D110" s="114"/>
      <c r="E110" s="353"/>
      <c r="F110" s="453"/>
      <c r="G110" s="646"/>
      <c r="H110" s="489"/>
      <c r="I110" s="489"/>
      <c r="J110" s="489"/>
      <c r="K110" s="489"/>
      <c r="L110" s="489"/>
      <c r="M110" s="489"/>
      <c r="N110" s="418"/>
      <c r="O110" s="12"/>
      <c r="P110" s="12"/>
    </row>
    <row r="111" spans="1:16" s="13" customFormat="1" x14ac:dyDescent="0.25">
      <c r="A111" s="300"/>
      <c r="B111" s="305"/>
      <c r="C111" s="344"/>
      <c r="D111" s="114"/>
      <c r="E111" s="353"/>
      <c r="F111" s="453"/>
      <c r="G111" s="646"/>
      <c r="H111" s="489"/>
      <c r="I111" s="489"/>
      <c r="J111" s="489"/>
      <c r="K111" s="489"/>
      <c r="L111" s="489"/>
      <c r="M111" s="489"/>
      <c r="N111" s="418"/>
      <c r="O111" s="12"/>
      <c r="P111" s="12"/>
    </row>
    <row r="112" spans="1:16" s="13" customFormat="1" x14ac:dyDescent="0.25">
      <c r="A112" s="300"/>
      <c r="B112" s="305"/>
      <c r="C112" s="344"/>
      <c r="D112" s="114"/>
      <c r="E112" s="353"/>
      <c r="F112" s="453"/>
      <c r="G112" s="646"/>
      <c r="H112" s="489"/>
      <c r="I112" s="489"/>
      <c r="J112" s="489"/>
      <c r="K112" s="489"/>
      <c r="L112" s="489"/>
      <c r="M112" s="489"/>
      <c r="N112" s="418"/>
      <c r="O112" s="12"/>
      <c r="P112" s="12"/>
    </row>
    <row r="113" spans="1:16" s="13" customFormat="1" x14ac:dyDescent="0.25">
      <c r="A113" s="300"/>
      <c r="B113" s="305"/>
      <c r="C113" s="344"/>
      <c r="D113" s="114"/>
      <c r="E113" s="353"/>
      <c r="F113" s="453"/>
      <c r="G113" s="646"/>
      <c r="H113" s="489"/>
      <c r="I113" s="489"/>
      <c r="J113" s="489"/>
      <c r="K113" s="489"/>
      <c r="L113" s="489"/>
      <c r="M113" s="489"/>
      <c r="N113" s="418"/>
      <c r="O113" s="12"/>
      <c r="P113" s="12"/>
    </row>
    <row r="114" spans="1:16" s="13" customFormat="1" x14ac:dyDescent="0.25">
      <c r="A114" s="300"/>
      <c r="B114" s="305"/>
      <c r="C114" s="344"/>
      <c r="D114" s="114"/>
      <c r="E114" s="353"/>
      <c r="F114" s="453"/>
      <c r="G114" s="646"/>
      <c r="H114" s="489"/>
      <c r="I114" s="489"/>
      <c r="J114" s="489"/>
      <c r="K114" s="489"/>
      <c r="L114" s="489"/>
      <c r="M114" s="489"/>
      <c r="N114" s="418"/>
      <c r="O114" s="12"/>
      <c r="P114" s="12"/>
    </row>
    <row r="115" spans="1:16" s="13" customFormat="1" x14ac:dyDescent="0.25">
      <c r="A115" s="300"/>
      <c r="B115" s="305"/>
      <c r="C115" s="344"/>
      <c r="D115" s="114"/>
      <c r="E115" s="353"/>
      <c r="F115" s="453"/>
      <c r="G115" s="646"/>
      <c r="H115" s="489"/>
      <c r="I115" s="489"/>
      <c r="J115" s="489"/>
      <c r="K115" s="489"/>
      <c r="L115" s="489"/>
      <c r="M115" s="489"/>
      <c r="N115" s="418"/>
      <c r="O115" s="12"/>
      <c r="P115" s="12"/>
    </row>
    <row r="116" spans="1:16" s="13" customFormat="1" x14ac:dyDescent="0.25">
      <c r="A116" s="300"/>
      <c r="B116" s="305"/>
      <c r="C116" s="344"/>
      <c r="D116" s="114"/>
      <c r="E116" s="353"/>
      <c r="F116" s="453"/>
      <c r="G116" s="646"/>
      <c r="H116" s="489"/>
      <c r="I116" s="489"/>
      <c r="J116" s="489"/>
      <c r="K116" s="489"/>
      <c r="L116" s="489"/>
      <c r="M116" s="489"/>
      <c r="N116" s="418"/>
      <c r="O116" s="12"/>
      <c r="P116" s="12"/>
    </row>
    <row r="117" spans="1:16" s="13" customFormat="1" x14ac:dyDescent="0.25">
      <c r="A117" s="300"/>
      <c r="B117" s="305"/>
      <c r="C117" s="344"/>
      <c r="D117" s="114"/>
      <c r="E117" s="353"/>
      <c r="F117" s="453"/>
      <c r="G117" s="646"/>
      <c r="H117" s="489"/>
      <c r="I117" s="489"/>
      <c r="J117" s="489"/>
      <c r="K117" s="489"/>
      <c r="L117" s="489"/>
      <c r="M117" s="489"/>
      <c r="N117" s="418"/>
      <c r="O117" s="12"/>
      <c r="P117" s="12"/>
    </row>
    <row r="118" spans="1:16" ht="24.75" customHeight="1" x14ac:dyDescent="0.3">
      <c r="A118" s="681" t="s">
        <v>36</v>
      </c>
      <c r="B118" s="682"/>
      <c r="C118" s="682"/>
      <c r="D118" s="184"/>
      <c r="E118" s="184"/>
      <c r="F118" s="456"/>
      <c r="G118" s="648"/>
      <c r="H118" s="493"/>
      <c r="I118" s="493"/>
      <c r="J118" s="493"/>
      <c r="K118" s="493"/>
      <c r="L118" s="493"/>
      <c r="M118" s="493"/>
      <c r="N118" s="420"/>
    </row>
    <row r="119" spans="1:16" x14ac:dyDescent="0.3">
      <c r="F119" s="457"/>
    </row>
    <row r="120" spans="1:16" x14ac:dyDescent="0.3">
      <c r="F120" s="457"/>
    </row>
    <row r="121" spans="1:16" x14ac:dyDescent="0.3">
      <c r="F121" s="457"/>
    </row>
    <row r="122" spans="1:16" x14ac:dyDescent="0.3">
      <c r="F122" s="457"/>
    </row>
    <row r="123" spans="1:16" x14ac:dyDescent="0.3">
      <c r="F123" s="457"/>
    </row>
    <row r="124" spans="1:16" x14ac:dyDescent="0.3">
      <c r="F124" s="457"/>
    </row>
    <row r="125" spans="1:16" x14ac:dyDescent="0.3">
      <c r="F125" s="457"/>
    </row>
    <row r="126" spans="1:16" x14ac:dyDescent="0.3">
      <c r="F126" s="457"/>
    </row>
    <row r="127" spans="1:16" x14ac:dyDescent="0.3">
      <c r="F127" s="457"/>
    </row>
    <row r="128" spans="1:16" x14ac:dyDescent="0.3">
      <c r="F128" s="457"/>
    </row>
    <row r="129" spans="6:6" x14ac:dyDescent="0.3">
      <c r="F129" s="457"/>
    </row>
    <row r="130" spans="6:6" x14ac:dyDescent="0.3">
      <c r="F130" s="457"/>
    </row>
    <row r="131" spans="6:6" x14ac:dyDescent="0.3">
      <c r="F131" s="457"/>
    </row>
    <row r="132" spans="6:6" x14ac:dyDescent="0.3">
      <c r="F132" s="457"/>
    </row>
    <row r="133" spans="6:6" x14ac:dyDescent="0.3">
      <c r="F133" s="457"/>
    </row>
    <row r="134" spans="6:6" x14ac:dyDescent="0.3">
      <c r="F134" s="457"/>
    </row>
    <row r="135" spans="6:6" x14ac:dyDescent="0.3">
      <c r="F135" s="457"/>
    </row>
    <row r="136" spans="6:6" x14ac:dyDescent="0.3">
      <c r="F136" s="457"/>
    </row>
    <row r="137" spans="6:6" x14ac:dyDescent="0.3">
      <c r="F137" s="457"/>
    </row>
    <row r="138" spans="6:6" x14ac:dyDescent="0.3">
      <c r="F138" s="457"/>
    </row>
    <row r="139" spans="6:6" x14ac:dyDescent="0.3">
      <c r="F139" s="457"/>
    </row>
    <row r="140" spans="6:6" x14ac:dyDescent="0.3">
      <c r="F140" s="457"/>
    </row>
    <row r="141" spans="6:6" x14ac:dyDescent="0.3">
      <c r="F141" s="457"/>
    </row>
    <row r="142" spans="6:6" x14ac:dyDescent="0.3">
      <c r="F142" s="457"/>
    </row>
    <row r="143" spans="6:6" x14ac:dyDescent="0.3">
      <c r="F143" s="457"/>
    </row>
  </sheetData>
  <mergeCells count="4">
    <mergeCell ref="A46:C46"/>
    <mergeCell ref="A118:C118"/>
    <mergeCell ref="A74:C74"/>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68"/>
  <sheetViews>
    <sheetView view="pageBreakPreview" topLeftCell="A79" zoomScaleNormal="100" zoomScaleSheetLayoutView="100" workbookViewId="0">
      <selection activeCell="C1" sqref="C1:G1"/>
    </sheetView>
  </sheetViews>
  <sheetFormatPr defaultColWidth="8.796875" defaultRowHeight="12.5" x14ac:dyDescent="0.3"/>
  <cols>
    <col min="1" max="1" width="9.09765625" style="92" customWidth="1"/>
    <col min="2" max="2" width="11.09765625" style="92" customWidth="1"/>
    <col min="3" max="3" width="48.296875" style="1" customWidth="1"/>
    <col min="4" max="4" width="7.09765625" style="1" customWidth="1"/>
    <col min="5" max="5" width="9.09765625" style="1" customWidth="1"/>
    <col min="6" max="6" width="16.796875" style="74" customWidth="1"/>
    <col min="7" max="7" width="21.09765625" style="74" customWidth="1"/>
    <col min="8" max="16384" width="8.796875" style="1"/>
  </cols>
  <sheetData>
    <row r="1" spans="1:11" ht="75.75" customHeight="1" x14ac:dyDescent="0.3">
      <c r="A1" s="573"/>
      <c r="B1" s="574"/>
      <c r="C1" s="686" t="s">
        <v>928</v>
      </c>
      <c r="D1" s="686"/>
      <c r="E1" s="686"/>
      <c r="F1" s="686"/>
      <c r="G1" s="687"/>
    </row>
    <row r="2" spans="1:11" ht="30" customHeight="1" x14ac:dyDescent="0.3">
      <c r="A2" s="403" t="s">
        <v>1</v>
      </c>
      <c r="B2" s="403" t="s">
        <v>2</v>
      </c>
      <c r="C2" s="151" t="s">
        <v>3</v>
      </c>
      <c r="D2" s="151" t="s">
        <v>4</v>
      </c>
      <c r="E2" s="151" t="s">
        <v>5</v>
      </c>
      <c r="F2" s="404" t="s">
        <v>6</v>
      </c>
      <c r="G2" s="404" t="s">
        <v>7</v>
      </c>
    </row>
    <row r="3" spans="1:11" ht="17" customHeight="1" x14ac:dyDescent="0.3">
      <c r="A3" s="234" t="s">
        <v>160</v>
      </c>
      <c r="B3" s="82"/>
      <c r="C3" s="96" t="s">
        <v>189</v>
      </c>
      <c r="D3" s="3"/>
      <c r="E3" s="24"/>
      <c r="F3" s="168"/>
      <c r="G3" s="169"/>
    </row>
    <row r="4" spans="1:11" ht="13.25" customHeight="1" x14ac:dyDescent="0.3">
      <c r="A4" s="94"/>
      <c r="B4" s="105"/>
      <c r="C4" s="138"/>
      <c r="D4" s="4"/>
      <c r="E4" s="25"/>
      <c r="F4" s="161"/>
      <c r="G4" s="170"/>
    </row>
    <row r="5" spans="1:11" s="13" customFormat="1" ht="26" x14ac:dyDescent="0.25">
      <c r="A5" s="35" t="s">
        <v>54</v>
      </c>
      <c r="B5" s="105" t="s">
        <v>190</v>
      </c>
      <c r="C5" s="138" t="s">
        <v>191</v>
      </c>
      <c r="D5" s="4"/>
      <c r="E5" s="25"/>
      <c r="F5" s="161"/>
      <c r="G5" s="170"/>
    </row>
    <row r="6" spans="1:11" s="13" customFormat="1" ht="13" x14ac:dyDescent="0.25">
      <c r="A6" s="94"/>
      <c r="B6" s="8"/>
      <c r="C6" s="21"/>
      <c r="D6" s="9"/>
      <c r="E6" s="90"/>
      <c r="F6" s="69"/>
      <c r="G6" s="70" t="str">
        <f>IF(F6="","",E6*F6)</f>
        <v/>
      </c>
    </row>
    <row r="7" spans="1:11" s="13" customFormat="1" ht="13" x14ac:dyDescent="0.25">
      <c r="A7" s="120" t="s">
        <v>485</v>
      </c>
      <c r="B7" s="9"/>
      <c r="C7" s="21" t="s">
        <v>192</v>
      </c>
      <c r="D7" s="23"/>
      <c r="E7" s="30"/>
      <c r="F7" s="145"/>
      <c r="G7" s="146"/>
    </row>
    <row r="8" spans="1:11" s="13" customFormat="1" ht="13" x14ac:dyDescent="0.25">
      <c r="A8" s="94"/>
      <c r="B8" s="9"/>
      <c r="C8" s="21"/>
      <c r="D8" s="23"/>
      <c r="E8" s="30"/>
      <c r="F8" s="145"/>
      <c r="G8" s="146"/>
    </row>
    <row r="9" spans="1:11" s="17" customFormat="1" ht="14" customHeight="1" x14ac:dyDescent="0.3">
      <c r="A9" s="120"/>
      <c r="B9" s="104" t="s">
        <v>193</v>
      </c>
      <c r="C9" s="149" t="s">
        <v>194</v>
      </c>
      <c r="D9" s="28"/>
      <c r="E9" s="226"/>
      <c r="F9" s="638"/>
      <c r="G9" s="639"/>
    </row>
    <row r="10" spans="1:11" s="13" customFormat="1" x14ac:dyDescent="0.25">
      <c r="A10" s="94"/>
      <c r="B10" s="5"/>
      <c r="C10" s="7"/>
      <c r="D10" s="4"/>
      <c r="E10" s="66"/>
      <c r="F10" s="145"/>
      <c r="G10" s="146"/>
    </row>
    <row r="11" spans="1:11" s="13" customFormat="1" ht="25" x14ac:dyDescent="0.25">
      <c r="A11" s="36" t="s">
        <v>486</v>
      </c>
      <c r="B11" s="8"/>
      <c r="C11" s="6" t="s">
        <v>419</v>
      </c>
      <c r="D11" s="8" t="s">
        <v>66</v>
      </c>
      <c r="E11" s="65">
        <v>3150</v>
      </c>
      <c r="F11" s="242"/>
      <c r="G11" s="243"/>
    </row>
    <row r="12" spans="1:11" s="13" customFormat="1" x14ac:dyDescent="0.25">
      <c r="A12" s="94"/>
      <c r="B12" s="5"/>
      <c r="C12" s="7" t="s">
        <v>196</v>
      </c>
      <c r="D12" s="4"/>
      <c r="E12" s="66"/>
      <c r="F12" s="242"/>
      <c r="G12" s="243"/>
    </row>
    <row r="13" spans="1:11" s="13" customFormat="1" ht="13" x14ac:dyDescent="0.25">
      <c r="A13" s="36"/>
      <c r="B13" s="104" t="s">
        <v>197</v>
      </c>
      <c r="C13" s="149" t="s">
        <v>198</v>
      </c>
      <c r="D13" s="4"/>
      <c r="E13" s="66"/>
      <c r="F13" s="242"/>
      <c r="G13" s="243"/>
    </row>
    <row r="14" spans="1:11" s="13" customFormat="1" x14ac:dyDescent="0.25">
      <c r="A14" s="94"/>
      <c r="B14" s="8"/>
      <c r="C14" s="7"/>
      <c r="D14" s="4"/>
      <c r="E14" s="66"/>
      <c r="F14" s="242"/>
      <c r="G14" s="243"/>
    </row>
    <row r="15" spans="1:11" s="13" customFormat="1" ht="14.5" x14ac:dyDescent="0.25">
      <c r="A15" s="94"/>
      <c r="B15" s="8"/>
      <c r="C15" s="7" t="s">
        <v>200</v>
      </c>
      <c r="D15" s="8" t="s">
        <v>66</v>
      </c>
      <c r="E15" s="65">
        <v>1570</v>
      </c>
      <c r="F15" s="242"/>
      <c r="G15" s="243"/>
      <c r="H15" s="242">
        <v>1</v>
      </c>
      <c r="I15" s="328">
        <f t="shared" ref="I15" si="0">F15*H15</f>
        <v>0</v>
      </c>
      <c r="J15" s="667">
        <f t="shared" ref="J15" si="1">H15*G15</f>
        <v>0</v>
      </c>
      <c r="K15" s="243">
        <f>E15*H15</f>
        <v>1570</v>
      </c>
    </row>
    <row r="16" spans="1:11" s="13" customFormat="1" x14ac:dyDescent="0.25">
      <c r="A16" s="94"/>
      <c r="B16" s="8"/>
      <c r="C16" s="7"/>
      <c r="D16" s="4"/>
      <c r="E16" s="66"/>
      <c r="F16" s="242"/>
      <c r="G16" s="243"/>
    </row>
    <row r="17" spans="1:7" s="13" customFormat="1" ht="14.5" x14ac:dyDescent="0.25">
      <c r="A17" s="36" t="s">
        <v>487</v>
      </c>
      <c r="B17" s="8"/>
      <c r="C17" s="7" t="s">
        <v>202</v>
      </c>
      <c r="D17" s="8" t="s">
        <v>66</v>
      </c>
      <c r="E17" s="65">
        <v>790</v>
      </c>
      <c r="F17" s="242"/>
      <c r="G17" s="243"/>
    </row>
    <row r="18" spans="1:7" s="13" customFormat="1" x14ac:dyDescent="0.25">
      <c r="A18" s="94"/>
      <c r="B18" s="8"/>
      <c r="C18" s="7"/>
      <c r="D18" s="4"/>
      <c r="E18" s="66"/>
      <c r="F18" s="242"/>
      <c r="G18" s="243"/>
    </row>
    <row r="19" spans="1:7" s="13" customFormat="1" ht="14.5" x14ac:dyDescent="0.25">
      <c r="A19" s="36" t="s">
        <v>488</v>
      </c>
      <c r="B19" s="5"/>
      <c r="C19" s="7" t="s">
        <v>203</v>
      </c>
      <c r="D19" s="8" t="s">
        <v>66</v>
      </c>
      <c r="E19" s="65"/>
      <c r="F19" s="242"/>
      <c r="G19" s="243" t="s">
        <v>445</v>
      </c>
    </row>
    <row r="20" spans="1:7" s="13" customFormat="1" x14ac:dyDescent="0.25">
      <c r="A20" s="94"/>
      <c r="B20" s="5"/>
      <c r="C20" s="7"/>
      <c r="D20" s="8"/>
      <c r="E20" s="65"/>
      <c r="F20" s="242"/>
      <c r="G20" s="243"/>
    </row>
    <row r="21" spans="1:7" s="13" customFormat="1" ht="14.5" x14ac:dyDescent="0.25">
      <c r="A21" s="36" t="s">
        <v>489</v>
      </c>
      <c r="B21" s="5"/>
      <c r="C21" s="7" t="s">
        <v>204</v>
      </c>
      <c r="D21" s="8" t="s">
        <v>66</v>
      </c>
      <c r="E21" s="65"/>
      <c r="F21" s="242"/>
      <c r="G21" s="243" t="s">
        <v>445</v>
      </c>
    </row>
    <row r="22" spans="1:7" s="17" customFormat="1" ht="10.25" customHeight="1" x14ac:dyDescent="0.3">
      <c r="A22" s="94"/>
      <c r="B22" s="5"/>
      <c r="C22" s="7"/>
      <c r="D22" s="8"/>
      <c r="E22" s="65"/>
      <c r="F22" s="242"/>
      <c r="G22" s="243"/>
    </row>
    <row r="23" spans="1:7" s="17" customFormat="1" ht="13" x14ac:dyDescent="0.3">
      <c r="A23" s="94"/>
      <c r="B23" s="5" t="s">
        <v>40</v>
      </c>
      <c r="C23" s="7" t="s">
        <v>205</v>
      </c>
      <c r="D23" s="8"/>
      <c r="E23" s="65"/>
      <c r="F23" s="242"/>
      <c r="G23" s="243"/>
    </row>
    <row r="24" spans="1:7" s="13" customFormat="1" x14ac:dyDescent="0.25">
      <c r="A24" s="94"/>
      <c r="B24" s="5"/>
      <c r="C24" s="7"/>
      <c r="D24" s="8"/>
      <c r="E24" s="65"/>
      <c r="F24" s="242"/>
      <c r="G24" s="243"/>
    </row>
    <row r="25" spans="1:7" s="13" customFormat="1" ht="14.5" x14ac:dyDescent="0.25">
      <c r="A25" s="36" t="s">
        <v>490</v>
      </c>
      <c r="B25" s="106"/>
      <c r="C25" s="7" t="s">
        <v>900</v>
      </c>
      <c r="D25" s="8" t="s">
        <v>66</v>
      </c>
      <c r="E25" s="65">
        <v>790</v>
      </c>
      <c r="F25" s="242"/>
      <c r="G25" s="243"/>
    </row>
    <row r="26" spans="1:7" s="13" customFormat="1" x14ac:dyDescent="0.25">
      <c r="A26" s="94"/>
      <c r="B26" s="5"/>
      <c r="C26" s="7"/>
      <c r="D26" s="4"/>
      <c r="E26" s="66"/>
      <c r="F26" s="242"/>
      <c r="G26" s="243"/>
    </row>
    <row r="27" spans="1:7" s="13" customFormat="1" ht="14.5" x14ac:dyDescent="0.25">
      <c r="A27" s="36" t="s">
        <v>491</v>
      </c>
      <c r="B27" s="5"/>
      <c r="C27" s="7" t="s">
        <v>901</v>
      </c>
      <c r="D27" s="8" t="s">
        <v>66</v>
      </c>
      <c r="E27" s="65"/>
      <c r="F27" s="242"/>
      <c r="G27" s="243" t="s">
        <v>871</v>
      </c>
    </row>
    <row r="28" spans="1:7" s="13" customFormat="1" x14ac:dyDescent="0.25">
      <c r="A28" s="94"/>
      <c r="B28" s="5"/>
      <c r="C28" s="7"/>
      <c r="D28" s="8"/>
      <c r="E28" s="65"/>
      <c r="F28" s="242"/>
      <c r="G28" s="243"/>
    </row>
    <row r="29" spans="1:7" s="13" customFormat="1" ht="30" customHeight="1" x14ac:dyDescent="0.25">
      <c r="A29" s="36" t="s">
        <v>492</v>
      </c>
      <c r="B29" s="5"/>
      <c r="C29" s="7" t="s">
        <v>902</v>
      </c>
      <c r="D29" s="8" t="s">
        <v>66</v>
      </c>
      <c r="E29" s="65"/>
      <c r="F29" s="242"/>
      <c r="G29" s="243" t="s">
        <v>871</v>
      </c>
    </row>
    <row r="30" spans="1:7" s="13" customFormat="1" x14ac:dyDescent="0.25">
      <c r="A30" s="94"/>
      <c r="B30" s="5"/>
      <c r="C30" s="7"/>
      <c r="D30" s="8"/>
      <c r="E30" s="65"/>
      <c r="F30" s="242"/>
      <c r="G30" s="243"/>
    </row>
    <row r="31" spans="1:7" s="13" customFormat="1" ht="26" x14ac:dyDescent="0.25">
      <c r="A31" s="120" t="s">
        <v>68</v>
      </c>
      <c r="B31" s="107" t="s">
        <v>135</v>
      </c>
      <c r="C31" s="157" t="s">
        <v>136</v>
      </c>
      <c r="D31" s="8"/>
      <c r="E31" s="65"/>
      <c r="F31" s="242"/>
      <c r="G31" s="243"/>
    </row>
    <row r="32" spans="1:7" s="13" customFormat="1" ht="11" customHeight="1" x14ac:dyDescent="0.25">
      <c r="A32" s="94"/>
      <c r="B32" s="5"/>
      <c r="C32" s="7"/>
      <c r="D32" s="8"/>
      <c r="E32" s="65"/>
      <c r="F32" s="242"/>
      <c r="G32" s="243"/>
    </row>
    <row r="33" spans="1:7" s="13" customFormat="1" ht="26" x14ac:dyDescent="0.25">
      <c r="A33" s="36" t="s">
        <v>195</v>
      </c>
      <c r="B33" s="107" t="s">
        <v>134</v>
      </c>
      <c r="C33" s="354" t="s">
        <v>133</v>
      </c>
      <c r="D33" s="8"/>
      <c r="E33" s="65"/>
      <c r="F33" s="242"/>
      <c r="G33" s="243"/>
    </row>
    <row r="34" spans="1:7" s="13" customFormat="1" ht="11" customHeight="1" x14ac:dyDescent="0.25">
      <c r="A34" s="94"/>
      <c r="B34" s="5"/>
      <c r="C34" s="7"/>
      <c r="D34" s="8"/>
      <c r="E34" s="65"/>
      <c r="F34" s="242"/>
      <c r="G34" s="243"/>
    </row>
    <row r="35" spans="1:7" s="13" customFormat="1" ht="14.5" x14ac:dyDescent="0.25">
      <c r="A35" s="36" t="s">
        <v>199</v>
      </c>
      <c r="B35" s="5"/>
      <c r="C35" s="22" t="s">
        <v>903</v>
      </c>
      <c r="D35" s="9" t="s">
        <v>46</v>
      </c>
      <c r="E35" s="29">
        <v>1100</v>
      </c>
      <c r="F35" s="242"/>
      <c r="G35" s="243"/>
    </row>
    <row r="36" spans="1:7" s="13" customFormat="1" x14ac:dyDescent="0.25">
      <c r="A36" s="94"/>
      <c r="B36" s="5"/>
      <c r="C36" s="22"/>
      <c r="D36" s="9"/>
      <c r="E36" s="44"/>
      <c r="F36" s="242"/>
      <c r="G36" s="243"/>
    </row>
    <row r="37" spans="1:7" s="13" customFormat="1" ht="25" x14ac:dyDescent="0.25">
      <c r="A37" s="36" t="s">
        <v>201</v>
      </c>
      <c r="B37" s="5"/>
      <c r="C37" s="83" t="s">
        <v>904</v>
      </c>
      <c r="D37" s="9" t="s">
        <v>46</v>
      </c>
      <c r="E37" s="29">
        <v>785</v>
      </c>
      <c r="F37" s="242"/>
      <c r="G37" s="243"/>
    </row>
    <row r="38" spans="1:7" s="13" customFormat="1" x14ac:dyDescent="0.25">
      <c r="A38" s="36"/>
      <c r="B38" s="5"/>
      <c r="C38" s="83"/>
      <c r="D38" s="9"/>
      <c r="E38" s="29"/>
      <c r="F38" s="242"/>
      <c r="G38" s="243"/>
    </row>
    <row r="39" spans="1:7" s="13" customFormat="1" ht="26" x14ac:dyDescent="0.25">
      <c r="A39" s="111" t="s">
        <v>128</v>
      </c>
      <c r="B39" s="28" t="s">
        <v>207</v>
      </c>
      <c r="C39" s="349" t="s">
        <v>208</v>
      </c>
      <c r="D39" s="163"/>
      <c r="E39" s="65"/>
      <c r="F39" s="242"/>
      <c r="G39" s="243"/>
    </row>
    <row r="40" spans="1:7" s="13" customFormat="1" ht="10.25" customHeight="1" x14ac:dyDescent="0.25">
      <c r="A40" s="94"/>
      <c r="B40" s="5"/>
      <c r="C40" s="372"/>
      <c r="D40" s="163"/>
      <c r="E40" s="65"/>
      <c r="F40" s="242"/>
      <c r="G40" s="243"/>
    </row>
    <row r="41" spans="1:7" s="13" customFormat="1" ht="26" x14ac:dyDescent="0.25">
      <c r="A41" s="36" t="s">
        <v>206</v>
      </c>
      <c r="B41" s="28" t="s">
        <v>161</v>
      </c>
      <c r="C41" s="181" t="s">
        <v>210</v>
      </c>
      <c r="E41" s="25"/>
      <c r="F41" s="242"/>
      <c r="G41" s="243"/>
    </row>
    <row r="42" spans="1:7" s="13" customFormat="1" x14ac:dyDescent="0.25">
      <c r="A42" s="94"/>
      <c r="B42" s="9"/>
      <c r="C42" s="172"/>
      <c r="D42" s="163"/>
      <c r="E42" s="159"/>
      <c r="F42" s="242"/>
      <c r="G42" s="243"/>
    </row>
    <row r="43" spans="1:7" s="13" customFormat="1" ht="25" x14ac:dyDescent="0.25">
      <c r="A43" s="36" t="s">
        <v>493</v>
      </c>
      <c r="B43" s="9"/>
      <c r="C43" s="172" t="s">
        <v>905</v>
      </c>
      <c r="D43" s="163" t="s">
        <v>66</v>
      </c>
      <c r="E43" s="159">
        <v>1050</v>
      </c>
      <c r="F43" s="242"/>
      <c r="G43" s="243"/>
    </row>
    <row r="44" spans="1:7" s="13" customFormat="1" x14ac:dyDescent="0.25">
      <c r="A44" s="36"/>
      <c r="B44" s="9"/>
      <c r="C44" s="172"/>
      <c r="D44" s="163"/>
      <c r="E44" s="159"/>
      <c r="F44" s="242"/>
      <c r="G44" s="243"/>
    </row>
    <row r="45" spans="1:7" s="13" customFormat="1" x14ac:dyDescent="0.25">
      <c r="A45" s="36"/>
      <c r="B45" s="9"/>
      <c r="C45" s="172"/>
      <c r="D45" s="163"/>
      <c r="E45" s="159"/>
      <c r="F45" s="242"/>
      <c r="G45" s="243"/>
    </row>
    <row r="46" spans="1:7" s="13" customFormat="1" x14ac:dyDescent="0.25">
      <c r="A46" s="36"/>
      <c r="B46" s="9"/>
      <c r="C46" s="172"/>
      <c r="D46" s="163"/>
      <c r="E46" s="159"/>
      <c r="F46" s="242"/>
      <c r="G46" s="243"/>
    </row>
    <row r="47" spans="1:7" s="13" customFormat="1" x14ac:dyDescent="0.25">
      <c r="A47" s="36"/>
      <c r="B47" s="9"/>
      <c r="C47" s="172"/>
      <c r="D47" s="163"/>
      <c r="E47" s="159"/>
      <c r="F47" s="242"/>
      <c r="G47" s="243"/>
    </row>
    <row r="48" spans="1:7" s="13" customFormat="1" x14ac:dyDescent="0.25">
      <c r="A48" s="36"/>
      <c r="B48" s="9"/>
      <c r="C48" s="172"/>
      <c r="D48" s="163"/>
      <c r="E48" s="159"/>
      <c r="F48" s="242"/>
      <c r="G48" s="243"/>
    </row>
    <row r="49" spans="1:7" s="13" customFormat="1" x14ac:dyDescent="0.25">
      <c r="A49" s="36"/>
      <c r="B49" s="9"/>
      <c r="C49" s="172"/>
      <c r="D49" s="163"/>
      <c r="E49" s="159"/>
      <c r="F49" s="242"/>
      <c r="G49" s="243"/>
    </row>
    <row r="50" spans="1:7" s="13" customFormat="1" x14ac:dyDescent="0.25">
      <c r="A50" s="94"/>
      <c r="B50" s="9"/>
      <c r="C50" s="172"/>
      <c r="D50" s="163"/>
      <c r="E50" s="159"/>
      <c r="F50" s="242"/>
      <c r="G50" s="243"/>
    </row>
    <row r="51" spans="1:7" s="41" customFormat="1" ht="23" customHeight="1" x14ac:dyDescent="0.3">
      <c r="A51" s="122" t="s">
        <v>9</v>
      </c>
      <c r="B51" s="123"/>
      <c r="C51" s="123"/>
      <c r="D51" s="123"/>
      <c r="E51" s="123"/>
      <c r="F51" s="124"/>
      <c r="G51" s="246"/>
    </row>
    <row r="52" spans="1:7" ht="18.649999999999999" customHeight="1" x14ac:dyDescent="0.25">
      <c r="A52" s="109"/>
      <c r="B52" s="110"/>
      <c r="C52" s="20" t="s">
        <v>10</v>
      </c>
      <c r="D52" s="60"/>
      <c r="E52" s="60"/>
      <c r="F52" s="73"/>
      <c r="G52" s="244"/>
    </row>
    <row r="53" spans="1:7" x14ac:dyDescent="0.3">
      <c r="A53" s="36"/>
      <c r="B53" s="9"/>
      <c r="C53" s="286"/>
      <c r="D53" s="36"/>
      <c r="E53" s="25"/>
      <c r="F53" s="242"/>
      <c r="G53" s="243"/>
    </row>
    <row r="54" spans="1:7" ht="25" x14ac:dyDescent="0.3">
      <c r="A54" s="36" t="s">
        <v>494</v>
      </c>
      <c r="B54" s="9"/>
      <c r="C54" s="286" t="s">
        <v>211</v>
      </c>
      <c r="D54" s="36"/>
      <c r="E54" s="25"/>
      <c r="F54" s="242"/>
      <c r="G54" s="243"/>
    </row>
    <row r="55" spans="1:7" x14ac:dyDescent="0.3">
      <c r="A55" s="36"/>
      <c r="B55" s="9"/>
      <c r="C55" s="286"/>
      <c r="D55" s="36"/>
      <c r="E55" s="25"/>
      <c r="F55" s="242"/>
      <c r="G55" s="243"/>
    </row>
    <row r="56" spans="1:7" s="13" customFormat="1" ht="14.5" x14ac:dyDescent="0.25">
      <c r="A56" s="36"/>
      <c r="B56" s="9"/>
      <c r="C56" s="286" t="s">
        <v>212</v>
      </c>
      <c r="D56" s="36" t="s">
        <v>66</v>
      </c>
      <c r="E56" s="159">
        <v>1050</v>
      </c>
      <c r="F56" s="242"/>
      <c r="G56" s="243"/>
    </row>
    <row r="57" spans="1:7" s="13" customFormat="1" x14ac:dyDescent="0.25">
      <c r="A57" s="36"/>
      <c r="B57" s="84"/>
      <c r="C57" s="286"/>
      <c r="D57" s="36"/>
      <c r="E57" s="45"/>
      <c r="F57" s="242"/>
      <c r="G57" s="243"/>
    </row>
    <row r="58" spans="1:7" s="13" customFormat="1" ht="13" x14ac:dyDescent="0.25">
      <c r="A58" s="111" t="s">
        <v>129</v>
      </c>
      <c r="B58" s="84"/>
      <c r="C58" s="322" t="s">
        <v>213</v>
      </c>
      <c r="D58" s="94"/>
      <c r="E58" s="25"/>
      <c r="F58" s="175"/>
      <c r="G58" s="176"/>
    </row>
    <row r="59" spans="1:7" s="13" customFormat="1" x14ac:dyDescent="0.25">
      <c r="A59" s="94"/>
      <c r="B59" s="84"/>
      <c r="C59" s="318"/>
      <c r="D59" s="94"/>
      <c r="E59" s="25"/>
      <c r="F59" s="175"/>
      <c r="G59" s="176"/>
    </row>
    <row r="60" spans="1:7" s="142" customFormat="1" ht="26" x14ac:dyDescent="0.25">
      <c r="A60" s="36" t="s">
        <v>209</v>
      </c>
      <c r="B60" s="28" t="s">
        <v>161</v>
      </c>
      <c r="C60" s="422" t="s">
        <v>215</v>
      </c>
      <c r="D60" s="423"/>
      <c r="E60" s="25"/>
      <c r="F60" s="159"/>
      <c r="G60" s="268"/>
    </row>
    <row r="61" spans="1:7" s="13" customFormat="1" x14ac:dyDescent="0.25">
      <c r="A61" s="94"/>
      <c r="B61" s="9"/>
      <c r="C61" s="173"/>
      <c r="D61" s="323"/>
      <c r="E61" s="25"/>
      <c r="F61" s="159"/>
      <c r="G61" s="268"/>
    </row>
    <row r="62" spans="1:7" s="13" customFormat="1" ht="25" x14ac:dyDescent="0.25">
      <c r="A62" s="36" t="s">
        <v>214</v>
      </c>
      <c r="B62" s="9"/>
      <c r="C62" s="173" t="s">
        <v>905</v>
      </c>
      <c r="D62" s="36" t="s">
        <v>66</v>
      </c>
      <c r="E62" s="159">
        <v>95</v>
      </c>
      <c r="F62" s="242"/>
      <c r="G62" s="243"/>
    </row>
    <row r="63" spans="1:7" s="13" customFormat="1" ht="12.65" customHeight="1" x14ac:dyDescent="0.25">
      <c r="A63" s="94"/>
      <c r="B63" s="84"/>
      <c r="C63" s="172"/>
      <c r="D63" s="163"/>
      <c r="E63" s="159"/>
      <c r="F63" s="242"/>
      <c r="G63" s="243"/>
    </row>
    <row r="64" spans="1:7" s="13" customFormat="1" ht="12.65" customHeight="1" x14ac:dyDescent="0.25">
      <c r="A64" s="120" t="s">
        <v>130</v>
      </c>
      <c r="B64" s="140" t="s">
        <v>216</v>
      </c>
      <c r="C64" s="178" t="s">
        <v>217</v>
      </c>
      <c r="D64" s="163"/>
      <c r="E64" s="45"/>
      <c r="F64" s="242"/>
      <c r="G64" s="243"/>
    </row>
    <row r="65" spans="1:7" s="13" customFormat="1" x14ac:dyDescent="0.25">
      <c r="A65" s="36"/>
      <c r="B65" s="108"/>
      <c r="C65" s="4"/>
      <c r="D65" s="8"/>
      <c r="E65" s="30"/>
      <c r="F65" s="242"/>
      <c r="G65" s="243"/>
    </row>
    <row r="66" spans="1:7" s="13" customFormat="1" ht="25" x14ac:dyDescent="0.25">
      <c r="A66" s="36" t="s">
        <v>218</v>
      </c>
      <c r="B66" s="108" t="s">
        <v>161</v>
      </c>
      <c r="C66" s="4" t="s">
        <v>241</v>
      </c>
      <c r="D66" s="8"/>
      <c r="E66" s="30"/>
      <c r="F66" s="242"/>
      <c r="G66" s="243"/>
    </row>
    <row r="67" spans="1:7" s="13" customFormat="1" x14ac:dyDescent="0.25">
      <c r="A67" s="36"/>
      <c r="B67" s="9"/>
      <c r="C67" s="4"/>
      <c r="D67" s="8"/>
      <c r="E67" s="30"/>
      <c r="F67" s="242"/>
      <c r="G67" s="243"/>
    </row>
    <row r="68" spans="1:7" s="13" customFormat="1" ht="41" customHeight="1" x14ac:dyDescent="0.25">
      <c r="A68" s="36"/>
      <c r="B68" s="8"/>
      <c r="C68" s="6" t="s">
        <v>906</v>
      </c>
      <c r="D68" s="8" t="s">
        <v>66</v>
      </c>
      <c r="E68" s="159">
        <v>95</v>
      </c>
      <c r="F68" s="242"/>
      <c r="G68" s="243"/>
    </row>
    <row r="69" spans="1:7" s="13" customFormat="1" x14ac:dyDescent="0.25">
      <c r="A69" s="36"/>
      <c r="B69" s="39"/>
      <c r="C69" s="14"/>
      <c r="D69" s="59"/>
      <c r="E69" s="39"/>
      <c r="F69" s="242"/>
      <c r="G69" s="243"/>
    </row>
    <row r="70" spans="1:7" s="17" customFormat="1" ht="13" x14ac:dyDescent="0.3">
      <c r="A70" s="36" t="s">
        <v>219</v>
      </c>
      <c r="B70" s="108" t="s">
        <v>220</v>
      </c>
      <c r="C70" s="97" t="s">
        <v>221</v>
      </c>
      <c r="D70" s="9"/>
      <c r="E70" s="47"/>
      <c r="F70" s="242"/>
      <c r="G70" s="243"/>
    </row>
    <row r="71" spans="1:7" s="13" customFormat="1" x14ac:dyDescent="0.25">
      <c r="A71" s="36"/>
      <c r="B71" s="108"/>
      <c r="C71" s="97"/>
      <c r="D71" s="9"/>
      <c r="E71" s="48"/>
      <c r="F71" s="242"/>
      <c r="G71" s="243"/>
    </row>
    <row r="72" spans="1:7" s="13" customFormat="1" x14ac:dyDescent="0.25">
      <c r="A72" s="36"/>
      <c r="B72" s="108"/>
      <c r="C72" s="233" t="s">
        <v>907</v>
      </c>
      <c r="D72" s="9" t="s">
        <v>222</v>
      </c>
      <c r="E72" s="49">
        <v>3.1</v>
      </c>
      <c r="F72" s="242"/>
      <c r="G72" s="243"/>
    </row>
    <row r="73" spans="1:7" s="13" customFormat="1" x14ac:dyDescent="0.25">
      <c r="A73" s="114"/>
      <c r="B73" s="99"/>
      <c r="C73" s="32"/>
      <c r="D73" s="43"/>
      <c r="E73" s="48"/>
      <c r="F73" s="242"/>
      <c r="G73" s="243"/>
    </row>
    <row r="74" spans="1:7" s="13" customFormat="1" ht="26" x14ac:dyDescent="0.25">
      <c r="A74" s="120" t="s">
        <v>131</v>
      </c>
      <c r="B74" s="140" t="s">
        <v>223</v>
      </c>
      <c r="C74" s="26" t="s">
        <v>224</v>
      </c>
      <c r="D74" s="163"/>
      <c r="E74" s="25"/>
      <c r="F74" s="242"/>
      <c r="G74" s="243"/>
    </row>
    <row r="75" spans="1:7" s="13" customFormat="1" x14ac:dyDescent="0.25">
      <c r="A75" s="94"/>
      <c r="B75" s="9"/>
      <c r="C75" s="177"/>
      <c r="D75" s="163"/>
      <c r="E75" s="46"/>
      <c r="F75" s="242"/>
      <c r="G75" s="243"/>
    </row>
    <row r="76" spans="1:7" s="13" customFormat="1" ht="26" x14ac:dyDescent="0.25">
      <c r="A76" s="36"/>
      <c r="B76" s="9" t="s">
        <v>161</v>
      </c>
      <c r="C76" s="26" t="s">
        <v>226</v>
      </c>
      <c r="D76" s="9"/>
      <c r="E76" s="45"/>
      <c r="F76" s="242"/>
      <c r="G76" s="243"/>
    </row>
    <row r="77" spans="1:7" s="13" customFormat="1" x14ac:dyDescent="0.25">
      <c r="A77" s="94"/>
      <c r="B77" s="9"/>
      <c r="C77" s="22"/>
      <c r="D77" s="8"/>
      <c r="E77" s="45"/>
      <c r="F77" s="242"/>
      <c r="G77" s="243"/>
    </row>
    <row r="78" spans="1:7" s="13" customFormat="1" ht="37.5" x14ac:dyDescent="0.25">
      <c r="A78" s="36" t="s">
        <v>225</v>
      </c>
      <c r="B78" s="9"/>
      <c r="C78" s="6" t="s">
        <v>908</v>
      </c>
      <c r="D78" s="8" t="s">
        <v>66</v>
      </c>
      <c r="E78" s="45">
        <v>95</v>
      </c>
      <c r="F78" s="242"/>
      <c r="G78" s="243"/>
    </row>
    <row r="79" spans="1:7" s="13" customFormat="1" x14ac:dyDescent="0.25">
      <c r="A79" s="121" t="s">
        <v>670</v>
      </c>
      <c r="B79" s="8"/>
      <c r="C79" s="7"/>
      <c r="D79" s="9"/>
      <c r="E79" s="45"/>
      <c r="F79" s="242"/>
      <c r="G79" s="243"/>
    </row>
    <row r="80" spans="1:7" s="13" customFormat="1" ht="26" x14ac:dyDescent="0.25">
      <c r="A80" s="112" t="s">
        <v>132</v>
      </c>
      <c r="B80" s="82" t="s">
        <v>227</v>
      </c>
      <c r="C80" s="26" t="s">
        <v>228</v>
      </c>
      <c r="D80" s="9"/>
      <c r="E80" s="67"/>
      <c r="F80" s="242"/>
      <c r="G80" s="243"/>
    </row>
    <row r="81" spans="1:8" s="13" customFormat="1" x14ac:dyDescent="0.25">
      <c r="A81" s="8" t="s">
        <v>851</v>
      </c>
      <c r="B81" s="5"/>
      <c r="C81" s="6"/>
      <c r="D81" s="9"/>
      <c r="E81" s="67"/>
      <c r="F81" s="242"/>
      <c r="G81" s="243"/>
    </row>
    <row r="82" spans="1:8" s="13" customFormat="1" ht="25" x14ac:dyDescent="0.25">
      <c r="A82" s="8" t="s">
        <v>229</v>
      </c>
      <c r="B82" s="8" t="s">
        <v>38</v>
      </c>
      <c r="C82" s="6" t="s">
        <v>909</v>
      </c>
      <c r="D82" s="9" t="s">
        <v>65</v>
      </c>
      <c r="E82" s="67">
        <v>250</v>
      </c>
      <c r="F82" s="242"/>
      <c r="G82" s="243"/>
    </row>
    <row r="83" spans="1:8" s="13" customFormat="1" x14ac:dyDescent="0.25">
      <c r="A83" s="115"/>
      <c r="B83" s="115"/>
      <c r="C83" s="14"/>
      <c r="D83" s="39"/>
      <c r="E83" s="39"/>
      <c r="F83" s="130"/>
      <c r="G83" s="53"/>
    </row>
    <row r="84" spans="1:8" s="13" customFormat="1" ht="30" customHeight="1" x14ac:dyDescent="0.25">
      <c r="A84" s="8" t="s">
        <v>230</v>
      </c>
      <c r="B84" s="8" t="s">
        <v>152</v>
      </c>
      <c r="C84" s="179" t="s">
        <v>932</v>
      </c>
      <c r="D84" s="9" t="s">
        <v>231</v>
      </c>
      <c r="E84" s="67">
        <v>645</v>
      </c>
      <c r="F84" s="242"/>
      <c r="G84" s="243"/>
    </row>
    <row r="85" spans="1:8" s="13" customFormat="1" x14ac:dyDescent="0.25">
      <c r="A85" s="8" t="s">
        <v>852</v>
      </c>
      <c r="B85" s="8"/>
      <c r="C85" s="6"/>
      <c r="D85" s="9"/>
      <c r="E85" s="67"/>
      <c r="F85" s="242"/>
      <c r="G85" s="243"/>
    </row>
    <row r="86" spans="1:8" s="13" customFormat="1" ht="16.75" customHeight="1" x14ac:dyDescent="0.25">
      <c r="A86" s="8" t="s">
        <v>232</v>
      </c>
      <c r="B86" s="8" t="s">
        <v>39</v>
      </c>
      <c r="C86" s="6" t="s">
        <v>910</v>
      </c>
      <c r="D86" s="9" t="s">
        <v>65</v>
      </c>
      <c r="E86" s="67">
        <v>250</v>
      </c>
      <c r="F86" s="242"/>
      <c r="G86" s="243"/>
    </row>
    <row r="87" spans="1:8" s="13" customFormat="1" x14ac:dyDescent="0.25">
      <c r="A87" s="36" t="s">
        <v>962</v>
      </c>
      <c r="B87" s="5"/>
      <c r="C87" s="7"/>
      <c r="D87" s="9"/>
      <c r="E87" s="67"/>
      <c r="F87" s="242"/>
      <c r="G87" s="243"/>
    </row>
    <row r="88" spans="1:8" s="142" customFormat="1" ht="14.5" x14ac:dyDescent="0.3">
      <c r="A88" s="36" t="s">
        <v>233</v>
      </c>
      <c r="B88" s="8"/>
      <c r="C88" s="4" t="s">
        <v>911</v>
      </c>
      <c r="D88" s="9" t="s">
        <v>46</v>
      </c>
      <c r="E88" s="67">
        <v>8</v>
      </c>
      <c r="F88" s="242"/>
      <c r="G88" s="243"/>
      <c r="H88" s="142">
        <v>3279725</v>
      </c>
    </row>
    <row r="89" spans="1:8" s="142" customFormat="1" x14ac:dyDescent="0.3">
      <c r="A89" s="121"/>
      <c r="B89" s="8"/>
      <c r="C89" s="7"/>
      <c r="D89" s="9"/>
      <c r="E89" s="45"/>
      <c r="F89" s="242"/>
      <c r="G89" s="243"/>
    </row>
    <row r="90" spans="1:8" s="142" customFormat="1" x14ac:dyDescent="0.3">
      <c r="A90" s="121"/>
      <c r="B90" s="8"/>
      <c r="C90" s="7"/>
      <c r="D90" s="9"/>
      <c r="E90" s="45"/>
      <c r="F90" s="242"/>
      <c r="G90" s="243"/>
    </row>
    <row r="91" spans="1:8" s="142" customFormat="1" x14ac:dyDescent="0.3">
      <c r="A91" s="121"/>
      <c r="B91" s="8"/>
      <c r="C91" s="7"/>
      <c r="D91" s="9"/>
      <c r="E91" s="45"/>
      <c r="F91" s="242"/>
      <c r="G91" s="243"/>
    </row>
    <row r="92" spans="1:8" s="142" customFormat="1" x14ac:dyDescent="0.3">
      <c r="A92" s="121"/>
      <c r="B92" s="8"/>
      <c r="C92" s="7"/>
      <c r="D92" s="9"/>
      <c r="E92" s="45"/>
      <c r="F92" s="242"/>
      <c r="G92" s="243"/>
    </row>
    <row r="93" spans="1:8" s="142" customFormat="1" x14ac:dyDescent="0.3">
      <c r="A93" s="121"/>
      <c r="B93" s="8"/>
      <c r="C93" s="7"/>
      <c r="D93" s="9"/>
      <c r="E93" s="45"/>
      <c r="F93" s="242"/>
      <c r="G93" s="243"/>
    </row>
    <row r="94" spans="1:8" s="41" customFormat="1" ht="25.25" customHeight="1" x14ac:dyDescent="0.3">
      <c r="A94" s="681" t="s">
        <v>36</v>
      </c>
      <c r="B94" s="682"/>
      <c r="C94" s="682"/>
      <c r="D94" s="682"/>
      <c r="E94" s="682"/>
      <c r="F94" s="683"/>
      <c r="G94" s="241"/>
    </row>
    <row r="95" spans="1:8" x14ac:dyDescent="0.25">
      <c r="A95" s="36"/>
      <c r="B95" s="9"/>
      <c r="C95" s="173"/>
      <c r="D95" s="163"/>
      <c r="E95" s="159"/>
      <c r="F95" s="159"/>
      <c r="G95" s="174"/>
    </row>
    <row r="96" spans="1:8" x14ac:dyDescent="0.3">
      <c r="F96" s="153"/>
    </row>
    <row r="97" spans="6:6" x14ac:dyDescent="0.3">
      <c r="F97" s="153"/>
    </row>
    <row r="98" spans="6:6" x14ac:dyDescent="0.3">
      <c r="F98" s="153"/>
    </row>
    <row r="99" spans="6:6" x14ac:dyDescent="0.3">
      <c r="F99" s="153"/>
    </row>
    <row r="100" spans="6:6" x14ac:dyDescent="0.3">
      <c r="F100" s="153"/>
    </row>
    <row r="101" spans="6:6" x14ac:dyDescent="0.3">
      <c r="F101" s="153"/>
    </row>
    <row r="102" spans="6:6" x14ac:dyDescent="0.3">
      <c r="F102" s="153"/>
    </row>
    <row r="103" spans="6:6" x14ac:dyDescent="0.3">
      <c r="F103" s="153"/>
    </row>
    <row r="104" spans="6:6" x14ac:dyDescent="0.3">
      <c r="F104" s="153"/>
    </row>
    <row r="105" spans="6:6" x14ac:dyDescent="0.3">
      <c r="F105" s="153"/>
    </row>
    <row r="106" spans="6:6" x14ac:dyDescent="0.3">
      <c r="F106" s="153"/>
    </row>
    <row r="107" spans="6:6" x14ac:dyDescent="0.3">
      <c r="F107" s="153"/>
    </row>
    <row r="108" spans="6:6" x14ac:dyDescent="0.3">
      <c r="F108" s="153"/>
    </row>
    <row r="109" spans="6:6" x14ac:dyDescent="0.3">
      <c r="F109" s="153"/>
    </row>
    <row r="110" spans="6:6" x14ac:dyDescent="0.3">
      <c r="F110" s="153"/>
    </row>
    <row r="111" spans="6:6" x14ac:dyDescent="0.3">
      <c r="F111" s="153"/>
    </row>
    <row r="112" spans="6:6" x14ac:dyDescent="0.3">
      <c r="F112" s="153"/>
    </row>
    <row r="113" spans="4:6" x14ac:dyDescent="0.3">
      <c r="F113" s="153"/>
    </row>
    <row r="114" spans="4:6" x14ac:dyDescent="0.3">
      <c r="F114" s="153"/>
    </row>
    <row r="115" spans="4:6" x14ac:dyDescent="0.3">
      <c r="F115" s="153"/>
    </row>
    <row r="116" spans="4:6" x14ac:dyDescent="0.3">
      <c r="F116" s="153"/>
    </row>
    <row r="117" spans="4:6" x14ac:dyDescent="0.3">
      <c r="F117" s="153"/>
    </row>
    <row r="118" spans="4:6" x14ac:dyDescent="0.3">
      <c r="F118" s="153"/>
    </row>
    <row r="119" spans="4:6" x14ac:dyDescent="0.3">
      <c r="D119" s="1">
        <v>270000</v>
      </c>
      <c r="E119" s="1">
        <v>1.1000000000000001</v>
      </c>
      <c r="F119" s="153">
        <f>D119*E119</f>
        <v>297000</v>
      </c>
    </row>
    <row r="120" spans="4:6" x14ac:dyDescent="0.3">
      <c r="F120" s="153"/>
    </row>
    <row r="121" spans="4:6" x14ac:dyDescent="0.3">
      <c r="F121" s="153"/>
    </row>
    <row r="122" spans="4:6" x14ac:dyDescent="0.3">
      <c r="F122" s="153"/>
    </row>
    <row r="158" ht="59" customHeight="1" x14ac:dyDescent="0.3"/>
    <row r="160" ht="15.65" customHeight="1" x14ac:dyDescent="0.3"/>
    <row r="162" ht="36" customHeight="1" x14ac:dyDescent="0.3"/>
    <row r="168" ht="16.25" customHeight="1" x14ac:dyDescent="0.3"/>
  </sheetData>
  <mergeCells count="2">
    <mergeCell ref="A94:F94"/>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225"/>
  <sheetViews>
    <sheetView view="pageBreakPreview" topLeftCell="A70" zoomScaleNormal="100" zoomScaleSheetLayoutView="100" workbookViewId="0">
      <selection activeCell="C1" sqref="C1:G1"/>
    </sheetView>
  </sheetViews>
  <sheetFormatPr defaultColWidth="8.796875" defaultRowHeight="12.5" x14ac:dyDescent="0.3"/>
  <cols>
    <col min="1" max="1" width="9.09765625" style="1" customWidth="1"/>
    <col min="2" max="2" width="11.09765625" style="1" customWidth="1"/>
    <col min="3" max="3" width="48.296875" style="1" customWidth="1"/>
    <col min="4" max="4" width="7.09765625" style="1" customWidth="1"/>
    <col min="5" max="5" width="9.09765625" style="1" customWidth="1"/>
    <col min="6" max="6" width="16.796875" style="361" customWidth="1"/>
    <col min="7" max="7" width="21.09765625" style="364" customWidth="1"/>
    <col min="8" max="8" width="19.09765625" style="364" customWidth="1"/>
    <col min="9" max="16384" width="8.796875" style="1"/>
  </cols>
  <sheetData>
    <row r="1" spans="1:8" ht="78.75" customHeight="1" x14ac:dyDescent="0.3">
      <c r="A1" s="600"/>
      <c r="B1" s="601"/>
      <c r="C1" s="688" t="s">
        <v>928</v>
      </c>
      <c r="D1" s="688"/>
      <c r="E1" s="688"/>
      <c r="F1" s="688"/>
      <c r="G1" s="689"/>
      <c r="H1" s="396"/>
    </row>
    <row r="2" spans="1:8" s="41" customFormat="1" ht="30" customHeight="1" x14ac:dyDescent="0.3">
      <c r="A2" s="411" t="s">
        <v>1</v>
      </c>
      <c r="B2" s="403" t="s">
        <v>2</v>
      </c>
      <c r="C2" s="151" t="s">
        <v>3</v>
      </c>
      <c r="D2" s="428" t="s">
        <v>4</v>
      </c>
      <c r="E2" s="428" t="s">
        <v>5</v>
      </c>
      <c r="F2" s="429" t="s">
        <v>6</v>
      </c>
      <c r="G2" s="484" t="s">
        <v>7</v>
      </c>
      <c r="H2" s="430"/>
    </row>
    <row r="3" spans="1:8" ht="22.25" customHeight="1" x14ac:dyDescent="0.3">
      <c r="A3" s="111" t="s">
        <v>156</v>
      </c>
      <c r="B3" s="28"/>
      <c r="C3" s="138" t="s">
        <v>653</v>
      </c>
      <c r="D3" s="4"/>
      <c r="E3" s="480"/>
      <c r="F3" s="355"/>
      <c r="G3" s="485"/>
      <c r="H3" s="397"/>
    </row>
    <row r="4" spans="1:8" x14ac:dyDescent="0.3">
      <c r="A4" s="34"/>
      <c r="B4" s="9"/>
      <c r="C4" s="22"/>
      <c r="D4" s="8"/>
      <c r="E4" s="481"/>
      <c r="F4" s="387"/>
      <c r="G4" s="424"/>
      <c r="H4" s="385"/>
    </row>
    <row r="5" spans="1:8" s="13" customFormat="1" ht="85.25" customHeight="1" x14ac:dyDescent="0.25">
      <c r="A5" s="34" t="s">
        <v>57</v>
      </c>
      <c r="B5" s="9"/>
      <c r="C5" s="22" t="s">
        <v>937</v>
      </c>
      <c r="D5" s="114" t="s">
        <v>944</v>
      </c>
      <c r="E5" s="502">
        <v>1</v>
      </c>
      <c r="F5" s="503">
        <v>12665436.1</v>
      </c>
      <c r="G5" s="504">
        <f>F5*E5</f>
        <v>12665436.1</v>
      </c>
      <c r="H5" s="385"/>
    </row>
    <row r="6" spans="1:8" s="13" customFormat="1" ht="69.650000000000006" customHeight="1" x14ac:dyDescent="0.25">
      <c r="A6" s="34"/>
      <c r="B6" s="9"/>
      <c r="C6" s="672" t="s">
        <v>938</v>
      </c>
      <c r="D6" s="8"/>
      <c r="E6" s="481"/>
      <c r="F6" s="503"/>
      <c r="G6" s="504"/>
      <c r="H6" s="385"/>
    </row>
    <row r="7" spans="1:8" s="13" customFormat="1" ht="13" x14ac:dyDescent="0.25">
      <c r="A7" s="34"/>
      <c r="B7" s="9"/>
      <c r="C7" s="672"/>
      <c r="D7" s="8"/>
      <c r="E7" s="481"/>
      <c r="F7" s="503"/>
      <c r="G7" s="504"/>
      <c r="H7" s="385"/>
    </row>
    <row r="8" spans="1:8" s="337" customFormat="1" ht="28.25" customHeight="1" x14ac:dyDescent="0.25">
      <c r="A8" s="34" t="s">
        <v>830</v>
      </c>
      <c r="B8" s="9"/>
      <c r="C8" s="4" t="s">
        <v>898</v>
      </c>
      <c r="D8" s="8" t="s">
        <v>0</v>
      </c>
      <c r="E8" s="505"/>
      <c r="F8" s="506">
        <f>F5</f>
        <v>12665436.1</v>
      </c>
      <c r="G8" s="504"/>
      <c r="H8" s="385"/>
    </row>
    <row r="9" spans="1:8" s="13" customFormat="1" ht="13" x14ac:dyDescent="0.25">
      <c r="A9" s="36"/>
      <c r="B9" s="8"/>
      <c r="C9" s="21"/>
      <c r="D9" s="9"/>
      <c r="E9" s="507"/>
      <c r="F9" s="389"/>
      <c r="G9" s="356"/>
      <c r="H9" s="398"/>
    </row>
    <row r="10" spans="1:8" s="13" customFormat="1" ht="42" customHeight="1" x14ac:dyDescent="0.25">
      <c r="A10" s="34" t="s">
        <v>912</v>
      </c>
      <c r="B10" s="8"/>
      <c r="C10" s="4" t="s">
        <v>952</v>
      </c>
      <c r="D10" s="114" t="s">
        <v>944</v>
      </c>
      <c r="E10" s="508">
        <v>1</v>
      </c>
      <c r="F10" s="506">
        <v>1850000</v>
      </c>
      <c r="G10" s="504">
        <f>F10*E10</f>
        <v>1850000</v>
      </c>
      <c r="H10" s="668" t="s">
        <v>955</v>
      </c>
    </row>
    <row r="11" spans="1:8" s="13" customFormat="1" ht="13" x14ac:dyDescent="0.25">
      <c r="A11" s="36"/>
      <c r="B11" s="8"/>
      <c r="C11" s="21"/>
      <c r="D11" s="9"/>
      <c r="E11" s="507"/>
      <c r="F11" s="389"/>
      <c r="G11" s="356"/>
      <c r="H11" s="398"/>
    </row>
    <row r="12" spans="1:8" s="13" customFormat="1" ht="31.25" customHeight="1" x14ac:dyDescent="0.25">
      <c r="A12" s="34" t="s">
        <v>831</v>
      </c>
      <c r="B12" s="9"/>
      <c r="C12" s="6" t="s">
        <v>516</v>
      </c>
      <c r="D12" s="114" t="s">
        <v>944</v>
      </c>
      <c r="E12" s="502">
        <v>1</v>
      </c>
      <c r="F12" s="506">
        <v>1500000</v>
      </c>
      <c r="G12" s="504">
        <f>F12*E12</f>
        <v>1500000</v>
      </c>
      <c r="H12" s="385"/>
    </row>
    <row r="13" spans="1:8" s="13" customFormat="1" ht="13" x14ac:dyDescent="0.25">
      <c r="A13" s="36"/>
      <c r="B13" s="8"/>
      <c r="C13" s="21"/>
      <c r="D13" s="9"/>
      <c r="E13" s="507"/>
      <c r="F13" s="356"/>
      <c r="G13" s="356"/>
      <c r="H13" s="398"/>
    </row>
    <row r="14" spans="1:8" s="13" customFormat="1" ht="30" customHeight="1" x14ac:dyDescent="0.25">
      <c r="A14" s="34" t="s">
        <v>832</v>
      </c>
      <c r="B14" s="9"/>
      <c r="C14" s="7" t="s">
        <v>950</v>
      </c>
      <c r="D14" s="114" t="s">
        <v>944</v>
      </c>
      <c r="E14" s="508">
        <v>1</v>
      </c>
      <c r="F14" s="509">
        <v>1700000</v>
      </c>
      <c r="G14" s="504">
        <f>F14*E14</f>
        <v>1700000</v>
      </c>
      <c r="H14" s="385" t="s">
        <v>955</v>
      </c>
    </row>
    <row r="15" spans="1:8" s="13" customFormat="1" x14ac:dyDescent="0.25">
      <c r="A15" s="34"/>
      <c r="B15" s="9"/>
      <c r="C15" s="4"/>
      <c r="D15" s="95"/>
      <c r="E15" s="508"/>
      <c r="F15" s="509"/>
      <c r="G15" s="504"/>
      <c r="H15" s="385"/>
    </row>
    <row r="16" spans="1:8" s="13" customFormat="1" ht="28.75" customHeight="1" x14ac:dyDescent="0.25">
      <c r="A16" s="34" t="s">
        <v>847</v>
      </c>
      <c r="B16" s="9"/>
      <c r="C16" s="4" t="s">
        <v>953</v>
      </c>
      <c r="D16" s="8" t="s">
        <v>0</v>
      </c>
      <c r="E16" s="505"/>
      <c r="F16" s="506">
        <f>G14+G12+G10</f>
        <v>5050000</v>
      </c>
      <c r="G16" s="504"/>
      <c r="H16" s="385"/>
    </row>
    <row r="17" spans="1:8" s="13" customFormat="1" x14ac:dyDescent="0.25">
      <c r="A17" s="36"/>
      <c r="B17" s="9"/>
      <c r="C17" s="4"/>
      <c r="D17" s="8"/>
      <c r="E17" s="502"/>
      <c r="F17" s="509"/>
      <c r="G17" s="504"/>
      <c r="H17" s="385"/>
    </row>
    <row r="18" spans="1:8" s="142" customFormat="1" ht="27" x14ac:dyDescent="0.3">
      <c r="A18" s="120"/>
      <c r="B18" s="409" t="s">
        <v>714</v>
      </c>
      <c r="C18" s="410" t="s">
        <v>715</v>
      </c>
      <c r="D18" s="8"/>
      <c r="E18" s="482"/>
      <c r="F18" s="388"/>
      <c r="G18" s="424"/>
      <c r="H18" s="385"/>
    </row>
    <row r="19" spans="1:8" s="13" customFormat="1" x14ac:dyDescent="0.25">
      <c r="A19" s="94"/>
      <c r="B19" s="108"/>
      <c r="C19" s="1"/>
      <c r="D19" s="8"/>
      <c r="E19" s="482"/>
      <c r="F19" s="357"/>
      <c r="G19" s="424"/>
      <c r="H19" s="385"/>
    </row>
    <row r="20" spans="1:8" s="13" customFormat="1" ht="13" x14ac:dyDescent="0.25">
      <c r="A20" s="111" t="s">
        <v>434</v>
      </c>
      <c r="B20" s="108"/>
      <c r="C20" s="21" t="s">
        <v>716</v>
      </c>
      <c r="D20" s="8"/>
      <c r="E20" s="482"/>
      <c r="F20" s="357"/>
      <c r="G20" s="424"/>
      <c r="H20" s="385"/>
    </row>
    <row r="21" spans="1:8" s="13" customFormat="1" x14ac:dyDescent="0.25">
      <c r="A21" s="94"/>
      <c r="B21" s="108"/>
      <c r="C21" s="1"/>
      <c r="D21" s="8"/>
      <c r="E21" s="482"/>
      <c r="F21" s="356"/>
      <c r="G21" s="362"/>
      <c r="H21" s="399"/>
    </row>
    <row r="22" spans="1:8" s="13" customFormat="1" x14ac:dyDescent="0.25">
      <c r="A22" s="94"/>
      <c r="B22" s="108"/>
      <c r="C22" s="1" t="s">
        <v>826</v>
      </c>
      <c r="D22" s="8"/>
      <c r="E22" s="482" t="s">
        <v>535</v>
      </c>
      <c r="F22" s="356"/>
      <c r="G22" s="424"/>
      <c r="H22" s="385"/>
    </row>
    <row r="23" spans="1:8" s="13" customFormat="1" x14ac:dyDescent="0.25">
      <c r="A23" s="94"/>
      <c r="B23" s="108"/>
      <c r="C23" s="1"/>
      <c r="D23" s="8"/>
      <c r="E23" s="482"/>
      <c r="F23" s="356"/>
      <c r="G23" s="362"/>
      <c r="H23" s="399"/>
    </row>
    <row r="24" spans="1:8" s="13" customFormat="1" ht="15.5" x14ac:dyDescent="0.25">
      <c r="A24" s="94" t="s">
        <v>839</v>
      </c>
      <c r="B24" s="108"/>
      <c r="C24" s="346" t="s">
        <v>739</v>
      </c>
      <c r="D24" s="8" t="s">
        <v>717</v>
      </c>
      <c r="E24" s="132">
        <v>22</v>
      </c>
      <c r="F24" s="356"/>
      <c r="G24" s="424"/>
      <c r="H24" s="385"/>
    </row>
    <row r="25" spans="1:8" s="13" customFormat="1" x14ac:dyDescent="0.25">
      <c r="A25" s="94"/>
      <c r="B25" s="108"/>
      <c r="C25" s="1"/>
      <c r="D25" s="8"/>
      <c r="E25" s="154"/>
      <c r="F25" s="356"/>
      <c r="G25" s="424"/>
      <c r="H25" s="385"/>
    </row>
    <row r="26" spans="1:8" s="13" customFormat="1" x14ac:dyDescent="0.25">
      <c r="A26" s="94" t="s">
        <v>840</v>
      </c>
      <c r="B26" s="108"/>
      <c r="C26" s="186" t="s">
        <v>838</v>
      </c>
      <c r="D26" s="386" t="s">
        <v>249</v>
      </c>
      <c r="E26" s="380">
        <v>500</v>
      </c>
      <c r="F26" s="356"/>
      <c r="G26" s="424"/>
      <c r="H26" s="385"/>
    </row>
    <row r="27" spans="1:8" s="13" customFormat="1" x14ac:dyDescent="0.25">
      <c r="A27" s="94"/>
      <c r="B27" s="108"/>
      <c r="C27" s="1"/>
      <c r="D27" s="8"/>
      <c r="E27" s="482"/>
      <c r="F27" s="356"/>
      <c r="G27" s="362"/>
      <c r="H27" s="385"/>
    </row>
    <row r="28" spans="1:8" s="13" customFormat="1" x14ac:dyDescent="0.25">
      <c r="A28" s="94"/>
      <c r="B28" s="108"/>
      <c r="C28" s="1"/>
      <c r="D28" s="8"/>
      <c r="E28" s="482"/>
      <c r="F28" s="356"/>
      <c r="G28" s="362"/>
      <c r="H28" s="385"/>
    </row>
    <row r="29" spans="1:8" s="13" customFormat="1" ht="30" customHeight="1" x14ac:dyDescent="0.25">
      <c r="A29" s="94"/>
      <c r="B29" s="108"/>
      <c r="C29" s="1"/>
      <c r="D29" s="8"/>
      <c r="E29" s="482"/>
      <c r="F29" s="356"/>
      <c r="G29" s="362"/>
      <c r="H29" s="385"/>
    </row>
    <row r="30" spans="1:8" s="13" customFormat="1" x14ac:dyDescent="0.25">
      <c r="A30" s="94"/>
      <c r="B30" s="108"/>
      <c r="C30" s="1"/>
      <c r="D30" s="8"/>
      <c r="E30" s="482"/>
      <c r="F30" s="356"/>
      <c r="G30" s="362"/>
      <c r="H30" s="385"/>
    </row>
    <row r="31" spans="1:8" s="13" customFormat="1" x14ac:dyDescent="0.25">
      <c r="A31" s="94"/>
      <c r="B31" s="108"/>
      <c r="C31" s="1"/>
      <c r="D31" s="8"/>
      <c r="E31" s="482"/>
      <c r="F31" s="356"/>
      <c r="G31" s="362"/>
      <c r="H31" s="385"/>
    </row>
    <row r="32" spans="1:8" s="13" customFormat="1" x14ac:dyDescent="0.25">
      <c r="A32" s="94"/>
      <c r="B32" s="108"/>
      <c r="C32" s="1"/>
      <c r="D32" s="8"/>
      <c r="E32" s="482"/>
      <c r="F32" s="356"/>
      <c r="G32" s="362"/>
      <c r="H32" s="385"/>
    </row>
    <row r="33" spans="1:8" s="13" customFormat="1" x14ac:dyDescent="0.25">
      <c r="A33" s="94"/>
      <c r="B33" s="108"/>
      <c r="C33" s="1"/>
      <c r="D33" s="8"/>
      <c r="E33" s="482"/>
      <c r="F33" s="356"/>
      <c r="G33" s="362"/>
      <c r="H33" s="385"/>
    </row>
    <row r="34" spans="1:8" s="13" customFormat="1" x14ac:dyDescent="0.25">
      <c r="A34" s="94"/>
      <c r="B34" s="108"/>
      <c r="C34" s="1"/>
      <c r="D34" s="8"/>
      <c r="E34" s="482"/>
      <c r="F34" s="356"/>
      <c r="G34" s="362"/>
      <c r="H34" s="385"/>
    </row>
    <row r="35" spans="1:8" s="13" customFormat="1" x14ac:dyDescent="0.25">
      <c r="A35" s="94"/>
      <c r="B35" s="108"/>
      <c r="C35" s="1"/>
      <c r="D35" s="8"/>
      <c r="E35" s="482"/>
      <c r="F35" s="356"/>
      <c r="G35" s="362"/>
      <c r="H35" s="385"/>
    </row>
    <row r="36" spans="1:8" s="13" customFormat="1" x14ac:dyDescent="0.25">
      <c r="A36" s="94"/>
      <c r="B36" s="108"/>
      <c r="C36" s="1"/>
      <c r="D36" s="8"/>
      <c r="E36" s="482"/>
      <c r="F36" s="356"/>
      <c r="G36" s="362"/>
      <c r="H36" s="385"/>
    </row>
    <row r="37" spans="1:8" s="13" customFormat="1" x14ac:dyDescent="0.25">
      <c r="A37" s="94"/>
      <c r="B37" s="108"/>
      <c r="C37" s="1"/>
      <c r="D37" s="8"/>
      <c r="E37" s="482"/>
      <c r="F37" s="356"/>
      <c r="G37" s="362"/>
      <c r="H37" s="385"/>
    </row>
    <row r="38" spans="1:8" s="13" customFormat="1" x14ac:dyDescent="0.25">
      <c r="A38" s="94"/>
      <c r="B38" s="108"/>
      <c r="C38" s="4"/>
      <c r="D38" s="8"/>
      <c r="E38" s="132"/>
      <c r="F38" s="247"/>
      <c r="G38" s="510"/>
      <c r="H38" s="385"/>
    </row>
    <row r="39" spans="1:8" s="13" customFormat="1" x14ac:dyDescent="0.25">
      <c r="A39" s="94"/>
      <c r="B39" s="108"/>
      <c r="C39" s="4"/>
      <c r="D39" s="8"/>
      <c r="E39" s="132"/>
      <c r="F39" s="247"/>
      <c r="G39" s="511"/>
      <c r="H39" s="385"/>
    </row>
    <row r="40" spans="1:8" s="13" customFormat="1" ht="23.4" customHeight="1" x14ac:dyDescent="0.25">
      <c r="A40" s="122" t="s">
        <v>9</v>
      </c>
      <c r="B40" s="123"/>
      <c r="C40" s="123"/>
      <c r="D40" s="123"/>
      <c r="E40" s="123"/>
      <c r="F40" s="124"/>
      <c r="G40" s="512"/>
      <c r="H40" s="477"/>
    </row>
    <row r="41" spans="1:8" s="13" customFormat="1" ht="13" x14ac:dyDescent="0.25">
      <c r="A41" s="109"/>
      <c r="B41" s="110"/>
      <c r="C41" s="20" t="s">
        <v>10</v>
      </c>
      <c r="D41" s="60"/>
      <c r="E41" s="60"/>
      <c r="F41" s="73"/>
      <c r="G41" s="513"/>
      <c r="H41" s="478"/>
    </row>
    <row r="42" spans="1:8" s="13" customFormat="1" x14ac:dyDescent="0.25">
      <c r="A42" s="94"/>
      <c r="B42" s="108"/>
      <c r="C42" s="4"/>
      <c r="D42" s="8"/>
      <c r="E42" s="380"/>
      <c r="F42" s="229"/>
      <c r="G42" s="514"/>
      <c r="H42" s="385"/>
    </row>
    <row r="43" spans="1:8" s="13" customFormat="1" ht="13" x14ac:dyDescent="0.25">
      <c r="A43" s="111" t="s">
        <v>611</v>
      </c>
      <c r="B43" s="108"/>
      <c r="C43" s="21" t="s">
        <v>724</v>
      </c>
      <c r="D43" s="8"/>
      <c r="E43" s="380"/>
      <c r="F43" s="356"/>
      <c r="G43" s="362"/>
      <c r="H43" s="399"/>
    </row>
    <row r="44" spans="1:8" s="13" customFormat="1" x14ac:dyDescent="0.25">
      <c r="A44" s="94"/>
      <c r="B44" s="108"/>
      <c r="C44" s="1"/>
      <c r="D44" s="8"/>
      <c r="E44" s="380"/>
      <c r="F44" s="356"/>
      <c r="G44" s="362"/>
      <c r="H44" s="399"/>
    </row>
    <row r="45" spans="1:8" s="13" customFormat="1" ht="13.5" x14ac:dyDescent="0.25">
      <c r="A45" s="94" t="s">
        <v>841</v>
      </c>
      <c r="B45" s="108"/>
      <c r="C45" s="340" t="s">
        <v>726</v>
      </c>
      <c r="D45" s="8"/>
      <c r="E45" s="380"/>
      <c r="F45" s="356"/>
      <c r="G45" s="362"/>
      <c r="H45" s="399"/>
    </row>
    <row r="46" spans="1:8" s="13" customFormat="1" x14ac:dyDescent="0.25">
      <c r="A46" s="94"/>
      <c r="B46" s="108"/>
      <c r="C46" s="1"/>
      <c r="D46" s="8"/>
      <c r="E46" s="380"/>
      <c r="F46" s="358"/>
      <c r="G46" s="363"/>
      <c r="H46" s="400"/>
    </row>
    <row r="47" spans="1:8" s="13" customFormat="1" x14ac:dyDescent="0.25">
      <c r="A47" s="94"/>
      <c r="B47" s="108"/>
      <c r="C47" s="4" t="s">
        <v>845</v>
      </c>
      <c r="D47" s="8" t="s">
        <v>222</v>
      </c>
      <c r="E47" s="380">
        <v>3</v>
      </c>
      <c r="F47" s="358"/>
      <c r="G47" s="570"/>
      <c r="H47" s="385"/>
    </row>
    <row r="48" spans="1:8" s="13" customFormat="1" x14ac:dyDescent="0.25">
      <c r="A48" s="94"/>
      <c r="B48" s="108"/>
      <c r="C48" s="1"/>
      <c r="D48" s="8"/>
      <c r="E48" s="380"/>
      <c r="F48" s="358"/>
      <c r="G48" s="363"/>
      <c r="H48" s="400"/>
    </row>
    <row r="49" spans="1:8" s="13" customFormat="1" ht="13" x14ac:dyDescent="0.25">
      <c r="A49" s="111" t="s">
        <v>612</v>
      </c>
      <c r="B49" s="108"/>
      <c r="C49" s="21" t="s">
        <v>731</v>
      </c>
      <c r="D49" s="8"/>
      <c r="E49" s="380"/>
      <c r="F49" s="358"/>
      <c r="G49" s="363"/>
      <c r="H49" s="400"/>
    </row>
    <row r="50" spans="1:8" s="13" customFormat="1" ht="13" x14ac:dyDescent="0.25">
      <c r="A50" s="111"/>
      <c r="B50" s="108"/>
      <c r="C50" s="224"/>
      <c r="D50" s="8"/>
      <c r="E50" s="380"/>
      <c r="F50" s="358"/>
      <c r="G50" s="363"/>
      <c r="H50" s="400"/>
    </row>
    <row r="51" spans="1:8" s="13" customFormat="1" ht="13" x14ac:dyDescent="0.25">
      <c r="A51" s="111"/>
      <c r="B51" s="108"/>
      <c r="C51" s="223" t="s">
        <v>829</v>
      </c>
      <c r="D51" s="8"/>
      <c r="E51" s="380"/>
      <c r="F51" s="358"/>
      <c r="G51" s="363"/>
      <c r="H51" s="400"/>
    </row>
    <row r="52" spans="1:8" s="13" customFormat="1" ht="13.5" x14ac:dyDescent="0.25">
      <c r="A52" s="94"/>
      <c r="B52" s="108"/>
      <c r="C52" s="341"/>
      <c r="D52" s="8"/>
      <c r="E52" s="380"/>
      <c r="F52" s="358"/>
      <c r="G52" s="363"/>
      <c r="H52" s="400"/>
    </row>
    <row r="53" spans="1:8" s="13" customFormat="1" ht="25" x14ac:dyDescent="0.25">
      <c r="A53" s="94" t="s">
        <v>842</v>
      </c>
      <c r="B53" s="108"/>
      <c r="C53" s="4" t="s">
        <v>827</v>
      </c>
      <c r="D53" s="8" t="s">
        <v>717</v>
      </c>
      <c r="E53" s="132">
        <v>685</v>
      </c>
      <c r="F53" s="247"/>
      <c r="G53" s="570"/>
      <c r="H53" s="385"/>
    </row>
    <row r="54" spans="1:8" s="13" customFormat="1" x14ac:dyDescent="0.25">
      <c r="A54" s="94"/>
      <c r="B54" s="108"/>
      <c r="C54" s="4"/>
      <c r="D54" s="8"/>
      <c r="E54" s="380"/>
      <c r="F54" s="358"/>
      <c r="G54" s="363"/>
      <c r="H54" s="400"/>
    </row>
    <row r="55" spans="1:8" s="13" customFormat="1" ht="13.5" x14ac:dyDescent="0.25">
      <c r="A55" s="94"/>
      <c r="B55" s="108"/>
      <c r="C55" s="4" t="s">
        <v>741</v>
      </c>
      <c r="D55" s="342"/>
      <c r="E55" s="380"/>
      <c r="F55" s="229"/>
      <c r="G55" s="570"/>
      <c r="H55" s="385"/>
    </row>
    <row r="56" spans="1:8" s="13" customFormat="1" x14ac:dyDescent="0.25">
      <c r="A56" s="94"/>
      <c r="B56" s="108"/>
      <c r="C56" s="4"/>
      <c r="D56" s="8"/>
      <c r="E56" s="380"/>
      <c r="F56" s="358"/>
      <c r="G56" s="363"/>
      <c r="H56" s="400"/>
    </row>
    <row r="57" spans="1:8" s="13" customFormat="1" ht="25" x14ac:dyDescent="0.25">
      <c r="A57" s="94" t="s">
        <v>843</v>
      </c>
      <c r="B57" s="108"/>
      <c r="C57" s="4" t="s">
        <v>828</v>
      </c>
      <c r="D57" s="8" t="s">
        <v>736</v>
      </c>
      <c r="E57" s="380">
        <v>15</v>
      </c>
      <c r="F57" s="229"/>
      <c r="G57" s="570"/>
      <c r="H57" s="385"/>
    </row>
    <row r="58" spans="1:8" s="13" customFormat="1" x14ac:dyDescent="0.25">
      <c r="A58" s="94"/>
      <c r="B58" s="108"/>
      <c r="C58" s="4"/>
      <c r="D58" s="8"/>
      <c r="E58" s="380"/>
      <c r="F58" s="229"/>
      <c r="G58" s="425"/>
      <c r="H58" s="385"/>
    </row>
    <row r="59" spans="1:8" s="13" customFormat="1" x14ac:dyDescent="0.25">
      <c r="A59" s="94"/>
      <c r="B59" s="108"/>
      <c r="C59" s="4"/>
      <c r="D59" s="8"/>
      <c r="E59" s="380"/>
      <c r="F59" s="229"/>
      <c r="G59" s="425"/>
      <c r="H59" s="385"/>
    </row>
    <row r="60" spans="1:8" s="13" customFormat="1" x14ac:dyDescent="0.25">
      <c r="A60" s="94"/>
      <c r="B60" s="108"/>
      <c r="C60" s="4"/>
      <c r="D60" s="8"/>
      <c r="E60" s="380"/>
      <c r="F60" s="229"/>
      <c r="G60" s="425"/>
      <c r="H60" s="385"/>
    </row>
    <row r="61" spans="1:8" s="13" customFormat="1" x14ac:dyDescent="0.25">
      <c r="A61" s="94"/>
      <c r="B61" s="108"/>
      <c r="C61" s="4"/>
      <c r="D61" s="8"/>
      <c r="E61" s="380"/>
      <c r="F61" s="229"/>
      <c r="G61" s="425"/>
      <c r="H61" s="385"/>
    </row>
    <row r="62" spans="1:8" s="13" customFormat="1" x14ac:dyDescent="0.25">
      <c r="A62" s="94"/>
      <c r="B62" s="108"/>
      <c r="C62" s="4"/>
      <c r="D62" s="8"/>
      <c r="E62" s="380"/>
      <c r="F62" s="229"/>
      <c r="G62" s="425"/>
      <c r="H62" s="385"/>
    </row>
    <row r="63" spans="1:8" s="13" customFormat="1" x14ac:dyDescent="0.25">
      <c r="A63" s="94"/>
      <c r="B63" s="108"/>
      <c r="C63" s="4"/>
      <c r="D63" s="8"/>
      <c r="E63" s="380"/>
      <c r="F63" s="229"/>
      <c r="G63" s="425"/>
      <c r="H63" s="385"/>
    </row>
    <row r="64" spans="1:8" s="13" customFormat="1" x14ac:dyDescent="0.25">
      <c r="A64" s="94"/>
      <c r="B64" s="108"/>
      <c r="C64" s="4"/>
      <c r="D64" s="8"/>
      <c r="E64" s="380"/>
      <c r="F64" s="229"/>
      <c r="G64" s="425"/>
      <c r="H64" s="385"/>
    </row>
    <row r="65" spans="1:8" s="13" customFormat="1" x14ac:dyDescent="0.25">
      <c r="A65" s="94"/>
      <c r="B65" s="108"/>
      <c r="C65" s="4"/>
      <c r="D65" s="8"/>
      <c r="E65" s="380"/>
      <c r="F65" s="229"/>
      <c r="G65" s="425"/>
      <c r="H65" s="385"/>
    </row>
    <row r="66" spans="1:8" s="13" customFormat="1" x14ac:dyDescent="0.25">
      <c r="A66" s="94"/>
      <c r="B66" s="108"/>
      <c r="C66" s="4"/>
      <c r="D66" s="8"/>
      <c r="E66" s="380"/>
      <c r="F66" s="229"/>
      <c r="G66" s="425"/>
      <c r="H66" s="385"/>
    </row>
    <row r="67" spans="1:8" s="13" customFormat="1" x14ac:dyDescent="0.25">
      <c r="A67" s="94"/>
      <c r="B67" s="108"/>
      <c r="C67" s="4"/>
      <c r="D67" s="8"/>
      <c r="E67" s="380"/>
      <c r="F67" s="229"/>
      <c r="G67" s="425"/>
      <c r="H67" s="385"/>
    </row>
    <row r="68" spans="1:8" s="13" customFormat="1" x14ac:dyDescent="0.25">
      <c r="A68" s="94"/>
      <c r="B68" s="108"/>
      <c r="C68" s="4"/>
      <c r="D68" s="8"/>
      <c r="E68" s="380"/>
      <c r="F68" s="229"/>
      <c r="G68" s="425"/>
      <c r="H68" s="385"/>
    </row>
    <row r="69" spans="1:8" s="13" customFormat="1" x14ac:dyDescent="0.25">
      <c r="A69" s="94"/>
      <c r="B69" s="108"/>
      <c r="C69" s="4"/>
      <c r="D69" s="8"/>
      <c r="E69" s="380"/>
      <c r="F69" s="229"/>
      <c r="G69" s="425"/>
      <c r="H69" s="385"/>
    </row>
    <row r="70" spans="1:8" s="13" customFormat="1" x14ac:dyDescent="0.25">
      <c r="A70" s="94"/>
      <c r="B70" s="108"/>
      <c r="C70" s="4"/>
      <c r="D70" s="8"/>
      <c r="E70" s="380"/>
      <c r="F70" s="229"/>
      <c r="G70" s="425"/>
      <c r="H70" s="385"/>
    </row>
    <row r="71" spans="1:8" s="13" customFormat="1" x14ac:dyDescent="0.25">
      <c r="A71" s="94"/>
      <c r="B71" s="108"/>
      <c r="C71" s="4"/>
      <c r="D71" s="8"/>
      <c r="E71" s="380"/>
      <c r="F71" s="229"/>
      <c r="G71" s="425"/>
      <c r="H71" s="385"/>
    </row>
    <row r="72" spans="1:8" s="13" customFormat="1" x14ac:dyDescent="0.25">
      <c r="A72" s="94"/>
      <c r="B72" s="108"/>
      <c r="C72" s="4"/>
      <c r="D72" s="8"/>
      <c r="E72" s="380"/>
      <c r="F72" s="229"/>
      <c r="G72" s="425"/>
      <c r="H72" s="385"/>
    </row>
    <row r="73" spans="1:8" s="13" customFormat="1" x14ac:dyDescent="0.25">
      <c r="A73" s="94"/>
      <c r="B73" s="108"/>
      <c r="C73" s="4"/>
      <c r="D73" s="8"/>
      <c r="E73" s="380"/>
      <c r="F73" s="229"/>
      <c r="G73" s="425"/>
      <c r="H73" s="385"/>
    </row>
    <row r="74" spans="1:8" s="13" customFormat="1" x14ac:dyDescent="0.25">
      <c r="A74" s="94"/>
      <c r="B74" s="108"/>
      <c r="C74" s="4"/>
      <c r="D74" s="8"/>
      <c r="E74" s="380"/>
      <c r="F74" s="229"/>
      <c r="G74" s="425"/>
      <c r="H74" s="385"/>
    </row>
    <row r="75" spans="1:8" s="13" customFormat="1" x14ac:dyDescent="0.25">
      <c r="A75" s="94"/>
      <c r="B75" s="108"/>
      <c r="C75" s="4"/>
      <c r="D75" s="8"/>
      <c r="E75" s="380"/>
      <c r="F75" s="229"/>
      <c r="G75" s="425"/>
      <c r="H75" s="385"/>
    </row>
    <row r="76" spans="1:8" s="13" customFormat="1" x14ac:dyDescent="0.25">
      <c r="A76" s="94"/>
      <c r="B76" s="108"/>
      <c r="C76" s="4"/>
      <c r="D76" s="8"/>
      <c r="E76" s="380"/>
      <c r="F76" s="229"/>
      <c r="G76" s="425"/>
      <c r="H76" s="385"/>
    </row>
    <row r="77" spans="1:8" s="13" customFormat="1" x14ac:dyDescent="0.25">
      <c r="A77" s="94"/>
      <c r="B77" s="108"/>
      <c r="C77" s="4"/>
      <c r="D77" s="8"/>
      <c r="E77" s="380"/>
      <c r="F77" s="229"/>
      <c r="G77" s="425"/>
      <c r="H77" s="385"/>
    </row>
    <row r="78" spans="1:8" s="13" customFormat="1" x14ac:dyDescent="0.25">
      <c r="A78" s="94"/>
      <c r="B78" s="108"/>
      <c r="C78" s="4"/>
      <c r="D78" s="8"/>
      <c r="E78" s="380"/>
      <c r="F78" s="229"/>
      <c r="G78" s="425"/>
      <c r="H78" s="385"/>
    </row>
    <row r="79" spans="1:8" s="13" customFormat="1" x14ac:dyDescent="0.25">
      <c r="A79" s="94" t="s">
        <v>670</v>
      </c>
      <c r="B79" s="108"/>
      <c r="C79" s="4"/>
      <c r="D79" s="8"/>
      <c r="E79" s="380"/>
      <c r="F79" s="229"/>
      <c r="G79" s="425"/>
      <c r="H79" s="385"/>
    </row>
    <row r="80" spans="1:8" s="13" customFormat="1" x14ac:dyDescent="0.25">
      <c r="A80" s="94"/>
      <c r="B80" s="108"/>
      <c r="C80" s="4"/>
      <c r="D80" s="8"/>
      <c r="E80" s="380"/>
      <c r="F80" s="229"/>
      <c r="G80" s="425"/>
      <c r="H80" s="385"/>
    </row>
    <row r="81" spans="1:8" s="13" customFormat="1" x14ac:dyDescent="0.25">
      <c r="A81" s="94" t="s">
        <v>851</v>
      </c>
      <c r="B81" s="108"/>
      <c r="C81" s="4"/>
      <c r="D81" s="8"/>
      <c r="E81" s="380"/>
      <c r="F81" s="229"/>
      <c r="G81" s="425"/>
      <c r="H81" s="385"/>
    </row>
    <row r="82" spans="1:8" s="13" customFormat="1" x14ac:dyDescent="0.25">
      <c r="A82" s="94"/>
      <c r="B82" s="108"/>
      <c r="C82" s="4"/>
      <c r="D82" s="8"/>
      <c r="E82" s="380"/>
      <c r="F82" s="229"/>
      <c r="G82" s="425"/>
      <c r="H82" s="385"/>
    </row>
    <row r="83" spans="1:8" s="13" customFormat="1" x14ac:dyDescent="0.25">
      <c r="A83" s="94"/>
      <c r="B83" s="108"/>
      <c r="C83" s="4"/>
      <c r="D83" s="8"/>
      <c r="E83" s="380"/>
      <c r="F83" s="229"/>
      <c r="G83" s="425"/>
      <c r="H83" s="385"/>
    </row>
    <row r="84" spans="1:8" s="13" customFormat="1" x14ac:dyDescent="0.25">
      <c r="A84" s="94"/>
      <c r="B84" s="108"/>
      <c r="C84" s="4"/>
      <c r="D84" s="8"/>
      <c r="E84" s="380"/>
      <c r="F84" s="229"/>
      <c r="G84" s="425"/>
      <c r="H84" s="385"/>
    </row>
    <row r="85" spans="1:8" s="13" customFormat="1" x14ac:dyDescent="0.25">
      <c r="A85" s="94" t="s">
        <v>852</v>
      </c>
      <c r="B85" s="108"/>
      <c r="C85" s="4"/>
      <c r="D85" s="8"/>
      <c r="E85" s="380"/>
      <c r="F85" s="229"/>
      <c r="G85" s="425"/>
      <c r="H85" s="385"/>
    </row>
    <row r="86" spans="1:8" s="13" customFormat="1" x14ac:dyDescent="0.25">
      <c r="A86" s="94"/>
      <c r="B86" s="108"/>
      <c r="C86" s="4"/>
      <c r="D86" s="8"/>
      <c r="E86" s="380"/>
      <c r="F86" s="229"/>
      <c r="G86" s="425"/>
      <c r="H86" s="385"/>
    </row>
    <row r="87" spans="1:8" s="13" customFormat="1" x14ac:dyDescent="0.25">
      <c r="A87" s="94" t="s">
        <v>962</v>
      </c>
      <c r="B87" s="108"/>
      <c r="C87" s="4"/>
      <c r="D87" s="8"/>
      <c r="E87" s="380"/>
      <c r="F87" s="229"/>
      <c r="G87" s="425"/>
      <c r="H87" s="385"/>
    </row>
    <row r="88" spans="1:8" s="13" customFormat="1" x14ac:dyDescent="0.25">
      <c r="A88" s="94"/>
      <c r="B88" s="108"/>
      <c r="C88" s="4"/>
      <c r="D88" s="8"/>
      <c r="E88" s="380"/>
      <c r="F88" s="229"/>
      <c r="G88" s="425"/>
      <c r="H88" s="385"/>
    </row>
    <row r="89" spans="1:8" s="13" customFormat="1" x14ac:dyDescent="0.25">
      <c r="A89" s="94"/>
      <c r="B89" s="108"/>
      <c r="C89" s="4"/>
      <c r="D89" s="8"/>
      <c r="E89" s="380"/>
      <c r="F89" s="229"/>
      <c r="G89" s="425"/>
      <c r="H89" s="385"/>
    </row>
    <row r="90" spans="1:8" s="13" customFormat="1" x14ac:dyDescent="0.25">
      <c r="A90" s="94"/>
      <c r="B90" s="108"/>
      <c r="C90" s="4"/>
      <c r="D90" s="8"/>
      <c r="E90" s="380"/>
      <c r="F90" s="229"/>
      <c r="G90" s="425"/>
      <c r="H90" s="385"/>
    </row>
    <row r="91" spans="1:8" s="13" customFormat="1" x14ac:dyDescent="0.25">
      <c r="A91" s="94"/>
      <c r="B91" s="108"/>
      <c r="C91" s="4"/>
      <c r="D91" s="8"/>
      <c r="E91" s="380"/>
      <c r="F91" s="229"/>
      <c r="G91" s="425"/>
      <c r="H91" s="385"/>
    </row>
    <row r="92" spans="1:8" s="13" customFormat="1" x14ac:dyDescent="0.25">
      <c r="A92" s="94"/>
      <c r="B92" s="108"/>
      <c r="C92" s="4"/>
      <c r="D92" s="8"/>
      <c r="E92" s="380"/>
      <c r="F92" s="229"/>
      <c r="G92" s="425"/>
      <c r="H92" s="385"/>
    </row>
    <row r="93" spans="1:8" s="13" customFormat="1" x14ac:dyDescent="0.25">
      <c r="A93" s="94"/>
      <c r="B93" s="108"/>
      <c r="C93" s="4"/>
      <c r="D93" s="8"/>
      <c r="E93" s="380"/>
      <c r="F93" s="229"/>
      <c r="G93" s="425"/>
      <c r="H93" s="385"/>
    </row>
    <row r="94" spans="1:8" s="13" customFormat="1" x14ac:dyDescent="0.25">
      <c r="A94" s="94"/>
      <c r="B94" s="108"/>
      <c r="C94" s="4"/>
      <c r="D94" s="8"/>
      <c r="E94" s="498"/>
      <c r="F94" s="358"/>
      <c r="G94" s="363"/>
      <c r="H94" s="400"/>
    </row>
    <row r="95" spans="1:8" s="13" customFormat="1" ht="26" customHeight="1" x14ac:dyDescent="0.25">
      <c r="A95" s="58" t="s">
        <v>36</v>
      </c>
      <c r="B95" s="57"/>
      <c r="C95" s="57"/>
      <c r="D95" s="57"/>
      <c r="E95" s="57"/>
      <c r="F95" s="359"/>
      <c r="G95" s="569"/>
      <c r="H95" s="479"/>
    </row>
    <row r="153" spans="1:8" s="77" customFormat="1" x14ac:dyDescent="0.3">
      <c r="A153" s="1"/>
      <c r="B153" s="1"/>
      <c r="C153" s="1"/>
      <c r="D153" s="1"/>
      <c r="E153" s="1"/>
      <c r="F153" s="360"/>
      <c r="G153" s="364"/>
      <c r="H153" s="364"/>
    </row>
    <row r="154" spans="1:8" s="77" customFormat="1" x14ac:dyDescent="0.3">
      <c r="A154" s="1"/>
      <c r="B154" s="1"/>
      <c r="C154" s="1"/>
      <c r="D154" s="1"/>
      <c r="E154" s="1"/>
      <c r="F154" s="360"/>
      <c r="G154" s="364"/>
      <c r="H154" s="364"/>
    </row>
    <row r="155" spans="1:8" s="77" customFormat="1" x14ac:dyDescent="0.3">
      <c r="A155" s="1"/>
      <c r="B155" s="1"/>
      <c r="C155" s="1"/>
      <c r="D155" s="1"/>
      <c r="E155" s="1"/>
      <c r="F155" s="360"/>
      <c r="G155" s="364"/>
      <c r="H155" s="364"/>
    </row>
    <row r="156" spans="1:8" s="77" customFormat="1" x14ac:dyDescent="0.3">
      <c r="A156" s="1"/>
      <c r="B156" s="1"/>
      <c r="C156" s="1"/>
      <c r="D156" s="1"/>
      <c r="E156" s="1"/>
      <c r="F156" s="360"/>
      <c r="G156" s="364"/>
      <c r="H156" s="364"/>
    </row>
    <row r="157" spans="1:8" s="77" customFormat="1" x14ac:dyDescent="0.3">
      <c r="A157" s="1"/>
      <c r="B157" s="1"/>
      <c r="C157" s="1"/>
      <c r="D157" s="1"/>
      <c r="E157" s="1"/>
      <c r="F157" s="360"/>
      <c r="G157" s="364"/>
      <c r="H157" s="364"/>
    </row>
    <row r="158" spans="1:8" s="77" customFormat="1" x14ac:dyDescent="0.3">
      <c r="A158" s="1"/>
      <c r="B158" s="1"/>
      <c r="C158" s="1"/>
      <c r="D158" s="1"/>
      <c r="E158" s="1"/>
      <c r="F158" s="360"/>
      <c r="G158" s="364"/>
      <c r="H158" s="364"/>
    </row>
    <row r="159" spans="1:8" s="77" customFormat="1" x14ac:dyDescent="0.3">
      <c r="A159" s="1"/>
      <c r="B159" s="1"/>
      <c r="C159" s="1"/>
      <c r="D159" s="1"/>
      <c r="E159" s="1"/>
      <c r="F159" s="360"/>
      <c r="G159" s="364"/>
      <c r="H159" s="364"/>
    </row>
    <row r="160" spans="1:8" s="77" customFormat="1" x14ac:dyDescent="0.3">
      <c r="A160" s="1"/>
      <c r="B160" s="1"/>
      <c r="C160" s="1"/>
      <c r="D160" s="1"/>
      <c r="E160" s="1"/>
      <c r="F160" s="360"/>
      <c r="G160" s="364"/>
      <c r="H160" s="364"/>
    </row>
    <row r="161" spans="1:8" s="77" customFormat="1" x14ac:dyDescent="0.3">
      <c r="A161" s="1"/>
      <c r="B161" s="1"/>
      <c r="C161" s="1"/>
      <c r="D161" s="1"/>
      <c r="E161" s="1"/>
      <c r="F161" s="360"/>
      <c r="G161" s="364"/>
      <c r="H161" s="364"/>
    </row>
    <row r="162" spans="1:8" s="77" customFormat="1" x14ac:dyDescent="0.3">
      <c r="A162" s="1"/>
      <c r="B162" s="1"/>
      <c r="C162" s="1"/>
      <c r="D162" s="1"/>
      <c r="E162" s="1"/>
      <c r="F162" s="360"/>
      <c r="G162" s="364"/>
      <c r="H162" s="364"/>
    </row>
    <row r="163" spans="1:8" s="77" customFormat="1" x14ac:dyDescent="0.3">
      <c r="A163" s="1"/>
      <c r="B163" s="1"/>
      <c r="C163" s="1"/>
      <c r="D163" s="1"/>
      <c r="E163" s="1"/>
      <c r="F163" s="360"/>
      <c r="G163" s="364"/>
      <c r="H163" s="364"/>
    </row>
    <row r="164" spans="1:8" s="77" customFormat="1" x14ac:dyDescent="0.3">
      <c r="A164" s="1"/>
      <c r="B164" s="1"/>
      <c r="C164" s="1"/>
      <c r="D164" s="1"/>
      <c r="E164" s="1"/>
      <c r="F164" s="360"/>
      <c r="G164" s="364"/>
      <c r="H164" s="364"/>
    </row>
    <row r="165" spans="1:8" s="77" customFormat="1" x14ac:dyDescent="0.3">
      <c r="A165" s="1"/>
      <c r="B165" s="1"/>
      <c r="C165" s="1"/>
      <c r="D165" s="1"/>
      <c r="E165" s="1"/>
      <c r="F165" s="360"/>
      <c r="G165" s="364"/>
      <c r="H165" s="364"/>
    </row>
    <row r="166" spans="1:8" s="77" customFormat="1" x14ac:dyDescent="0.3">
      <c r="A166" s="1"/>
      <c r="B166" s="1"/>
      <c r="C166" s="1"/>
      <c r="D166" s="1"/>
      <c r="E166" s="1"/>
      <c r="F166" s="360"/>
      <c r="G166" s="364"/>
      <c r="H166" s="364"/>
    </row>
    <row r="167" spans="1:8" s="77" customFormat="1" x14ac:dyDescent="0.3">
      <c r="A167" s="1"/>
      <c r="B167" s="1"/>
      <c r="C167" s="1"/>
      <c r="D167" s="1"/>
      <c r="E167" s="1"/>
      <c r="F167" s="360"/>
      <c r="G167" s="364"/>
      <c r="H167" s="364"/>
    </row>
    <row r="168" spans="1:8" s="77" customFormat="1" x14ac:dyDescent="0.3">
      <c r="A168" s="1"/>
      <c r="B168" s="1"/>
      <c r="C168" s="1"/>
      <c r="D168" s="1"/>
      <c r="E168" s="1"/>
      <c r="F168" s="360"/>
      <c r="G168" s="364"/>
      <c r="H168" s="364"/>
    </row>
    <row r="169" spans="1:8" s="77" customFormat="1" x14ac:dyDescent="0.3">
      <c r="A169" s="1"/>
      <c r="B169" s="1"/>
      <c r="C169" s="1"/>
      <c r="D169" s="1"/>
      <c r="E169" s="1"/>
      <c r="F169" s="360"/>
      <c r="G169" s="364"/>
      <c r="H169" s="364"/>
    </row>
    <row r="170" spans="1:8" s="77" customFormat="1" x14ac:dyDescent="0.3">
      <c r="A170" s="1"/>
      <c r="B170" s="1"/>
      <c r="C170" s="1"/>
      <c r="D170" s="1"/>
      <c r="E170" s="1"/>
      <c r="F170" s="360"/>
      <c r="G170" s="364"/>
      <c r="H170" s="364"/>
    </row>
    <row r="171" spans="1:8" s="77" customFormat="1" x14ac:dyDescent="0.3">
      <c r="A171" s="1"/>
      <c r="B171" s="1"/>
      <c r="C171" s="1"/>
      <c r="D171" s="1"/>
      <c r="E171" s="1"/>
      <c r="F171" s="360"/>
      <c r="G171" s="364"/>
      <c r="H171" s="364"/>
    </row>
    <row r="172" spans="1:8" s="77" customFormat="1" x14ac:dyDescent="0.3">
      <c r="A172" s="1"/>
      <c r="B172" s="1"/>
      <c r="C172" s="1"/>
      <c r="D172" s="1"/>
      <c r="E172" s="1"/>
      <c r="F172" s="360"/>
      <c r="G172" s="364"/>
      <c r="H172" s="364"/>
    </row>
    <row r="173" spans="1:8" s="77" customFormat="1" x14ac:dyDescent="0.3">
      <c r="A173" s="1"/>
      <c r="B173" s="1"/>
      <c r="C173" s="1"/>
      <c r="D173" s="1"/>
      <c r="E173" s="1"/>
      <c r="F173" s="360"/>
      <c r="G173" s="364"/>
      <c r="H173" s="364"/>
    </row>
    <row r="174" spans="1:8" s="77" customFormat="1" x14ac:dyDescent="0.3">
      <c r="A174" s="1"/>
      <c r="B174" s="1"/>
      <c r="C174" s="1"/>
      <c r="D174" s="1"/>
      <c r="E174" s="1"/>
      <c r="F174" s="360"/>
      <c r="G174" s="364"/>
      <c r="H174" s="364"/>
    </row>
    <row r="175" spans="1:8" s="77" customFormat="1" x14ac:dyDescent="0.3">
      <c r="A175" s="1"/>
      <c r="B175" s="1"/>
      <c r="C175" s="1"/>
      <c r="D175" s="1"/>
      <c r="E175" s="1"/>
      <c r="F175" s="360"/>
      <c r="G175" s="364"/>
      <c r="H175" s="364"/>
    </row>
    <row r="176" spans="1:8" s="77" customFormat="1" x14ac:dyDescent="0.3">
      <c r="A176" s="1"/>
      <c r="B176" s="1"/>
      <c r="C176" s="1"/>
      <c r="D176" s="1"/>
      <c r="E176" s="1"/>
      <c r="F176" s="360"/>
      <c r="G176" s="364"/>
      <c r="H176" s="364"/>
    </row>
    <row r="177" spans="1:8" s="77" customFormat="1" x14ac:dyDescent="0.3">
      <c r="A177" s="1"/>
      <c r="B177" s="1"/>
      <c r="C177" s="1"/>
      <c r="D177" s="1"/>
      <c r="E177" s="1"/>
      <c r="F177" s="360"/>
      <c r="G177" s="364"/>
      <c r="H177" s="364"/>
    </row>
    <row r="178" spans="1:8" s="77" customFormat="1" x14ac:dyDescent="0.3">
      <c r="A178" s="1"/>
      <c r="B178" s="1"/>
      <c r="C178" s="1"/>
      <c r="D178" s="1"/>
      <c r="E178" s="1"/>
      <c r="F178" s="360"/>
      <c r="G178" s="364"/>
      <c r="H178" s="364"/>
    </row>
    <row r="179" spans="1:8" s="77" customFormat="1" x14ac:dyDescent="0.3">
      <c r="A179" s="1"/>
      <c r="B179" s="1"/>
      <c r="C179" s="1"/>
      <c r="D179" s="1"/>
      <c r="E179" s="1"/>
      <c r="F179" s="360"/>
      <c r="G179" s="364"/>
      <c r="H179" s="364"/>
    </row>
    <row r="180" spans="1:8" s="77" customFormat="1" x14ac:dyDescent="0.3">
      <c r="A180" s="1"/>
      <c r="B180" s="1"/>
      <c r="C180" s="1"/>
      <c r="D180" s="1"/>
      <c r="E180" s="1"/>
      <c r="F180" s="360"/>
      <c r="G180" s="364"/>
      <c r="H180" s="364"/>
    </row>
    <row r="181" spans="1:8" s="77" customFormat="1" x14ac:dyDescent="0.3">
      <c r="A181" s="1"/>
      <c r="B181" s="1"/>
      <c r="C181" s="1"/>
      <c r="D181" s="1"/>
      <c r="E181" s="1"/>
      <c r="F181" s="360"/>
      <c r="G181" s="364"/>
      <c r="H181" s="364"/>
    </row>
    <row r="182" spans="1:8" s="77" customFormat="1" x14ac:dyDescent="0.3">
      <c r="A182" s="1"/>
      <c r="B182" s="1"/>
      <c r="C182" s="1"/>
      <c r="D182" s="1"/>
      <c r="E182" s="1"/>
      <c r="F182" s="360"/>
      <c r="G182" s="364"/>
      <c r="H182" s="364"/>
    </row>
    <row r="183" spans="1:8" s="77" customFormat="1" x14ac:dyDescent="0.3">
      <c r="A183" s="1"/>
      <c r="B183" s="1"/>
      <c r="C183" s="1"/>
      <c r="D183" s="1"/>
      <c r="E183" s="1"/>
      <c r="F183" s="360"/>
      <c r="G183" s="364"/>
      <c r="H183" s="364"/>
    </row>
    <row r="191" spans="1:8" s="77" customFormat="1" x14ac:dyDescent="0.3">
      <c r="A191" s="1"/>
      <c r="B191" s="1"/>
      <c r="C191" s="1"/>
      <c r="D191" s="1"/>
      <c r="E191" s="1"/>
      <c r="F191" s="360"/>
      <c r="G191" s="364"/>
      <c r="H191" s="364"/>
    </row>
    <row r="192" spans="1:8" s="77" customFormat="1" x14ac:dyDescent="0.3">
      <c r="A192" s="1"/>
      <c r="B192" s="1"/>
      <c r="C192" s="1"/>
      <c r="D192" s="1"/>
      <c r="E192" s="1"/>
      <c r="F192" s="360"/>
      <c r="G192" s="364"/>
      <c r="H192" s="364"/>
    </row>
    <row r="193" spans="1:8" s="77" customFormat="1" x14ac:dyDescent="0.3">
      <c r="A193" s="1"/>
      <c r="B193" s="1"/>
      <c r="C193" s="1"/>
      <c r="D193" s="1"/>
      <c r="E193" s="1"/>
      <c r="F193" s="360"/>
      <c r="G193" s="364"/>
      <c r="H193" s="364"/>
    </row>
    <row r="194" spans="1:8" s="77" customFormat="1" x14ac:dyDescent="0.3">
      <c r="A194" s="1"/>
      <c r="B194" s="1"/>
      <c r="C194" s="1"/>
      <c r="D194" s="1"/>
      <c r="E194" s="1"/>
      <c r="F194" s="360"/>
      <c r="G194" s="364"/>
      <c r="H194" s="364"/>
    </row>
    <row r="195" spans="1:8" s="77" customFormat="1" x14ac:dyDescent="0.3">
      <c r="A195" s="1"/>
      <c r="B195" s="1"/>
      <c r="C195" s="1"/>
      <c r="D195" s="1"/>
      <c r="E195" s="1"/>
      <c r="F195" s="360"/>
      <c r="G195" s="364"/>
      <c r="H195" s="364"/>
    </row>
    <row r="196" spans="1:8" s="77" customFormat="1" x14ac:dyDescent="0.3">
      <c r="A196" s="1"/>
      <c r="B196" s="1"/>
      <c r="C196" s="1"/>
      <c r="D196" s="1"/>
      <c r="E196" s="1"/>
      <c r="F196" s="360"/>
      <c r="G196" s="364"/>
      <c r="H196" s="364"/>
    </row>
    <row r="197" spans="1:8" s="77" customFormat="1" x14ac:dyDescent="0.3">
      <c r="A197" s="1"/>
      <c r="B197" s="1"/>
      <c r="C197" s="1"/>
      <c r="D197" s="1"/>
      <c r="E197" s="1"/>
      <c r="F197" s="360"/>
      <c r="G197" s="364"/>
      <c r="H197" s="364"/>
    </row>
    <row r="198" spans="1:8" s="77" customFormat="1" x14ac:dyDescent="0.3">
      <c r="A198" s="1"/>
      <c r="B198" s="1"/>
      <c r="C198" s="1"/>
      <c r="D198" s="1"/>
      <c r="E198" s="1"/>
      <c r="F198" s="360"/>
      <c r="G198" s="364"/>
      <c r="H198" s="364"/>
    </row>
    <row r="199" spans="1:8" s="77" customFormat="1" x14ac:dyDescent="0.3">
      <c r="A199" s="1"/>
      <c r="B199" s="1"/>
      <c r="C199" s="1"/>
      <c r="D199" s="1"/>
      <c r="E199" s="1"/>
      <c r="F199" s="360"/>
      <c r="G199" s="364"/>
      <c r="H199" s="364"/>
    </row>
    <row r="200" spans="1:8" s="77" customFormat="1" x14ac:dyDescent="0.3">
      <c r="A200" s="1"/>
      <c r="B200" s="1"/>
      <c r="C200" s="1"/>
      <c r="D200" s="1"/>
      <c r="E200" s="1"/>
      <c r="F200" s="360"/>
      <c r="G200" s="364"/>
      <c r="H200" s="364"/>
    </row>
    <row r="201" spans="1:8" s="77" customFormat="1" x14ac:dyDescent="0.3">
      <c r="A201" s="1"/>
      <c r="B201" s="1"/>
      <c r="C201" s="1"/>
      <c r="D201" s="1"/>
      <c r="E201" s="1"/>
      <c r="F201" s="360"/>
      <c r="G201" s="364"/>
      <c r="H201" s="364"/>
    </row>
    <row r="202" spans="1:8" s="77" customFormat="1" ht="59" customHeight="1" x14ac:dyDescent="0.3">
      <c r="A202" s="1"/>
      <c r="B202" s="1"/>
      <c r="C202" s="1"/>
      <c r="D202" s="1"/>
      <c r="E202" s="1"/>
      <c r="F202" s="360"/>
      <c r="G202" s="364"/>
      <c r="H202" s="364"/>
    </row>
    <row r="203" spans="1:8" s="77" customFormat="1" x14ac:dyDescent="0.3">
      <c r="A203" s="1"/>
      <c r="B203" s="1"/>
      <c r="C203" s="1"/>
      <c r="D203" s="1"/>
      <c r="E203" s="1"/>
      <c r="F203" s="360"/>
      <c r="G203" s="364"/>
      <c r="H203" s="364"/>
    </row>
    <row r="204" spans="1:8" s="77" customFormat="1" ht="15.65" customHeight="1" x14ac:dyDescent="0.3">
      <c r="A204" s="1"/>
      <c r="B204" s="1"/>
      <c r="C204" s="1"/>
      <c r="D204" s="1"/>
      <c r="E204" s="1"/>
      <c r="F204" s="360"/>
      <c r="G204" s="364"/>
      <c r="H204" s="364"/>
    </row>
    <row r="205" spans="1:8" s="77" customFormat="1" x14ac:dyDescent="0.3">
      <c r="A205" s="1"/>
      <c r="B205" s="1"/>
      <c r="C205" s="1"/>
      <c r="D205" s="1"/>
      <c r="E205" s="1"/>
      <c r="F205" s="360"/>
      <c r="G205" s="364"/>
      <c r="H205" s="364"/>
    </row>
    <row r="206" spans="1:8" s="77" customFormat="1" ht="36" customHeight="1" x14ac:dyDescent="0.3">
      <c r="A206" s="1"/>
      <c r="B206" s="1"/>
      <c r="C206" s="1"/>
      <c r="D206" s="1"/>
      <c r="E206" s="1"/>
      <c r="F206" s="360"/>
      <c r="G206" s="364"/>
      <c r="H206" s="364"/>
    </row>
    <row r="207" spans="1:8" s="77" customFormat="1" x14ac:dyDescent="0.3">
      <c r="A207" s="1"/>
      <c r="B207" s="1"/>
      <c r="C207" s="1"/>
      <c r="D207" s="1"/>
      <c r="E207" s="1"/>
      <c r="F207" s="360"/>
      <c r="G207" s="364"/>
      <c r="H207" s="364"/>
    </row>
    <row r="208" spans="1:8" s="77" customFormat="1" x14ac:dyDescent="0.3">
      <c r="A208" s="1"/>
      <c r="B208" s="1"/>
      <c r="C208" s="1"/>
      <c r="D208" s="1"/>
      <c r="E208" s="1"/>
      <c r="F208" s="360"/>
      <c r="G208" s="364"/>
      <c r="H208" s="364"/>
    </row>
    <row r="209" spans="1:8" s="77" customFormat="1" x14ac:dyDescent="0.3">
      <c r="A209" s="1"/>
      <c r="B209" s="1"/>
      <c r="C209" s="1"/>
      <c r="D209" s="1"/>
      <c r="E209" s="1"/>
      <c r="F209" s="360"/>
      <c r="G209" s="364"/>
      <c r="H209" s="364"/>
    </row>
    <row r="210" spans="1:8" s="77" customFormat="1" x14ac:dyDescent="0.3">
      <c r="A210" s="1"/>
      <c r="B210" s="1"/>
      <c r="C210" s="1"/>
      <c r="D210" s="1"/>
      <c r="E210" s="1"/>
      <c r="F210" s="360"/>
      <c r="G210" s="364"/>
      <c r="H210" s="364"/>
    </row>
    <row r="211" spans="1:8" s="77" customFormat="1" x14ac:dyDescent="0.3">
      <c r="A211" s="1"/>
      <c r="B211" s="1"/>
      <c r="C211" s="1"/>
      <c r="D211" s="1"/>
      <c r="E211" s="1"/>
      <c r="F211" s="360"/>
      <c r="G211" s="364"/>
      <c r="H211" s="364"/>
    </row>
    <row r="212" spans="1:8" s="77" customFormat="1" ht="16.25" customHeight="1" x14ac:dyDescent="0.3">
      <c r="A212" s="1"/>
      <c r="B212" s="1"/>
      <c r="C212" s="1"/>
      <c r="D212" s="1"/>
      <c r="E212" s="1"/>
      <c r="F212" s="360"/>
      <c r="G212" s="364"/>
      <c r="H212" s="364"/>
    </row>
    <row r="213" spans="1:8" s="77" customFormat="1" x14ac:dyDescent="0.3">
      <c r="A213" s="1"/>
      <c r="B213" s="1"/>
      <c r="C213" s="1"/>
      <c r="D213" s="1"/>
      <c r="E213" s="1"/>
      <c r="F213" s="360"/>
      <c r="G213" s="364"/>
      <c r="H213" s="364"/>
    </row>
    <row r="214" spans="1:8" s="77" customFormat="1" x14ac:dyDescent="0.3">
      <c r="A214" s="1"/>
      <c r="B214" s="1"/>
      <c r="C214" s="1"/>
      <c r="D214" s="1"/>
      <c r="E214" s="1"/>
      <c r="F214" s="360"/>
      <c r="G214" s="364"/>
      <c r="H214" s="364"/>
    </row>
    <row r="215" spans="1:8" s="77" customFormat="1" x14ac:dyDescent="0.3">
      <c r="A215" s="1"/>
      <c r="B215" s="1"/>
      <c r="C215" s="1"/>
      <c r="D215" s="1"/>
      <c r="E215" s="1"/>
      <c r="F215" s="360"/>
      <c r="G215" s="364"/>
      <c r="H215" s="364"/>
    </row>
    <row r="216" spans="1:8" s="77" customFormat="1" x14ac:dyDescent="0.3">
      <c r="A216" s="1"/>
      <c r="B216" s="1"/>
      <c r="C216" s="1"/>
      <c r="D216" s="1"/>
      <c r="E216" s="1"/>
      <c r="F216" s="360"/>
      <c r="G216" s="364"/>
      <c r="H216" s="364"/>
    </row>
    <row r="217" spans="1:8" s="77" customFormat="1" x14ac:dyDescent="0.3">
      <c r="A217" s="1"/>
      <c r="B217" s="1"/>
      <c r="C217" s="1"/>
      <c r="D217" s="1"/>
      <c r="E217" s="1"/>
      <c r="F217" s="360"/>
      <c r="G217" s="364"/>
      <c r="H217" s="364"/>
    </row>
    <row r="218" spans="1:8" s="77" customFormat="1" x14ac:dyDescent="0.3">
      <c r="A218" s="1"/>
      <c r="B218" s="1"/>
      <c r="C218" s="1"/>
      <c r="D218" s="1"/>
      <c r="E218" s="1"/>
      <c r="F218" s="360"/>
      <c r="G218" s="364"/>
      <c r="H218" s="364"/>
    </row>
    <row r="219" spans="1:8" s="77" customFormat="1" x14ac:dyDescent="0.3">
      <c r="A219" s="1"/>
      <c r="B219" s="1"/>
      <c r="C219" s="1"/>
      <c r="D219" s="1"/>
      <c r="E219" s="1"/>
      <c r="F219" s="360"/>
      <c r="G219" s="364"/>
      <c r="H219" s="364"/>
    </row>
    <row r="220" spans="1:8" s="77" customFormat="1" x14ac:dyDescent="0.3">
      <c r="A220" s="1"/>
      <c r="B220" s="1"/>
      <c r="C220" s="1"/>
      <c r="D220" s="1"/>
      <c r="E220" s="1"/>
      <c r="F220" s="360"/>
      <c r="G220" s="364"/>
      <c r="H220" s="364"/>
    </row>
    <row r="221" spans="1:8" s="77" customFormat="1" x14ac:dyDescent="0.3">
      <c r="A221" s="1"/>
      <c r="B221" s="1"/>
      <c r="C221" s="1"/>
      <c r="D221" s="1"/>
      <c r="E221" s="1"/>
      <c r="F221" s="360"/>
      <c r="G221" s="364"/>
      <c r="H221" s="364"/>
    </row>
    <row r="222" spans="1:8" s="77" customFormat="1" x14ac:dyDescent="0.3">
      <c r="A222" s="1"/>
      <c r="B222" s="1"/>
      <c r="C222" s="1"/>
      <c r="D222" s="1"/>
      <c r="E222" s="1"/>
      <c r="F222" s="360"/>
      <c r="G222" s="364"/>
      <c r="H222" s="364"/>
    </row>
    <row r="223" spans="1:8" s="77" customFormat="1" x14ac:dyDescent="0.3">
      <c r="A223" s="1"/>
      <c r="B223" s="1"/>
      <c r="C223" s="1"/>
      <c r="D223" s="1"/>
      <c r="E223" s="1"/>
      <c r="F223" s="360"/>
      <c r="G223" s="364"/>
      <c r="H223" s="364"/>
    </row>
    <row r="224" spans="1:8" s="77" customFormat="1" x14ac:dyDescent="0.3">
      <c r="A224" s="1"/>
      <c r="B224" s="1"/>
      <c r="C224" s="1"/>
      <c r="D224" s="1"/>
      <c r="E224" s="1"/>
      <c r="F224" s="360"/>
      <c r="G224" s="364"/>
      <c r="H224" s="364"/>
    </row>
    <row r="225" spans="1:8" s="77" customFormat="1" x14ac:dyDescent="0.3">
      <c r="A225" s="1"/>
      <c r="B225" s="1"/>
      <c r="C225" s="1"/>
      <c r="D225" s="1"/>
      <c r="E225" s="1"/>
      <c r="F225" s="360"/>
      <c r="G225" s="364"/>
      <c r="H225" s="364"/>
    </row>
  </sheetData>
  <mergeCells count="1">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320"/>
  <sheetViews>
    <sheetView view="pageBreakPreview" topLeftCell="A214" zoomScaleNormal="100" zoomScaleSheetLayoutView="100" workbookViewId="0">
      <selection activeCell="C1" sqref="C1:G1"/>
    </sheetView>
  </sheetViews>
  <sheetFormatPr defaultColWidth="8.796875" defaultRowHeight="12.5" x14ac:dyDescent="0.3"/>
  <cols>
    <col min="1" max="1" width="9.09765625" style="92" customWidth="1"/>
    <col min="2" max="2" width="11.09765625" style="92" customWidth="1"/>
    <col min="3" max="3" width="48.296875" style="1" customWidth="1"/>
    <col min="4" max="4" width="7.09765625" style="1" customWidth="1"/>
    <col min="5" max="5" width="9.09765625" style="87" customWidth="1"/>
    <col min="6" max="6" width="16.796875" style="294" customWidth="1"/>
    <col min="7" max="7" width="21.09765625" style="74" customWidth="1"/>
    <col min="8" max="8" width="18.09765625" style="1" customWidth="1"/>
    <col min="9" max="9" width="12.796875" style="1" customWidth="1"/>
    <col min="10" max="16384" width="8.796875" style="1"/>
  </cols>
  <sheetData>
    <row r="1" spans="1:16" ht="76.25" customHeight="1" x14ac:dyDescent="0.3">
      <c r="A1" s="690" t="s">
        <v>935</v>
      </c>
      <c r="B1" s="691"/>
      <c r="C1" s="691"/>
      <c r="D1" s="691"/>
      <c r="E1" s="691"/>
      <c r="F1" s="691"/>
      <c r="G1" s="692"/>
    </row>
    <row r="2" spans="1:16" s="41" customFormat="1" ht="30" customHeight="1" x14ac:dyDescent="0.3">
      <c r="A2" s="405" t="s">
        <v>1</v>
      </c>
      <c r="B2" s="406" t="s">
        <v>2</v>
      </c>
      <c r="C2" s="407" t="s">
        <v>3</v>
      </c>
      <c r="D2" s="407" t="s">
        <v>4</v>
      </c>
      <c r="E2" s="407" t="s">
        <v>5</v>
      </c>
      <c r="F2" s="414" t="s">
        <v>6</v>
      </c>
      <c r="G2" s="408" t="s">
        <v>7</v>
      </c>
    </row>
    <row r="3" spans="1:16" ht="29.25" customHeight="1" x14ac:dyDescent="0.3">
      <c r="A3" s="234" t="s">
        <v>538</v>
      </c>
      <c r="B3" s="104"/>
      <c r="C3" s="96" t="s">
        <v>654</v>
      </c>
      <c r="D3" s="89"/>
      <c r="E3" s="499"/>
      <c r="F3" s="324"/>
      <c r="G3" s="93"/>
    </row>
    <row r="4" spans="1:16" s="13" customFormat="1" ht="7.25" customHeight="1" x14ac:dyDescent="0.25">
      <c r="A4" s="94"/>
      <c r="B4" s="104"/>
      <c r="C4" s="138"/>
      <c r="D4" s="9"/>
      <c r="E4" s="113"/>
      <c r="F4" s="229"/>
      <c r="G4" s="70" t="str">
        <f>IF(F4="","",E4*F4)</f>
        <v/>
      </c>
      <c r="H4" s="12"/>
    </row>
    <row r="5" spans="1:16" s="13" customFormat="1" ht="24.65" customHeight="1" x14ac:dyDescent="0.25">
      <c r="A5" s="111" t="s">
        <v>435</v>
      </c>
      <c r="B5" s="104" t="s">
        <v>296</v>
      </c>
      <c r="C5" s="149" t="s">
        <v>420</v>
      </c>
      <c r="D5" s="8"/>
      <c r="E5" s="483"/>
      <c r="F5" s="229"/>
      <c r="G5" s="70" t="str">
        <f>IF(F5="","",E5*F5)</f>
        <v/>
      </c>
      <c r="H5" s="12"/>
    </row>
    <row r="6" spans="1:16" s="17" customFormat="1" ht="8.4" customHeight="1" x14ac:dyDescent="0.3">
      <c r="A6" s="94"/>
      <c r="B6" s="8"/>
      <c r="C6" s="186"/>
      <c r="D6" s="9"/>
      <c r="E6" s="132"/>
      <c r="F6" s="250"/>
      <c r="G6" s="71"/>
      <c r="H6" s="16"/>
    </row>
    <row r="7" spans="1:16" s="13" customFormat="1" ht="13" x14ac:dyDescent="0.25">
      <c r="A7" s="94" t="s">
        <v>539</v>
      </c>
      <c r="B7" s="104">
        <v>8.1999999999999993</v>
      </c>
      <c r="C7" s="187" t="s">
        <v>242</v>
      </c>
      <c r="D7" s="188"/>
      <c r="E7" s="132"/>
      <c r="F7" s="229"/>
      <c r="G7" s="70" t="str">
        <f>IF(F7="","",E7*F7)</f>
        <v/>
      </c>
      <c r="H7" s="12"/>
    </row>
    <row r="8" spans="1:16" s="13" customFormat="1" x14ac:dyDescent="0.25">
      <c r="A8" s="94"/>
      <c r="B8" s="9"/>
      <c r="C8" s="186"/>
      <c r="D8" s="185"/>
      <c r="E8" s="132"/>
      <c r="F8" s="229"/>
      <c r="G8" s="70"/>
      <c r="H8" s="78"/>
    </row>
    <row r="9" spans="1:16" s="13" customFormat="1" ht="13" x14ac:dyDescent="0.25">
      <c r="A9" s="94"/>
      <c r="B9" s="28" t="s">
        <v>38</v>
      </c>
      <c r="C9" s="187" t="s">
        <v>243</v>
      </c>
      <c r="D9" s="670"/>
      <c r="E9" s="132"/>
      <c r="F9" s="229"/>
      <c r="G9" s="70"/>
      <c r="H9" s="78"/>
    </row>
    <row r="10" spans="1:16" s="13" customFormat="1" x14ac:dyDescent="0.25">
      <c r="A10" s="94"/>
      <c r="B10" s="9"/>
      <c r="C10" s="186"/>
      <c r="D10" s="670"/>
      <c r="E10" s="132"/>
      <c r="F10" s="247"/>
      <c r="G10" s="85"/>
      <c r="H10" s="78"/>
    </row>
    <row r="11" spans="1:16" s="13" customFormat="1" ht="29" customHeight="1" x14ac:dyDescent="0.25">
      <c r="A11" s="94" t="s">
        <v>540</v>
      </c>
      <c r="B11" s="9"/>
      <c r="C11" s="186" t="s">
        <v>244</v>
      </c>
      <c r="D11" s="102" t="s">
        <v>249</v>
      </c>
      <c r="E11" s="188"/>
      <c r="F11" s="247"/>
      <c r="G11" s="330" t="s">
        <v>684</v>
      </c>
      <c r="H11" s="78"/>
    </row>
    <row r="12" spans="1:16" s="13" customFormat="1" x14ac:dyDescent="0.25">
      <c r="A12" s="115"/>
      <c r="B12" s="115"/>
      <c r="C12" s="186"/>
      <c r="D12" s="102"/>
      <c r="E12" s="185"/>
      <c r="F12" s="247"/>
      <c r="G12" s="85"/>
      <c r="H12" s="78"/>
    </row>
    <row r="13" spans="1:16" s="13" customFormat="1" x14ac:dyDescent="0.25">
      <c r="A13" s="274"/>
      <c r="B13" s="115"/>
      <c r="C13" s="186" t="s">
        <v>506</v>
      </c>
      <c r="D13" s="102" t="s">
        <v>249</v>
      </c>
      <c r="E13" s="185"/>
      <c r="F13" s="247"/>
      <c r="G13" s="330" t="s">
        <v>684</v>
      </c>
      <c r="H13" s="78"/>
    </row>
    <row r="14" spans="1:16" s="13" customFormat="1" ht="7.75" customHeight="1" x14ac:dyDescent="0.25">
      <c r="A14" s="274"/>
      <c r="B14" s="115"/>
      <c r="C14" s="186"/>
      <c r="D14" s="102"/>
      <c r="E14" s="185"/>
      <c r="F14" s="247"/>
      <c r="G14" s="85"/>
      <c r="H14" s="78"/>
    </row>
    <row r="15" spans="1:16" s="13" customFormat="1" ht="13" x14ac:dyDescent="0.25">
      <c r="A15" s="94"/>
      <c r="B15" s="207" t="s">
        <v>152</v>
      </c>
      <c r="C15" s="187" t="s">
        <v>245</v>
      </c>
      <c r="D15" s="507"/>
      <c r="E15" s="185"/>
      <c r="F15" s="247"/>
      <c r="G15" s="70"/>
      <c r="H15" s="78"/>
    </row>
    <row r="16" spans="1:16" s="13" customFormat="1" ht="8.4" customHeight="1" x14ac:dyDescent="0.25">
      <c r="A16" s="94"/>
      <c r="B16" s="8"/>
      <c r="C16" s="38"/>
      <c r="D16" s="507"/>
      <c r="E16" s="113"/>
      <c r="F16" s="247"/>
      <c r="G16" s="85"/>
      <c r="H16" s="78"/>
      <c r="P16" s="13" t="s">
        <v>856</v>
      </c>
    </row>
    <row r="17" spans="1:8" s="13" customFormat="1" ht="30" customHeight="1" x14ac:dyDescent="0.25">
      <c r="A17" s="94" t="s">
        <v>541</v>
      </c>
      <c r="B17" s="8"/>
      <c r="C17" s="186" t="s">
        <v>246</v>
      </c>
      <c r="D17" s="386" t="s">
        <v>249</v>
      </c>
      <c r="E17" s="39"/>
      <c r="F17" s="247"/>
      <c r="G17" s="330" t="s">
        <v>684</v>
      </c>
      <c r="H17" s="78"/>
    </row>
    <row r="18" spans="1:8" s="13" customFormat="1" ht="7.25" customHeight="1" x14ac:dyDescent="0.25">
      <c r="A18" s="94"/>
      <c r="B18" s="8"/>
      <c r="C18" s="186"/>
      <c r="D18" s="386"/>
      <c r="E18" s="39"/>
      <c r="F18" s="325"/>
      <c r="G18" s="53"/>
      <c r="H18" s="78"/>
    </row>
    <row r="19" spans="1:8" s="17" customFormat="1" ht="13" x14ac:dyDescent="0.3">
      <c r="A19" s="94" t="s">
        <v>542</v>
      </c>
      <c r="B19" s="8"/>
      <c r="C19" s="186" t="s">
        <v>247</v>
      </c>
      <c r="D19" s="386" t="s">
        <v>249</v>
      </c>
      <c r="E19" s="39"/>
      <c r="F19" s="247"/>
      <c r="G19" s="330" t="s">
        <v>684</v>
      </c>
      <c r="H19" s="78"/>
    </row>
    <row r="20" spans="1:8" s="17" customFormat="1" ht="13" x14ac:dyDescent="0.3">
      <c r="A20" s="94"/>
      <c r="B20" s="8"/>
      <c r="C20" s="186"/>
      <c r="D20" s="39"/>
      <c r="E20" s="132"/>
      <c r="F20" s="250"/>
      <c r="G20" s="71"/>
      <c r="H20" s="78"/>
    </row>
    <row r="21" spans="1:8" s="13" customFormat="1" x14ac:dyDescent="0.25">
      <c r="A21" s="94" t="s">
        <v>543</v>
      </c>
      <c r="B21" s="8"/>
      <c r="C21" s="186" t="s">
        <v>248</v>
      </c>
      <c r="D21" s="386" t="s">
        <v>249</v>
      </c>
      <c r="E21" s="39"/>
      <c r="F21" s="247"/>
      <c r="G21" s="330" t="s">
        <v>684</v>
      </c>
      <c r="H21" s="78"/>
    </row>
    <row r="22" spans="1:8" s="13" customFormat="1" x14ac:dyDescent="0.25">
      <c r="A22" s="94"/>
      <c r="B22" s="8"/>
      <c r="C22" s="186"/>
      <c r="D22" s="386"/>
      <c r="E22" s="39"/>
      <c r="F22" s="247"/>
      <c r="G22" s="70"/>
      <c r="H22" s="78"/>
    </row>
    <row r="23" spans="1:8" s="13" customFormat="1" ht="27" customHeight="1" x14ac:dyDescent="0.25">
      <c r="A23" s="94" t="s">
        <v>544</v>
      </c>
      <c r="B23" s="8"/>
      <c r="C23" s="186" t="s">
        <v>250</v>
      </c>
      <c r="D23" s="386" t="s">
        <v>249</v>
      </c>
      <c r="E23" s="39"/>
      <c r="F23" s="247"/>
      <c r="G23" s="330" t="s">
        <v>684</v>
      </c>
      <c r="H23" s="78"/>
    </row>
    <row r="24" spans="1:8" s="13" customFormat="1" ht="8.4" customHeight="1" x14ac:dyDescent="0.25">
      <c r="A24" s="94"/>
      <c r="B24" s="8"/>
      <c r="C24" s="186"/>
      <c r="D24" s="386"/>
      <c r="E24" s="39"/>
      <c r="F24" s="247"/>
      <c r="G24" s="70"/>
      <c r="H24" s="78"/>
    </row>
    <row r="25" spans="1:8" s="13" customFormat="1" ht="25" x14ac:dyDescent="0.25">
      <c r="A25" s="94" t="s">
        <v>545</v>
      </c>
      <c r="B25" s="8"/>
      <c r="C25" s="186" t="s">
        <v>295</v>
      </c>
      <c r="D25" s="386" t="s">
        <v>249</v>
      </c>
      <c r="E25" s="39"/>
      <c r="F25" s="247"/>
      <c r="G25" s="330" t="s">
        <v>684</v>
      </c>
      <c r="H25" s="78"/>
    </row>
    <row r="26" spans="1:8" s="13" customFormat="1" ht="10.25" customHeight="1" x14ac:dyDescent="0.25">
      <c r="A26" s="94"/>
      <c r="B26" s="8"/>
      <c r="C26" s="186"/>
      <c r="D26" s="386"/>
      <c r="E26" s="39"/>
      <c r="F26" s="247"/>
      <c r="G26" s="70"/>
      <c r="H26" s="78"/>
    </row>
    <row r="27" spans="1:8" s="13" customFormat="1" x14ac:dyDescent="0.25">
      <c r="A27" s="94" t="s">
        <v>546</v>
      </c>
      <c r="B27" s="8"/>
      <c r="C27" s="186" t="s">
        <v>251</v>
      </c>
      <c r="D27" s="386" t="s">
        <v>249</v>
      </c>
      <c r="E27" s="39"/>
      <c r="F27" s="247"/>
      <c r="G27" s="330" t="s">
        <v>684</v>
      </c>
      <c r="H27" s="78"/>
    </row>
    <row r="28" spans="1:8" s="13" customFormat="1" ht="10.25" customHeight="1" x14ac:dyDescent="0.25">
      <c r="A28" s="94"/>
      <c r="B28" s="8"/>
      <c r="C28" s="186"/>
      <c r="D28" s="386"/>
      <c r="E28" s="39"/>
      <c r="F28" s="247"/>
      <c r="G28" s="70"/>
      <c r="H28" s="78"/>
    </row>
    <row r="29" spans="1:8" s="142" customFormat="1" ht="30" customHeight="1" x14ac:dyDescent="0.3">
      <c r="A29" s="111" t="s">
        <v>547</v>
      </c>
      <c r="B29" s="104" t="s">
        <v>44</v>
      </c>
      <c r="C29" s="431" t="s">
        <v>252</v>
      </c>
      <c r="D29" s="386"/>
      <c r="E29" s="39"/>
      <c r="F29" s="247"/>
      <c r="G29" s="70"/>
      <c r="H29" s="216"/>
    </row>
    <row r="30" spans="1:8" s="13" customFormat="1" x14ac:dyDescent="0.25">
      <c r="A30" s="94"/>
      <c r="B30" s="8"/>
      <c r="C30" s="186"/>
      <c r="D30" s="386"/>
      <c r="E30" s="39"/>
      <c r="F30" s="247"/>
      <c r="G30" s="70"/>
      <c r="H30" s="78"/>
    </row>
    <row r="31" spans="1:8" s="13" customFormat="1" x14ac:dyDescent="0.25">
      <c r="A31" s="94" t="s">
        <v>548</v>
      </c>
      <c r="B31" s="8"/>
      <c r="C31" s="186" t="s">
        <v>253</v>
      </c>
      <c r="D31" s="386" t="s">
        <v>65</v>
      </c>
      <c r="E31" s="39"/>
      <c r="F31" s="247"/>
      <c r="G31" s="330" t="s">
        <v>684</v>
      </c>
      <c r="H31" s="78"/>
    </row>
    <row r="32" spans="1:8" s="13" customFormat="1" x14ac:dyDescent="0.25">
      <c r="A32" s="94"/>
      <c r="B32" s="8"/>
      <c r="C32" s="186"/>
      <c r="D32" s="386"/>
      <c r="E32" s="39"/>
      <c r="F32" s="247"/>
      <c r="G32" s="70"/>
      <c r="H32" s="78"/>
    </row>
    <row r="33" spans="1:8" s="13" customFormat="1" x14ac:dyDescent="0.25">
      <c r="A33" s="94" t="s">
        <v>549</v>
      </c>
      <c r="B33" s="8"/>
      <c r="C33" s="186" t="s">
        <v>254</v>
      </c>
      <c r="D33" s="386" t="s">
        <v>65</v>
      </c>
      <c r="E33" s="39"/>
      <c r="F33" s="247"/>
      <c r="G33" s="330" t="s">
        <v>684</v>
      </c>
      <c r="H33" s="78"/>
    </row>
    <row r="34" spans="1:8" s="13" customFormat="1" x14ac:dyDescent="0.25">
      <c r="A34" s="94"/>
      <c r="B34" s="8"/>
      <c r="C34" s="186"/>
      <c r="D34" s="386"/>
      <c r="E34" s="39"/>
      <c r="F34" s="247"/>
      <c r="G34" s="70"/>
      <c r="H34" s="78"/>
    </row>
    <row r="35" spans="1:8" s="13" customFormat="1" ht="25" x14ac:dyDescent="0.25">
      <c r="A35" s="94" t="s">
        <v>550</v>
      </c>
      <c r="B35" s="8"/>
      <c r="C35" s="186" t="s">
        <v>421</v>
      </c>
      <c r="D35" s="386" t="s">
        <v>65</v>
      </c>
      <c r="E35" s="39"/>
      <c r="F35" s="247"/>
      <c r="G35" s="330" t="s">
        <v>684</v>
      </c>
      <c r="H35" s="78"/>
    </row>
    <row r="36" spans="1:8" s="13" customFormat="1" x14ac:dyDescent="0.25">
      <c r="A36" s="94"/>
      <c r="B36" s="8"/>
      <c r="C36" s="186"/>
      <c r="D36" s="386"/>
      <c r="E36" s="39"/>
      <c r="F36" s="247"/>
      <c r="G36" s="70"/>
      <c r="H36" s="78"/>
    </row>
    <row r="37" spans="1:8" s="142" customFormat="1" ht="19.5" customHeight="1" x14ac:dyDescent="0.3">
      <c r="A37" s="94" t="s">
        <v>551</v>
      </c>
      <c r="B37" s="8"/>
      <c r="C37" s="426" t="s">
        <v>255</v>
      </c>
      <c r="D37" s="386" t="s">
        <v>65</v>
      </c>
      <c r="E37" s="39"/>
      <c r="F37" s="247"/>
      <c r="G37" s="330" t="s">
        <v>684</v>
      </c>
      <c r="H37" s="216"/>
    </row>
    <row r="38" spans="1:8" s="13" customFormat="1" x14ac:dyDescent="0.25">
      <c r="A38" s="94"/>
      <c r="B38" s="8"/>
      <c r="C38" s="186"/>
      <c r="D38" s="39"/>
      <c r="E38" s="132"/>
      <c r="F38" s="247"/>
      <c r="G38" s="70"/>
      <c r="H38" s="78"/>
    </row>
    <row r="39" spans="1:8" s="13" customFormat="1" ht="13" x14ac:dyDescent="0.25">
      <c r="A39" s="111" t="s">
        <v>552</v>
      </c>
      <c r="B39" s="104">
        <v>8.3000000000000007</v>
      </c>
      <c r="C39" s="187" t="s">
        <v>422</v>
      </c>
      <c r="D39" s="39"/>
      <c r="E39" s="132"/>
      <c r="F39" s="247"/>
      <c r="G39" s="70"/>
      <c r="H39" s="78"/>
    </row>
    <row r="40" spans="1:8" s="13" customFormat="1" x14ac:dyDescent="0.25">
      <c r="A40" s="94"/>
      <c r="B40" s="8"/>
      <c r="C40" s="186"/>
      <c r="D40" s="14"/>
      <c r="E40" s="132"/>
      <c r="F40" s="247"/>
      <c r="G40" s="70"/>
      <c r="H40" s="78"/>
    </row>
    <row r="41" spans="1:8" s="13" customFormat="1" x14ac:dyDescent="0.25">
      <c r="A41" s="94" t="s">
        <v>553</v>
      </c>
      <c r="B41" s="8" t="s">
        <v>423</v>
      </c>
      <c r="C41" s="186" t="s">
        <v>424</v>
      </c>
      <c r="D41" s="386" t="s">
        <v>222</v>
      </c>
      <c r="E41" s="39"/>
      <c r="F41" s="247"/>
      <c r="G41" s="330" t="s">
        <v>684</v>
      </c>
      <c r="H41" s="78"/>
    </row>
    <row r="42" spans="1:8" s="13" customFormat="1" x14ac:dyDescent="0.25">
      <c r="A42" s="94"/>
      <c r="B42" s="8"/>
      <c r="C42" s="186"/>
      <c r="D42" s="386"/>
      <c r="E42" s="39"/>
      <c r="F42" s="247"/>
      <c r="G42" s="70"/>
      <c r="H42" s="78"/>
    </row>
    <row r="43" spans="1:8" s="13" customFormat="1" x14ac:dyDescent="0.25">
      <c r="A43" s="94" t="s">
        <v>554</v>
      </c>
      <c r="B43" s="8"/>
      <c r="C43" s="186" t="s">
        <v>425</v>
      </c>
      <c r="D43" s="386" t="s">
        <v>222</v>
      </c>
      <c r="E43" s="39"/>
      <c r="F43" s="247"/>
      <c r="G43" s="330" t="s">
        <v>684</v>
      </c>
      <c r="H43" s="78"/>
    </row>
    <row r="44" spans="1:8" s="13" customFormat="1" x14ac:dyDescent="0.25">
      <c r="A44" s="94"/>
      <c r="B44" s="8"/>
      <c r="C44" s="186"/>
      <c r="D44" s="386"/>
      <c r="E44" s="39"/>
      <c r="F44" s="247"/>
      <c r="G44" s="70"/>
      <c r="H44" s="78"/>
    </row>
    <row r="45" spans="1:8" s="13" customFormat="1" x14ac:dyDescent="0.25">
      <c r="A45" s="94" t="s">
        <v>555</v>
      </c>
      <c r="B45" s="8"/>
      <c r="C45" s="186" t="s">
        <v>426</v>
      </c>
      <c r="D45" s="386" t="s">
        <v>222</v>
      </c>
      <c r="E45" s="39"/>
      <c r="F45" s="247"/>
      <c r="G45" s="330" t="s">
        <v>684</v>
      </c>
      <c r="H45" s="78"/>
    </row>
    <row r="46" spans="1:8" s="13" customFormat="1" x14ac:dyDescent="0.25">
      <c r="A46" s="94"/>
      <c r="B46" s="8"/>
      <c r="C46" s="186"/>
      <c r="D46" s="386"/>
      <c r="E46" s="39"/>
      <c r="F46" s="247"/>
      <c r="G46" s="330"/>
      <c r="H46" s="78"/>
    </row>
    <row r="47" spans="1:8" s="13" customFormat="1" x14ac:dyDescent="0.25">
      <c r="A47" s="94"/>
      <c r="B47" s="8"/>
      <c r="C47" s="186"/>
      <c r="D47" s="386"/>
      <c r="E47" s="39"/>
      <c r="F47" s="247"/>
      <c r="G47" s="330"/>
      <c r="H47" s="78"/>
    </row>
    <row r="48" spans="1:8" s="13" customFormat="1" x14ac:dyDescent="0.25">
      <c r="A48" s="94"/>
      <c r="B48" s="8"/>
      <c r="C48" s="186"/>
      <c r="D48" s="386"/>
      <c r="E48" s="39"/>
      <c r="F48" s="247"/>
      <c r="G48" s="330"/>
      <c r="H48" s="78"/>
    </row>
    <row r="49" spans="1:8" s="13" customFormat="1" x14ac:dyDescent="0.25">
      <c r="A49" s="94"/>
      <c r="B49" s="8"/>
      <c r="C49" s="186"/>
      <c r="D49" s="386"/>
      <c r="E49" s="39"/>
      <c r="F49" s="247"/>
      <c r="G49" s="330"/>
      <c r="H49" s="78"/>
    </row>
    <row r="50" spans="1:8" s="13" customFormat="1" x14ac:dyDescent="0.25">
      <c r="A50" s="94"/>
      <c r="B50" s="8"/>
      <c r="C50" s="186"/>
      <c r="D50" s="386"/>
      <c r="E50" s="39"/>
      <c r="F50" s="247"/>
      <c r="G50" s="330"/>
      <c r="H50" s="78"/>
    </row>
    <row r="51" spans="1:8" s="13" customFormat="1" x14ac:dyDescent="0.25">
      <c r="A51" s="94"/>
      <c r="B51" s="8"/>
      <c r="C51" s="186"/>
      <c r="D51" s="386"/>
      <c r="E51" s="39"/>
      <c r="F51" s="247"/>
      <c r="G51" s="330"/>
      <c r="H51" s="78"/>
    </row>
    <row r="52" spans="1:8" s="13" customFormat="1" x14ac:dyDescent="0.25">
      <c r="A52" s="94"/>
      <c r="B52" s="8"/>
      <c r="C52" s="186"/>
      <c r="D52" s="386"/>
      <c r="E52" s="39"/>
      <c r="F52" s="247"/>
      <c r="G52" s="330"/>
      <c r="H52" s="78"/>
    </row>
    <row r="53" spans="1:8" s="13" customFormat="1" x14ac:dyDescent="0.25">
      <c r="A53" s="94"/>
      <c r="B53" s="8"/>
      <c r="C53" s="186"/>
      <c r="D53" s="386"/>
      <c r="E53" s="39"/>
      <c r="F53" s="247"/>
      <c r="G53" s="70"/>
      <c r="H53" s="78"/>
    </row>
    <row r="54" spans="1:8" s="41" customFormat="1" ht="24.75" customHeight="1" x14ac:dyDescent="0.3">
      <c r="A54" s="681" t="s">
        <v>9</v>
      </c>
      <c r="B54" s="682"/>
      <c r="C54" s="682"/>
      <c r="D54" s="682"/>
      <c r="E54" s="682"/>
      <c r="F54" s="683"/>
      <c r="G54" s="72"/>
      <c r="H54" s="78"/>
    </row>
    <row r="55" spans="1:8" ht="18.649999999999999" customHeight="1" x14ac:dyDescent="0.25">
      <c r="A55" s="109"/>
      <c r="B55" s="110"/>
      <c r="C55" s="20" t="s">
        <v>10</v>
      </c>
      <c r="D55" s="60"/>
      <c r="E55" s="86"/>
      <c r="F55" s="326"/>
      <c r="G55" s="75"/>
      <c r="H55" s="78"/>
    </row>
    <row r="56" spans="1:8" s="13" customFormat="1" ht="13" x14ac:dyDescent="0.25">
      <c r="A56" s="111" t="s">
        <v>556</v>
      </c>
      <c r="B56" s="104">
        <v>8.4</v>
      </c>
      <c r="C56" s="187" t="s">
        <v>427</v>
      </c>
      <c r="D56" s="386"/>
      <c r="E56" s="39"/>
      <c r="F56" s="247"/>
      <c r="G56" s="70"/>
      <c r="H56" s="78"/>
    </row>
    <row r="57" spans="1:8" s="13" customFormat="1" x14ac:dyDescent="0.25">
      <c r="A57" s="94"/>
      <c r="B57" s="8"/>
      <c r="C57" s="186"/>
      <c r="D57" s="386"/>
      <c r="E57" s="39"/>
      <c r="F57" s="247"/>
      <c r="G57" s="70"/>
      <c r="H57" s="78"/>
    </row>
    <row r="58" spans="1:8" s="13" customFormat="1" ht="25" x14ac:dyDescent="0.25">
      <c r="A58" s="94" t="s">
        <v>557</v>
      </c>
      <c r="B58" s="8" t="s">
        <v>428</v>
      </c>
      <c r="C58" s="186" t="s">
        <v>507</v>
      </c>
      <c r="D58" s="386" t="s">
        <v>249</v>
      </c>
      <c r="E58" s="39"/>
      <c r="F58" s="247"/>
      <c r="G58" s="330" t="s">
        <v>684</v>
      </c>
      <c r="H58" s="78"/>
    </row>
    <row r="59" spans="1:8" s="13" customFormat="1" x14ac:dyDescent="0.25">
      <c r="A59" s="94"/>
      <c r="B59" s="8"/>
      <c r="C59" s="186"/>
      <c r="D59" s="386"/>
      <c r="E59" s="39"/>
      <c r="F59" s="247"/>
      <c r="G59" s="70"/>
      <c r="H59" s="78"/>
    </row>
    <row r="60" spans="1:8" s="13" customFormat="1" ht="29" customHeight="1" x14ac:dyDescent="0.25">
      <c r="A60" s="94" t="s">
        <v>558</v>
      </c>
      <c r="B60" s="8"/>
      <c r="C60" s="186" t="s">
        <v>429</v>
      </c>
      <c r="D60" s="386" t="s">
        <v>139</v>
      </c>
      <c r="E60" s="39"/>
      <c r="F60" s="247"/>
      <c r="G60" s="330" t="s">
        <v>684</v>
      </c>
      <c r="H60" s="78"/>
    </row>
    <row r="61" spans="1:8" s="13" customFormat="1" x14ac:dyDescent="0.25">
      <c r="A61" s="94"/>
      <c r="B61" s="8"/>
      <c r="C61" s="186"/>
      <c r="D61" s="39"/>
      <c r="E61" s="137"/>
      <c r="F61" s="247"/>
      <c r="G61" s="70"/>
      <c r="H61" s="78"/>
    </row>
    <row r="62" spans="1:8" s="13" customFormat="1" ht="13" x14ac:dyDescent="0.25">
      <c r="A62" s="111" t="s">
        <v>559</v>
      </c>
      <c r="B62" s="104" t="s">
        <v>430</v>
      </c>
      <c r="C62" s="187" t="s">
        <v>256</v>
      </c>
      <c r="D62" s="39"/>
      <c r="E62" s="137"/>
      <c r="F62" s="247"/>
      <c r="G62" s="70"/>
      <c r="H62" s="78"/>
    </row>
    <row r="63" spans="1:8" s="13" customFormat="1" x14ac:dyDescent="0.25">
      <c r="A63" s="94"/>
      <c r="B63" s="8"/>
      <c r="C63" s="186"/>
      <c r="D63" s="39"/>
      <c r="E63" s="137"/>
      <c r="F63" s="247"/>
      <c r="G63" s="70"/>
      <c r="H63" s="78"/>
    </row>
    <row r="64" spans="1:8" s="13" customFormat="1" x14ac:dyDescent="0.25">
      <c r="A64" s="94" t="s">
        <v>560</v>
      </c>
      <c r="B64" s="8"/>
      <c r="C64" s="635" t="s">
        <v>257</v>
      </c>
      <c r="D64" s="386" t="s">
        <v>139</v>
      </c>
      <c r="E64" s="39"/>
      <c r="F64" s="247"/>
      <c r="G64" s="330" t="s">
        <v>684</v>
      </c>
      <c r="H64" s="78"/>
    </row>
    <row r="65" spans="1:8" s="13" customFormat="1" x14ac:dyDescent="0.25">
      <c r="A65" s="94"/>
      <c r="B65" s="8"/>
      <c r="C65" s="186" t="s">
        <v>258</v>
      </c>
      <c r="D65" s="386"/>
      <c r="E65" s="39"/>
      <c r="F65" s="247"/>
      <c r="G65" s="70"/>
      <c r="H65" s="78"/>
    </row>
    <row r="66" spans="1:8" s="13" customFormat="1" x14ac:dyDescent="0.25">
      <c r="A66" s="94" t="s">
        <v>561</v>
      </c>
      <c r="B66" s="8"/>
      <c r="C66" s="186" t="s">
        <v>259</v>
      </c>
      <c r="D66" s="386"/>
      <c r="E66" s="39"/>
      <c r="F66" s="247"/>
      <c r="G66" s="70"/>
      <c r="H66" s="78"/>
    </row>
    <row r="67" spans="1:8" s="13" customFormat="1" x14ac:dyDescent="0.25">
      <c r="A67" s="94"/>
      <c r="B67" s="8"/>
      <c r="C67" s="186"/>
      <c r="D67" s="386"/>
      <c r="E67" s="39"/>
      <c r="F67" s="247"/>
      <c r="G67" s="70"/>
      <c r="H67" s="78"/>
    </row>
    <row r="68" spans="1:8" s="13" customFormat="1" x14ac:dyDescent="0.25">
      <c r="A68" s="94" t="s">
        <v>562</v>
      </c>
      <c r="B68" s="8"/>
      <c r="C68" s="186" t="s">
        <v>260</v>
      </c>
      <c r="D68" s="386" t="s">
        <v>139</v>
      </c>
      <c r="E68" s="39"/>
      <c r="F68" s="247"/>
      <c r="G68" s="330" t="s">
        <v>684</v>
      </c>
      <c r="H68" s="78"/>
    </row>
    <row r="69" spans="1:8" s="13" customFormat="1" x14ac:dyDescent="0.25">
      <c r="A69" s="94"/>
      <c r="B69" s="8"/>
      <c r="C69" s="186"/>
      <c r="D69" s="386"/>
      <c r="E69" s="39"/>
      <c r="F69" s="247"/>
      <c r="G69" s="70"/>
      <c r="H69" s="78"/>
    </row>
    <row r="70" spans="1:8" s="13" customFormat="1" x14ac:dyDescent="0.25">
      <c r="A70" s="94" t="s">
        <v>563</v>
      </c>
      <c r="B70" s="8"/>
      <c r="C70" s="186" t="s">
        <v>261</v>
      </c>
      <c r="D70" s="386" t="s">
        <v>139</v>
      </c>
      <c r="E70" s="39"/>
      <c r="F70" s="247"/>
      <c r="G70" s="330" t="s">
        <v>684</v>
      </c>
      <c r="H70" s="78"/>
    </row>
    <row r="71" spans="1:8" s="13" customFormat="1" x14ac:dyDescent="0.25">
      <c r="A71" s="94"/>
      <c r="B71" s="8"/>
      <c r="C71" s="186"/>
      <c r="D71" s="386"/>
      <c r="E71" s="39"/>
      <c r="F71" s="247"/>
      <c r="G71" s="70"/>
      <c r="H71" s="78"/>
    </row>
    <row r="72" spans="1:8" s="17" customFormat="1" ht="13" x14ac:dyDescent="0.3">
      <c r="A72" s="94" t="s">
        <v>564</v>
      </c>
      <c r="B72" s="8"/>
      <c r="C72" s="186" t="s">
        <v>508</v>
      </c>
      <c r="D72" s="386" t="s">
        <v>139</v>
      </c>
      <c r="E72" s="39"/>
      <c r="F72" s="247"/>
      <c r="G72" s="330" t="s">
        <v>684</v>
      </c>
      <c r="H72" s="78"/>
    </row>
    <row r="73" spans="1:8" s="13" customFormat="1" x14ac:dyDescent="0.25">
      <c r="A73" s="94"/>
      <c r="B73" s="8"/>
      <c r="C73" s="186"/>
      <c r="D73" s="386"/>
      <c r="E73" s="39"/>
      <c r="F73" s="229"/>
      <c r="G73" s="70"/>
      <c r="H73" s="78"/>
    </row>
    <row r="74" spans="1:8" s="13" customFormat="1" ht="25" x14ac:dyDescent="0.25">
      <c r="A74" s="94" t="s">
        <v>565</v>
      </c>
      <c r="B74" s="8"/>
      <c r="C74" s="186" t="s">
        <v>262</v>
      </c>
      <c r="D74" s="386" t="s">
        <v>139</v>
      </c>
      <c r="E74" s="39"/>
      <c r="F74" s="247"/>
      <c r="G74" s="330" t="s">
        <v>684</v>
      </c>
      <c r="H74" s="78"/>
    </row>
    <row r="75" spans="1:8" s="13" customFormat="1" x14ac:dyDescent="0.25">
      <c r="A75" s="94"/>
      <c r="B75" s="8"/>
      <c r="C75" s="186"/>
      <c r="D75" s="386"/>
      <c r="E75" s="39"/>
      <c r="F75" s="247"/>
      <c r="G75" s="70"/>
      <c r="H75" s="78"/>
    </row>
    <row r="76" spans="1:8" s="13" customFormat="1" x14ac:dyDescent="0.25">
      <c r="A76" s="94" t="s">
        <v>566</v>
      </c>
      <c r="B76" s="8"/>
      <c r="C76" s="635" t="s">
        <v>263</v>
      </c>
      <c r="D76" s="386" t="s">
        <v>139</v>
      </c>
      <c r="E76" s="39"/>
      <c r="F76" s="247"/>
      <c r="G76" s="330" t="s">
        <v>684</v>
      </c>
      <c r="H76" s="78"/>
    </row>
    <row r="77" spans="1:8" s="13" customFormat="1" x14ac:dyDescent="0.25">
      <c r="A77" s="94"/>
      <c r="B77" s="8"/>
      <c r="C77" s="186"/>
      <c r="D77" s="386"/>
      <c r="E77" s="39"/>
      <c r="F77" s="247"/>
      <c r="G77" s="70"/>
      <c r="H77" s="78"/>
    </row>
    <row r="78" spans="1:8" s="13" customFormat="1" x14ac:dyDescent="0.25">
      <c r="A78" s="94" t="s">
        <v>567</v>
      </c>
      <c r="B78" s="8"/>
      <c r="C78" s="635" t="s">
        <v>264</v>
      </c>
      <c r="D78" s="386" t="s">
        <v>139</v>
      </c>
      <c r="E78" s="39"/>
      <c r="F78" s="247"/>
      <c r="G78" s="330" t="s">
        <v>684</v>
      </c>
      <c r="H78" s="78"/>
    </row>
    <row r="79" spans="1:8" s="13" customFormat="1" x14ac:dyDescent="0.25">
      <c r="A79" s="94" t="s">
        <v>670</v>
      </c>
      <c r="B79" s="8"/>
      <c r="C79" s="186"/>
      <c r="D79" s="386"/>
      <c r="E79" s="39"/>
      <c r="F79" s="247"/>
      <c r="G79" s="85"/>
      <c r="H79" s="78"/>
    </row>
    <row r="80" spans="1:8" s="13" customFormat="1" x14ac:dyDescent="0.25">
      <c r="A80" s="94"/>
      <c r="B80" s="8"/>
      <c r="C80" s="186" t="s">
        <v>509</v>
      </c>
      <c r="D80" s="386" t="s">
        <v>139</v>
      </c>
      <c r="E80" s="39"/>
      <c r="F80" s="247"/>
      <c r="G80" s="85" t="s">
        <v>445</v>
      </c>
      <c r="H80" s="78"/>
    </row>
    <row r="81" spans="1:8" s="13" customFormat="1" x14ac:dyDescent="0.25">
      <c r="A81" s="94" t="s">
        <v>851</v>
      </c>
      <c r="B81" s="8"/>
      <c r="C81" s="186"/>
      <c r="D81" s="386"/>
      <c r="E81" s="39"/>
      <c r="F81" s="247"/>
      <c r="G81" s="70"/>
      <c r="H81" s="78"/>
    </row>
    <row r="82" spans="1:8" s="13" customFormat="1" ht="13" x14ac:dyDescent="0.25">
      <c r="A82" s="111" t="s">
        <v>568</v>
      </c>
      <c r="B82" s="104" t="s">
        <v>431</v>
      </c>
      <c r="C82" s="187" t="s">
        <v>265</v>
      </c>
      <c r="D82" s="386"/>
      <c r="E82" s="39"/>
      <c r="F82" s="247"/>
      <c r="G82" s="85"/>
      <c r="H82" s="78"/>
    </row>
    <row r="83" spans="1:8" s="13" customFormat="1" x14ac:dyDescent="0.25">
      <c r="A83" s="94"/>
      <c r="B83" s="8"/>
      <c r="C83" s="186"/>
      <c r="D83" s="386"/>
      <c r="E83" s="39"/>
      <c r="F83" s="247"/>
      <c r="G83" s="70"/>
      <c r="H83" s="78"/>
    </row>
    <row r="84" spans="1:8" s="142" customFormat="1" x14ac:dyDescent="0.3">
      <c r="A84" s="94" t="s">
        <v>569</v>
      </c>
      <c r="B84" s="8"/>
      <c r="C84" s="426" t="s">
        <v>266</v>
      </c>
      <c r="D84" s="386"/>
      <c r="E84" s="39"/>
      <c r="F84" s="247"/>
      <c r="G84" s="85"/>
      <c r="H84" s="216"/>
    </row>
    <row r="85" spans="1:8" s="13" customFormat="1" x14ac:dyDescent="0.25">
      <c r="A85" s="94" t="s">
        <v>852</v>
      </c>
      <c r="B85" s="8"/>
      <c r="C85" s="186"/>
      <c r="D85" s="386"/>
      <c r="E85" s="39"/>
      <c r="F85" s="247"/>
      <c r="G85" s="70"/>
      <c r="H85" s="78"/>
    </row>
    <row r="86" spans="1:8" s="142" customFormat="1" x14ac:dyDescent="0.3">
      <c r="A86" s="94" t="s">
        <v>570</v>
      </c>
      <c r="B86" s="8"/>
      <c r="C86" s="426" t="s">
        <v>267</v>
      </c>
      <c r="D86" s="386" t="s">
        <v>249</v>
      </c>
      <c r="E86" s="39"/>
      <c r="F86" s="247"/>
      <c r="G86" s="330" t="s">
        <v>684</v>
      </c>
      <c r="H86" s="216"/>
    </row>
    <row r="87" spans="1:8" s="13" customFormat="1" x14ac:dyDescent="0.25">
      <c r="A87" s="94" t="s">
        <v>962</v>
      </c>
      <c r="B87" s="8"/>
      <c r="C87" s="186"/>
      <c r="D87" s="386"/>
      <c r="E87" s="39"/>
      <c r="F87" s="247"/>
      <c r="G87" s="70"/>
      <c r="H87" s="78"/>
    </row>
    <row r="88" spans="1:8" s="142" customFormat="1" x14ac:dyDescent="0.3">
      <c r="A88" s="94" t="s">
        <v>571</v>
      </c>
      <c r="B88" s="8"/>
      <c r="C88" s="426" t="s">
        <v>268</v>
      </c>
      <c r="D88" s="386"/>
      <c r="E88" s="39"/>
      <c r="F88" s="247"/>
      <c r="G88" s="85"/>
      <c r="H88" s="216"/>
    </row>
    <row r="89" spans="1:8" s="13" customFormat="1" x14ac:dyDescent="0.25">
      <c r="A89" s="94"/>
      <c r="B89" s="8"/>
      <c r="C89" s="186"/>
      <c r="D89" s="386"/>
      <c r="E89" s="39"/>
      <c r="F89" s="247"/>
      <c r="G89" s="70"/>
      <c r="H89" s="78"/>
    </row>
    <row r="90" spans="1:8" s="17" customFormat="1" ht="25" x14ac:dyDescent="0.3">
      <c r="A90" s="94" t="s">
        <v>572</v>
      </c>
      <c r="B90" s="8"/>
      <c r="C90" s="186" t="s">
        <v>269</v>
      </c>
      <c r="D90" s="386" t="s">
        <v>249</v>
      </c>
      <c r="E90" s="39"/>
      <c r="F90" s="247"/>
      <c r="G90" s="330" t="s">
        <v>684</v>
      </c>
      <c r="H90" s="88"/>
    </row>
    <row r="91" spans="1:8" s="13" customFormat="1" x14ac:dyDescent="0.25">
      <c r="A91" s="94"/>
      <c r="B91" s="8"/>
      <c r="C91" s="186"/>
      <c r="D91" s="386"/>
      <c r="E91" s="39"/>
      <c r="F91" s="247"/>
      <c r="G91" s="70"/>
      <c r="H91" s="78"/>
    </row>
    <row r="92" spans="1:8" s="13" customFormat="1" x14ac:dyDescent="0.25">
      <c r="A92" s="94" t="s">
        <v>573</v>
      </c>
      <c r="B92" s="8"/>
      <c r="C92" s="186" t="s">
        <v>270</v>
      </c>
      <c r="D92" s="386" t="s">
        <v>249</v>
      </c>
      <c r="E92" s="39"/>
      <c r="F92" s="247"/>
      <c r="G92" s="330" t="s">
        <v>684</v>
      </c>
      <c r="H92" s="78"/>
    </row>
    <row r="93" spans="1:8" s="13" customFormat="1" x14ac:dyDescent="0.25">
      <c r="A93" s="94"/>
      <c r="B93" s="8"/>
      <c r="C93" s="186"/>
      <c r="D93" s="386"/>
      <c r="E93" s="39"/>
      <c r="F93" s="247"/>
      <c r="G93" s="70"/>
      <c r="H93" s="78"/>
    </row>
    <row r="94" spans="1:8" s="13" customFormat="1" x14ac:dyDescent="0.25">
      <c r="A94" s="94" t="s">
        <v>574</v>
      </c>
      <c r="B94" s="8"/>
      <c r="C94" s="186" t="s">
        <v>271</v>
      </c>
      <c r="D94" s="386" t="s">
        <v>249</v>
      </c>
      <c r="E94" s="39"/>
      <c r="F94" s="247"/>
      <c r="G94" s="330" t="s">
        <v>684</v>
      </c>
      <c r="H94" s="78"/>
    </row>
    <row r="95" spans="1:8" s="13" customFormat="1" x14ac:dyDescent="0.25">
      <c r="A95" s="94"/>
      <c r="B95" s="8"/>
      <c r="C95" s="186"/>
      <c r="D95" s="386"/>
      <c r="E95" s="39"/>
      <c r="F95" s="247"/>
      <c r="G95" s="70"/>
      <c r="H95" s="78"/>
    </row>
    <row r="96" spans="1:8" s="13" customFormat="1" x14ac:dyDescent="0.25">
      <c r="A96" s="94" t="s">
        <v>575</v>
      </c>
      <c r="B96" s="8"/>
      <c r="C96" s="186" t="s">
        <v>272</v>
      </c>
      <c r="D96" s="386" t="s">
        <v>249</v>
      </c>
      <c r="E96" s="39"/>
      <c r="F96" s="247"/>
      <c r="G96" s="330" t="s">
        <v>684</v>
      </c>
      <c r="H96" s="78"/>
    </row>
    <row r="97" spans="1:8" s="13" customFormat="1" x14ac:dyDescent="0.25">
      <c r="A97" s="94"/>
      <c r="B97" s="8"/>
      <c r="C97" s="186"/>
      <c r="D97" s="386"/>
      <c r="E97" s="39"/>
      <c r="F97" s="247"/>
      <c r="G97" s="70"/>
      <c r="H97" s="78"/>
    </row>
    <row r="98" spans="1:8" x14ac:dyDescent="0.3">
      <c r="A98" s="94" t="s">
        <v>576</v>
      </c>
      <c r="B98" s="8"/>
      <c r="C98" s="186" t="s">
        <v>273</v>
      </c>
      <c r="D98" s="386" t="s">
        <v>249</v>
      </c>
      <c r="E98" s="39"/>
      <c r="F98" s="247"/>
      <c r="G98" s="330" t="s">
        <v>684</v>
      </c>
      <c r="H98" s="78"/>
    </row>
    <row r="99" spans="1:8" ht="15.75" customHeight="1" x14ac:dyDescent="0.3">
      <c r="A99" s="94"/>
      <c r="B99" s="8"/>
      <c r="C99" s="186"/>
      <c r="D99" s="386"/>
      <c r="E99" s="39"/>
      <c r="F99" s="247"/>
      <c r="G99" s="70"/>
      <c r="H99" s="78"/>
    </row>
    <row r="100" spans="1:8" ht="15.75" customHeight="1" x14ac:dyDescent="0.3">
      <c r="A100" s="94"/>
      <c r="B100" s="8"/>
      <c r="C100" s="186"/>
      <c r="D100" s="386"/>
      <c r="E100" s="39"/>
      <c r="F100" s="247"/>
      <c r="G100" s="70"/>
      <c r="H100" s="78"/>
    </row>
    <row r="101" spans="1:8" ht="15.75" customHeight="1" x14ac:dyDescent="0.3">
      <c r="A101" s="94"/>
      <c r="B101" s="8"/>
      <c r="C101" s="186"/>
      <c r="D101" s="386"/>
      <c r="E101" s="39"/>
      <c r="F101" s="247"/>
      <c r="G101" s="70"/>
      <c r="H101" s="78"/>
    </row>
    <row r="102" spans="1:8" ht="15.75" customHeight="1" x14ac:dyDescent="0.3">
      <c r="A102" s="94"/>
      <c r="B102" s="8"/>
      <c r="C102" s="186"/>
      <c r="D102" s="386"/>
      <c r="E102" s="39"/>
      <c r="F102" s="247"/>
      <c r="G102" s="70"/>
      <c r="H102" s="78"/>
    </row>
    <row r="103" spans="1:8" ht="15.75" customHeight="1" x14ac:dyDescent="0.3">
      <c r="A103" s="94"/>
      <c r="B103" s="8"/>
      <c r="C103" s="186"/>
      <c r="D103" s="386"/>
      <c r="E103" s="39"/>
      <c r="F103" s="247"/>
      <c r="G103" s="70"/>
      <c r="H103" s="78"/>
    </row>
    <row r="104" spans="1:8" ht="15.75" customHeight="1" x14ac:dyDescent="0.3">
      <c r="A104" s="94"/>
      <c r="B104" s="8"/>
      <c r="C104" s="186"/>
      <c r="D104" s="386"/>
      <c r="E104" s="39"/>
      <c r="F104" s="247"/>
      <c r="G104" s="70"/>
      <c r="H104" s="78"/>
    </row>
    <row r="105" spans="1:8" ht="15.75" customHeight="1" x14ac:dyDescent="0.3">
      <c r="A105" s="94"/>
      <c r="B105" s="8"/>
      <c r="C105" s="186"/>
      <c r="D105" s="386"/>
      <c r="E105" s="39"/>
      <c r="F105" s="247"/>
      <c r="G105" s="70"/>
      <c r="H105" s="78"/>
    </row>
    <row r="106" spans="1:8" ht="15.75" customHeight="1" x14ac:dyDescent="0.3">
      <c r="A106" s="94"/>
      <c r="B106" s="8"/>
      <c r="C106" s="186"/>
      <c r="D106" s="386"/>
      <c r="E106" s="39"/>
      <c r="F106" s="247"/>
      <c r="G106" s="70"/>
      <c r="H106" s="78"/>
    </row>
    <row r="107" spans="1:8" ht="15.75" customHeight="1" x14ac:dyDescent="0.3">
      <c r="A107" s="94"/>
      <c r="B107" s="8"/>
      <c r="C107" s="186"/>
      <c r="D107" s="386"/>
      <c r="E107" s="39"/>
      <c r="F107" s="247"/>
      <c r="G107" s="70"/>
      <c r="H107" s="78"/>
    </row>
    <row r="108" spans="1:8" s="41" customFormat="1" ht="18.649999999999999" customHeight="1" x14ac:dyDescent="0.3">
      <c r="A108" s="681" t="s">
        <v>9</v>
      </c>
      <c r="B108" s="682"/>
      <c r="C108" s="682"/>
      <c r="D108" s="682"/>
      <c r="E108" s="682"/>
      <c r="F108" s="683"/>
      <c r="G108" s="72"/>
      <c r="H108" s="78"/>
    </row>
    <row r="109" spans="1:8" ht="18.649999999999999" customHeight="1" x14ac:dyDescent="0.25">
      <c r="A109" s="109"/>
      <c r="B109" s="110"/>
      <c r="C109" s="20" t="s">
        <v>10</v>
      </c>
      <c r="D109" s="60"/>
      <c r="E109" s="86"/>
      <c r="F109" s="326"/>
      <c r="G109" s="75"/>
      <c r="H109" s="78"/>
    </row>
    <row r="110" spans="1:8" ht="13" x14ac:dyDescent="0.3">
      <c r="A110" s="111" t="s">
        <v>577</v>
      </c>
      <c r="B110" s="104">
        <v>8.5</v>
      </c>
      <c r="C110" s="187" t="s">
        <v>274</v>
      </c>
      <c r="D110" s="386"/>
      <c r="E110" s="39"/>
      <c r="F110" s="247"/>
      <c r="G110" s="276"/>
      <c r="H110" s="78"/>
    </row>
    <row r="111" spans="1:8" ht="6.65" customHeight="1" x14ac:dyDescent="0.3">
      <c r="A111" s="94"/>
      <c r="B111" s="8"/>
      <c r="C111" s="186"/>
      <c r="D111" s="386"/>
      <c r="E111" s="39"/>
      <c r="F111" s="247"/>
      <c r="G111" s="276"/>
      <c r="H111" s="78"/>
    </row>
    <row r="112" spans="1:8" ht="25" x14ac:dyDescent="0.3">
      <c r="A112" s="94" t="s">
        <v>578</v>
      </c>
      <c r="B112" s="8"/>
      <c r="C112" s="186" t="s">
        <v>275</v>
      </c>
      <c r="D112" s="39" t="s">
        <v>65</v>
      </c>
      <c r="E112" s="114"/>
      <c r="F112" s="247"/>
      <c r="G112" s="330" t="s">
        <v>684</v>
      </c>
      <c r="H112" s="78"/>
    </row>
    <row r="113" spans="1:8" s="13" customFormat="1" ht="13" x14ac:dyDescent="0.25">
      <c r="A113" s="114"/>
      <c r="B113" s="163"/>
      <c r="C113" s="21"/>
      <c r="D113" s="39"/>
      <c r="E113" s="114"/>
      <c r="F113" s="247"/>
      <c r="G113" s="70" t="str">
        <f>IF(F113="","",E113*F113)</f>
        <v/>
      </c>
      <c r="H113" s="12"/>
    </row>
    <row r="114" spans="1:8" ht="37.5" x14ac:dyDescent="0.3">
      <c r="A114" s="94" t="s">
        <v>579</v>
      </c>
      <c r="B114" s="9"/>
      <c r="C114" s="218" t="s">
        <v>276</v>
      </c>
      <c r="D114" s="39" t="s">
        <v>65</v>
      </c>
      <c r="E114" s="114"/>
      <c r="F114" s="247"/>
      <c r="G114" s="330" t="s">
        <v>684</v>
      </c>
      <c r="H114" s="78"/>
    </row>
    <row r="115" spans="1:8" x14ac:dyDescent="0.3">
      <c r="A115" s="94"/>
      <c r="B115" s="9"/>
      <c r="C115" s="218"/>
      <c r="D115" s="39"/>
      <c r="E115" s="114"/>
      <c r="F115" s="247"/>
      <c r="G115" s="85"/>
      <c r="H115" s="78"/>
    </row>
    <row r="116" spans="1:8" ht="37.5" x14ac:dyDescent="0.3">
      <c r="A116" s="94" t="s">
        <v>580</v>
      </c>
      <c r="B116" s="9"/>
      <c r="C116" s="218" t="s">
        <v>277</v>
      </c>
      <c r="D116" s="39" t="s">
        <v>65</v>
      </c>
      <c r="E116" s="114"/>
      <c r="F116" s="247"/>
      <c r="G116" s="330" t="s">
        <v>684</v>
      </c>
      <c r="H116" s="78"/>
    </row>
    <row r="117" spans="1:8" x14ac:dyDescent="0.3">
      <c r="A117" s="94"/>
      <c r="B117" s="9"/>
      <c r="C117" s="218"/>
      <c r="D117" s="39"/>
      <c r="E117" s="114"/>
      <c r="F117" s="247"/>
      <c r="G117" s="85"/>
      <c r="H117" s="78"/>
    </row>
    <row r="118" spans="1:8" ht="31.5" customHeight="1" x14ac:dyDescent="0.3">
      <c r="A118" s="94" t="s">
        <v>581</v>
      </c>
      <c r="B118" s="9"/>
      <c r="C118" s="391" t="s">
        <v>278</v>
      </c>
      <c r="D118" s="39" t="s">
        <v>65</v>
      </c>
      <c r="E118" s="114"/>
      <c r="F118" s="247"/>
      <c r="G118" s="330" t="s">
        <v>684</v>
      </c>
      <c r="H118" s="78"/>
    </row>
    <row r="119" spans="1:8" x14ac:dyDescent="0.3">
      <c r="A119" s="94"/>
      <c r="B119" s="9"/>
      <c r="C119" s="391"/>
      <c r="D119" s="39"/>
      <c r="E119" s="114"/>
      <c r="F119" s="247"/>
      <c r="G119" s="85"/>
      <c r="H119" s="78"/>
    </row>
    <row r="120" spans="1:8" ht="25" x14ac:dyDescent="0.3">
      <c r="A120" s="94" t="s">
        <v>582</v>
      </c>
      <c r="B120" s="9"/>
      <c r="C120" s="391" t="s">
        <v>279</v>
      </c>
      <c r="D120" s="39" t="s">
        <v>65</v>
      </c>
      <c r="E120" s="114"/>
      <c r="F120" s="247"/>
      <c r="G120" s="330" t="s">
        <v>684</v>
      </c>
      <c r="H120" s="78"/>
    </row>
    <row r="121" spans="1:8" x14ac:dyDescent="0.3">
      <c r="A121" s="94"/>
      <c r="B121" s="9"/>
      <c r="C121" s="391"/>
      <c r="D121" s="39"/>
      <c r="E121" s="114"/>
      <c r="F121" s="247"/>
      <c r="G121" s="85"/>
      <c r="H121" s="78"/>
    </row>
    <row r="122" spans="1:8" ht="25" x14ac:dyDescent="0.3">
      <c r="A122" s="94" t="s">
        <v>583</v>
      </c>
      <c r="B122" s="9"/>
      <c r="C122" s="391" t="s">
        <v>432</v>
      </c>
      <c r="D122" s="39" t="s">
        <v>65</v>
      </c>
      <c r="E122" s="114"/>
      <c r="F122" s="247"/>
      <c r="G122" s="330" t="s">
        <v>684</v>
      </c>
      <c r="H122" s="78"/>
    </row>
    <row r="123" spans="1:8" x14ac:dyDescent="0.3">
      <c r="A123" s="94"/>
      <c r="B123" s="9"/>
      <c r="C123" s="391"/>
      <c r="D123" s="39"/>
      <c r="E123" s="114"/>
      <c r="F123" s="247"/>
      <c r="G123" s="85"/>
      <c r="H123" s="78"/>
    </row>
    <row r="124" spans="1:8" ht="25" x14ac:dyDescent="0.3">
      <c r="A124" s="94" t="s">
        <v>584</v>
      </c>
      <c r="B124" s="9"/>
      <c r="C124" s="391" t="s">
        <v>433</v>
      </c>
      <c r="D124" s="39" t="s">
        <v>65</v>
      </c>
      <c r="E124" s="114"/>
      <c r="F124" s="247"/>
      <c r="G124" s="330" t="s">
        <v>684</v>
      </c>
      <c r="H124" s="78"/>
    </row>
    <row r="125" spans="1:8" x14ac:dyDescent="0.3">
      <c r="A125" s="94"/>
      <c r="B125" s="9"/>
      <c r="C125" s="218"/>
      <c r="D125" s="39"/>
      <c r="E125" s="114"/>
      <c r="F125" s="247"/>
      <c r="G125" s="85"/>
      <c r="H125" s="78"/>
    </row>
    <row r="126" spans="1:8" ht="13" x14ac:dyDescent="0.3">
      <c r="A126" s="111" t="s">
        <v>585</v>
      </c>
      <c r="B126" s="28"/>
      <c r="C126" s="288" t="s">
        <v>280</v>
      </c>
      <c r="D126" s="39"/>
      <c r="E126" s="114"/>
      <c r="F126" s="247"/>
      <c r="G126" s="85"/>
      <c r="H126" s="78"/>
    </row>
    <row r="127" spans="1:8" s="13" customFormat="1" x14ac:dyDescent="0.25">
      <c r="A127" s="94"/>
      <c r="B127" s="9"/>
      <c r="C127" s="218"/>
      <c r="D127" s="39"/>
      <c r="E127" s="114"/>
      <c r="F127" s="229"/>
      <c r="G127" s="70"/>
      <c r="H127" s="78"/>
    </row>
    <row r="128" spans="1:8" s="13" customFormat="1" x14ac:dyDescent="0.25">
      <c r="A128" s="94" t="s">
        <v>586</v>
      </c>
      <c r="B128" s="9"/>
      <c r="C128" s="218" t="s">
        <v>281</v>
      </c>
      <c r="D128" s="39" t="s">
        <v>140</v>
      </c>
      <c r="E128" s="114"/>
      <c r="F128" s="247"/>
      <c r="G128" s="330" t="s">
        <v>684</v>
      </c>
      <c r="H128" s="78"/>
    </row>
    <row r="129" spans="1:8" s="13" customFormat="1" x14ac:dyDescent="0.25">
      <c r="A129" s="94"/>
      <c r="B129" s="9"/>
      <c r="C129" s="218"/>
      <c r="D129" s="39"/>
      <c r="E129" s="114"/>
      <c r="F129" s="229"/>
      <c r="G129" s="70"/>
      <c r="H129" s="78"/>
    </row>
    <row r="130" spans="1:8" s="13" customFormat="1" x14ac:dyDescent="0.25">
      <c r="A130" s="94" t="s">
        <v>587</v>
      </c>
      <c r="B130" s="9"/>
      <c r="C130" s="218" t="s">
        <v>282</v>
      </c>
      <c r="D130" s="39" t="s">
        <v>249</v>
      </c>
      <c r="E130" s="114"/>
      <c r="F130" s="229"/>
      <c r="G130" s="330" t="s">
        <v>684</v>
      </c>
      <c r="H130" s="78"/>
    </row>
    <row r="131" spans="1:8" s="13" customFormat="1" x14ac:dyDescent="0.25">
      <c r="A131" s="94"/>
      <c r="B131" s="9"/>
      <c r="C131" s="218"/>
      <c r="D131" s="39"/>
      <c r="E131" s="114"/>
      <c r="F131" s="229"/>
      <c r="G131" s="70"/>
      <c r="H131" s="78"/>
    </row>
    <row r="132" spans="1:8" s="13" customFormat="1" ht="25" x14ac:dyDescent="0.25">
      <c r="A132" s="94" t="s">
        <v>588</v>
      </c>
      <c r="B132" s="9"/>
      <c r="C132" s="218" t="s">
        <v>283</v>
      </c>
      <c r="D132" s="39" t="s">
        <v>249</v>
      </c>
      <c r="E132" s="114"/>
      <c r="F132" s="229"/>
      <c r="G132" s="330" t="s">
        <v>684</v>
      </c>
      <c r="H132" s="78"/>
    </row>
    <row r="133" spans="1:8" s="13" customFormat="1" x14ac:dyDescent="0.25">
      <c r="A133" s="94"/>
      <c r="B133" s="9"/>
      <c r="C133" s="218"/>
      <c r="D133" s="39"/>
      <c r="E133" s="114"/>
      <c r="F133" s="229"/>
      <c r="G133" s="70"/>
      <c r="H133" s="78"/>
    </row>
    <row r="134" spans="1:8" s="13" customFormat="1" ht="25" x14ac:dyDescent="0.25">
      <c r="A134" s="94" t="s">
        <v>589</v>
      </c>
      <c r="B134" s="9"/>
      <c r="C134" s="218" t="s">
        <v>284</v>
      </c>
      <c r="D134" s="39"/>
      <c r="E134" s="114"/>
      <c r="F134" s="229"/>
      <c r="G134" s="330" t="s">
        <v>684</v>
      </c>
      <c r="H134" s="78"/>
    </row>
    <row r="135" spans="1:8" s="13" customFormat="1" x14ac:dyDescent="0.25">
      <c r="A135" s="94"/>
      <c r="B135" s="9"/>
      <c r="C135" s="218"/>
      <c r="D135" s="39"/>
      <c r="E135" s="114"/>
      <c r="F135" s="229"/>
      <c r="G135" s="70"/>
      <c r="H135" s="78"/>
    </row>
    <row r="136" spans="1:8" s="13" customFormat="1" ht="13" x14ac:dyDescent="0.25">
      <c r="A136" s="94" t="s">
        <v>590</v>
      </c>
      <c r="B136" s="9"/>
      <c r="C136" s="669" t="s">
        <v>285</v>
      </c>
      <c r="D136" s="39"/>
      <c r="E136" s="114"/>
      <c r="F136" s="229"/>
      <c r="G136" s="70"/>
      <c r="H136" s="78"/>
    </row>
    <row r="137" spans="1:8" s="13" customFormat="1" x14ac:dyDescent="0.25">
      <c r="A137" s="94"/>
      <c r="B137" s="9"/>
      <c r="C137" s="218"/>
      <c r="D137" s="39"/>
      <c r="E137" s="114"/>
      <c r="F137" s="229"/>
      <c r="G137" s="70"/>
      <c r="H137" s="78"/>
    </row>
    <row r="138" spans="1:8" s="13" customFormat="1" ht="25" x14ac:dyDescent="0.25">
      <c r="A138" s="94" t="s">
        <v>591</v>
      </c>
      <c r="B138" s="9"/>
      <c r="C138" s="218" t="s">
        <v>286</v>
      </c>
      <c r="D138" s="39" t="s">
        <v>65</v>
      </c>
      <c r="E138" s="114"/>
      <c r="F138" s="229"/>
      <c r="G138" s="330" t="s">
        <v>684</v>
      </c>
      <c r="H138" s="78"/>
    </row>
    <row r="139" spans="1:8" s="13" customFormat="1" x14ac:dyDescent="0.25">
      <c r="A139" s="94"/>
      <c r="B139" s="9"/>
      <c r="C139" s="218"/>
      <c r="D139" s="39"/>
      <c r="E139" s="114"/>
      <c r="F139" s="229"/>
      <c r="G139" s="70"/>
      <c r="H139" s="78"/>
    </row>
    <row r="140" spans="1:8" s="13" customFormat="1" ht="25" x14ac:dyDescent="0.25">
      <c r="A140" s="94" t="s">
        <v>592</v>
      </c>
      <c r="B140" s="9"/>
      <c r="C140" s="218" t="s">
        <v>287</v>
      </c>
      <c r="D140" s="39" t="s">
        <v>249</v>
      </c>
      <c r="E140" s="114"/>
      <c r="F140" s="229"/>
      <c r="G140" s="330" t="s">
        <v>684</v>
      </c>
      <c r="H140" s="78"/>
    </row>
    <row r="141" spans="1:8" s="13" customFormat="1" x14ac:dyDescent="0.25">
      <c r="A141" s="94"/>
      <c r="B141" s="9"/>
      <c r="C141" s="218"/>
      <c r="D141" s="39"/>
      <c r="E141" s="114"/>
      <c r="F141" s="229"/>
      <c r="G141" s="70"/>
      <c r="H141" s="78"/>
    </row>
    <row r="142" spans="1:8" s="13" customFormat="1" ht="45.65" customHeight="1" x14ac:dyDescent="0.25">
      <c r="A142" s="94" t="s">
        <v>593</v>
      </c>
      <c r="B142" s="9"/>
      <c r="C142" s="218" t="s">
        <v>288</v>
      </c>
      <c r="D142" s="39" t="s">
        <v>8</v>
      </c>
      <c r="E142" s="114"/>
      <c r="F142" s="229"/>
      <c r="G142" s="330" t="s">
        <v>684</v>
      </c>
      <c r="H142" s="78"/>
    </row>
    <row r="143" spans="1:8" s="13" customFormat="1" x14ac:dyDescent="0.25">
      <c r="A143" s="94"/>
      <c r="B143" s="9"/>
      <c r="C143" s="218"/>
      <c r="D143" s="39"/>
      <c r="E143" s="114"/>
      <c r="F143" s="229"/>
      <c r="G143" s="330"/>
      <c r="H143" s="78"/>
    </row>
    <row r="144" spans="1:8" s="13" customFormat="1" x14ac:dyDescent="0.25">
      <c r="A144" s="94"/>
      <c r="B144" s="9"/>
      <c r="C144" s="218"/>
      <c r="D144" s="39"/>
      <c r="E144" s="114"/>
      <c r="F144" s="229"/>
      <c r="G144" s="330"/>
      <c r="H144" s="78"/>
    </row>
    <row r="145" spans="1:8" s="13" customFormat="1" x14ac:dyDescent="0.25">
      <c r="A145" s="94"/>
      <c r="B145" s="9"/>
      <c r="C145" s="218"/>
      <c r="D145" s="39"/>
      <c r="E145" s="114"/>
      <c r="F145" s="229"/>
      <c r="G145" s="330"/>
      <c r="H145" s="78"/>
    </row>
    <row r="146" spans="1:8" s="13" customFormat="1" x14ac:dyDescent="0.25">
      <c r="A146" s="94"/>
      <c r="B146" s="9"/>
      <c r="C146" s="218"/>
      <c r="D146" s="39"/>
      <c r="E146" s="114"/>
      <c r="F146" s="229"/>
      <c r="G146" s="70"/>
      <c r="H146" s="78"/>
    </row>
    <row r="147" spans="1:8" s="41" customFormat="1" ht="21.65" customHeight="1" x14ac:dyDescent="0.3">
      <c r="A147" s="681" t="s">
        <v>9</v>
      </c>
      <c r="B147" s="682"/>
      <c r="C147" s="682"/>
      <c r="D147" s="682"/>
      <c r="E147" s="682"/>
      <c r="F147" s="683"/>
      <c r="G147" s="72"/>
      <c r="H147" s="78"/>
    </row>
    <row r="148" spans="1:8" ht="18.649999999999999" customHeight="1" x14ac:dyDescent="0.25">
      <c r="A148" s="109"/>
      <c r="B148" s="110"/>
      <c r="C148" s="20" t="s">
        <v>10</v>
      </c>
      <c r="D148" s="60"/>
      <c r="E148" s="86"/>
      <c r="F148" s="326"/>
      <c r="G148" s="75"/>
      <c r="H148" s="78"/>
    </row>
    <row r="149" spans="1:8" x14ac:dyDescent="0.3">
      <c r="A149" s="94"/>
      <c r="B149" s="9"/>
      <c r="C149" s="218" t="s">
        <v>291</v>
      </c>
      <c r="D149" s="39"/>
      <c r="E149" s="114"/>
      <c r="F149" s="229"/>
      <c r="G149" s="70"/>
      <c r="H149" s="78"/>
    </row>
    <row r="150" spans="1:8" ht="25" x14ac:dyDescent="0.3">
      <c r="A150" s="94" t="s">
        <v>594</v>
      </c>
      <c r="B150" s="9"/>
      <c r="C150" s="218" t="s">
        <v>289</v>
      </c>
      <c r="D150" s="39" t="s">
        <v>8</v>
      </c>
      <c r="E150" s="114"/>
      <c r="F150" s="229"/>
      <c r="G150" s="330" t="s">
        <v>684</v>
      </c>
      <c r="H150" s="78"/>
    </row>
    <row r="151" spans="1:8" x14ac:dyDescent="0.3">
      <c r="A151" s="94"/>
      <c r="B151" s="9"/>
      <c r="C151" s="218"/>
      <c r="D151" s="39"/>
      <c r="E151" s="114"/>
      <c r="F151" s="229"/>
      <c r="G151" s="70"/>
      <c r="H151" s="78"/>
    </row>
    <row r="152" spans="1:8" s="13" customFormat="1" ht="29" customHeight="1" x14ac:dyDescent="0.25">
      <c r="A152" s="94" t="s">
        <v>595</v>
      </c>
      <c r="B152" s="9"/>
      <c r="C152" s="218" t="s">
        <v>290</v>
      </c>
      <c r="D152" s="39" t="s">
        <v>65</v>
      </c>
      <c r="E152" s="114"/>
      <c r="F152" s="229"/>
      <c r="G152" s="330" t="s">
        <v>684</v>
      </c>
      <c r="H152" s="78"/>
    </row>
    <row r="153" spans="1:8" s="13" customFormat="1" x14ac:dyDescent="0.25">
      <c r="A153" s="94"/>
      <c r="B153" s="9"/>
      <c r="C153" s="218" t="s">
        <v>291</v>
      </c>
      <c r="D153" s="39"/>
      <c r="E153" s="114"/>
      <c r="F153" s="229"/>
      <c r="G153" s="70"/>
      <c r="H153" s="78"/>
    </row>
    <row r="154" spans="1:8" s="13" customFormat="1" x14ac:dyDescent="0.25">
      <c r="A154" s="94" t="s">
        <v>596</v>
      </c>
      <c r="B154" s="9"/>
      <c r="C154" s="218" t="s">
        <v>292</v>
      </c>
      <c r="D154" s="39" t="s">
        <v>8</v>
      </c>
      <c r="E154" s="114"/>
      <c r="F154" s="229"/>
      <c r="G154" s="330" t="s">
        <v>684</v>
      </c>
      <c r="H154" s="78"/>
    </row>
    <row r="155" spans="1:8" s="13" customFormat="1" x14ac:dyDescent="0.25">
      <c r="A155" s="94"/>
      <c r="B155" s="9"/>
      <c r="C155" s="218"/>
      <c r="D155" s="39"/>
      <c r="E155" s="114"/>
      <c r="F155" s="229"/>
      <c r="G155" s="70"/>
      <c r="H155" s="78"/>
    </row>
    <row r="156" spans="1:8" s="13" customFormat="1" ht="13" x14ac:dyDescent="0.25">
      <c r="A156" s="111" t="s">
        <v>436</v>
      </c>
      <c r="B156" s="28"/>
      <c r="C156" s="288" t="s">
        <v>293</v>
      </c>
      <c r="D156" s="39"/>
      <c r="E156" s="114"/>
      <c r="F156" s="229"/>
      <c r="G156" s="70"/>
      <c r="H156" s="78"/>
    </row>
    <row r="157" spans="1:8" s="13" customFormat="1" x14ac:dyDescent="0.25">
      <c r="A157" s="94"/>
      <c r="B157" s="9"/>
      <c r="C157" s="218"/>
      <c r="D157" s="39"/>
      <c r="E157" s="114"/>
      <c r="F157" s="229"/>
      <c r="G157" s="70"/>
      <c r="H157" s="78"/>
    </row>
    <row r="158" spans="1:8" s="13" customFormat="1" ht="25" x14ac:dyDescent="0.25">
      <c r="A158" s="94" t="s">
        <v>597</v>
      </c>
      <c r="B158" s="9"/>
      <c r="C158" s="218" t="s">
        <v>294</v>
      </c>
      <c r="D158" s="39" t="s">
        <v>8</v>
      </c>
      <c r="E158" s="114"/>
      <c r="F158" s="229"/>
      <c r="G158" s="330" t="s">
        <v>684</v>
      </c>
      <c r="H158" s="78"/>
    </row>
    <row r="159" spans="1:8" s="13" customFormat="1" x14ac:dyDescent="0.25">
      <c r="A159" s="94"/>
      <c r="B159" s="9"/>
      <c r="C159" s="218"/>
      <c r="D159" s="39"/>
      <c r="E159" s="114"/>
      <c r="F159" s="229"/>
      <c r="G159" s="70"/>
      <c r="H159" s="78"/>
    </row>
    <row r="160" spans="1:8" s="13" customFormat="1" ht="29" customHeight="1" x14ac:dyDescent="0.25">
      <c r="A160" s="94" t="s">
        <v>598</v>
      </c>
      <c r="B160" s="9"/>
      <c r="C160" s="218" t="s">
        <v>527</v>
      </c>
      <c r="D160" s="39" t="s">
        <v>8</v>
      </c>
      <c r="E160" s="114"/>
      <c r="F160" s="229"/>
      <c r="G160" s="330" t="s">
        <v>684</v>
      </c>
      <c r="H160" s="78"/>
    </row>
    <row r="161" spans="1:8" s="13" customFormat="1" x14ac:dyDescent="0.25">
      <c r="A161" s="94"/>
      <c r="B161" s="9"/>
      <c r="C161" s="218"/>
      <c r="D161" s="39"/>
      <c r="E161" s="114"/>
      <c r="F161" s="229"/>
      <c r="G161" s="70"/>
      <c r="H161" s="78"/>
    </row>
    <row r="162" spans="1:8" s="13" customFormat="1" x14ac:dyDescent="0.25">
      <c r="A162" s="94" t="s">
        <v>599</v>
      </c>
      <c r="B162" s="9"/>
      <c r="C162" s="223" t="s">
        <v>528</v>
      </c>
      <c r="D162" s="39" t="s">
        <v>8</v>
      </c>
      <c r="E162" s="114"/>
      <c r="F162" s="229"/>
      <c r="G162" s="330" t="s">
        <v>684</v>
      </c>
      <c r="H162" s="78"/>
    </row>
    <row r="163" spans="1:8" s="13" customFormat="1" x14ac:dyDescent="0.25">
      <c r="A163" s="94"/>
      <c r="B163" s="9"/>
      <c r="C163" s="218"/>
      <c r="D163" s="39"/>
      <c r="E163" s="114"/>
      <c r="F163" s="229"/>
      <c r="G163" s="70"/>
      <c r="H163" s="78"/>
    </row>
    <row r="164" spans="1:8" s="13" customFormat="1" x14ac:dyDescent="0.25">
      <c r="A164" s="94" t="s">
        <v>600</v>
      </c>
      <c r="B164" s="9"/>
      <c r="C164" s="218" t="s">
        <v>529</v>
      </c>
      <c r="D164" s="39" t="s">
        <v>8</v>
      </c>
      <c r="E164" s="114"/>
      <c r="F164" s="229"/>
      <c r="G164" s="330" t="s">
        <v>684</v>
      </c>
      <c r="H164" s="78"/>
    </row>
    <row r="165" spans="1:8" s="13" customFormat="1" ht="15.65" customHeight="1" x14ac:dyDescent="0.25">
      <c r="A165" s="94"/>
      <c r="B165" s="9"/>
      <c r="C165" s="4"/>
      <c r="D165" s="9"/>
      <c r="E165" s="42"/>
      <c r="F165" s="229"/>
      <c r="G165" s="70"/>
      <c r="H165" s="78"/>
    </row>
    <row r="166" spans="1:8" s="13" customFormat="1" ht="13" x14ac:dyDescent="0.25">
      <c r="A166" s="94" t="s">
        <v>601</v>
      </c>
      <c r="B166" s="9"/>
      <c r="C166" s="288" t="s">
        <v>510</v>
      </c>
      <c r="D166" s="9"/>
      <c r="E166" s="42"/>
      <c r="F166" s="229"/>
      <c r="G166" s="70"/>
      <c r="H166" s="78"/>
    </row>
    <row r="167" spans="1:8" s="13" customFormat="1" x14ac:dyDescent="0.25">
      <c r="A167" s="94"/>
      <c r="B167" s="9"/>
      <c r="C167" s="4"/>
      <c r="D167" s="9"/>
      <c r="E167" s="42"/>
      <c r="F167" s="229"/>
      <c r="G167" s="70"/>
      <c r="H167" s="78"/>
    </row>
    <row r="168" spans="1:8" s="13" customFormat="1" ht="25" x14ac:dyDescent="0.25">
      <c r="A168" s="94" t="s">
        <v>602</v>
      </c>
      <c r="B168" s="9"/>
      <c r="C168" s="218" t="s">
        <v>511</v>
      </c>
      <c r="D168" s="114" t="s">
        <v>513</v>
      </c>
      <c r="E168" s="114">
        <v>1</v>
      </c>
      <c r="F168" s="232">
        <v>50000</v>
      </c>
      <c r="G168" s="232">
        <f>F168</f>
        <v>50000</v>
      </c>
      <c r="H168" s="78"/>
    </row>
    <row r="169" spans="1:8" s="13" customFormat="1" x14ac:dyDescent="0.25">
      <c r="A169" s="94"/>
      <c r="B169" s="9"/>
      <c r="C169" s="4"/>
      <c r="D169" s="9"/>
      <c r="E169" s="42"/>
      <c r="F169" s="229"/>
      <c r="G169" s="70"/>
      <c r="H169" s="78"/>
    </row>
    <row r="170" spans="1:8" s="13" customFormat="1" ht="29" customHeight="1" x14ac:dyDescent="0.25">
      <c r="A170" s="94" t="s">
        <v>603</v>
      </c>
      <c r="B170" s="9"/>
      <c r="C170" s="218" t="s">
        <v>512</v>
      </c>
      <c r="D170" s="62" t="s">
        <v>0</v>
      </c>
      <c r="E170" s="158"/>
      <c r="F170" s="232">
        <f>F168</f>
        <v>50000</v>
      </c>
      <c r="G170" s="330"/>
      <c r="H170" s="78"/>
    </row>
    <row r="171" spans="1:8" s="13" customFormat="1" x14ac:dyDescent="0.25">
      <c r="A171" s="94"/>
      <c r="B171" s="9"/>
      <c r="C171" s="4"/>
      <c r="D171" s="9"/>
      <c r="E171" s="42"/>
      <c r="F171" s="229"/>
      <c r="G171" s="70"/>
      <c r="H171" s="78"/>
    </row>
    <row r="172" spans="1:8" s="13" customFormat="1" ht="31.25" customHeight="1" x14ac:dyDescent="0.25">
      <c r="A172" s="94" t="s">
        <v>604</v>
      </c>
      <c r="B172" s="9"/>
      <c r="C172" s="218" t="s">
        <v>514</v>
      </c>
      <c r="D172" s="114" t="s">
        <v>16</v>
      </c>
      <c r="E172" s="42"/>
      <c r="F172" s="229"/>
      <c r="G172" s="330" t="s">
        <v>684</v>
      </c>
      <c r="H172" s="78"/>
    </row>
    <row r="173" spans="1:8" s="13" customFormat="1" ht="16.25" customHeight="1" x14ac:dyDescent="0.25">
      <c r="A173" s="94"/>
      <c r="B173" s="9"/>
      <c r="C173" s="4"/>
      <c r="D173" s="9"/>
      <c r="E173" s="42"/>
      <c r="F173" s="229"/>
      <c r="G173" s="70"/>
      <c r="H173" s="78"/>
    </row>
    <row r="174" spans="1:8" s="13" customFormat="1" ht="30" customHeight="1" x14ac:dyDescent="0.25">
      <c r="A174" s="94" t="s">
        <v>605</v>
      </c>
      <c r="B174" s="9"/>
      <c r="C174" s="218" t="s">
        <v>515</v>
      </c>
      <c r="D174" s="114" t="s">
        <v>16</v>
      </c>
      <c r="E174" s="42"/>
      <c r="F174" s="229"/>
      <c r="G174" s="330" t="s">
        <v>684</v>
      </c>
      <c r="H174" s="78"/>
    </row>
    <row r="175" spans="1:8" s="13" customFormat="1" x14ac:dyDescent="0.25">
      <c r="A175" s="94"/>
      <c r="B175" s="9"/>
      <c r="C175" s="4"/>
      <c r="D175" s="95"/>
      <c r="E175" s="42"/>
      <c r="F175" s="229"/>
      <c r="G175" s="70"/>
      <c r="H175" s="78"/>
    </row>
    <row r="176" spans="1:8" s="13" customFormat="1" ht="29.4" customHeight="1" x14ac:dyDescent="0.25">
      <c r="A176" s="94" t="s">
        <v>606</v>
      </c>
      <c r="B176" s="9"/>
      <c r="C176" s="218" t="s">
        <v>530</v>
      </c>
      <c r="D176" s="114" t="s">
        <v>16</v>
      </c>
      <c r="E176" s="42"/>
      <c r="F176" s="229"/>
      <c r="G176" s="330" t="s">
        <v>684</v>
      </c>
      <c r="H176" s="78"/>
    </row>
    <row r="177" spans="1:15" s="13" customFormat="1" x14ac:dyDescent="0.25">
      <c r="A177" s="94"/>
      <c r="B177" s="9"/>
      <c r="C177" s="284"/>
      <c r="D177" s="114"/>
      <c r="E177" s="42"/>
      <c r="F177" s="229"/>
      <c r="G177" s="70"/>
      <c r="H177" s="78"/>
      <c r="O177" s="289"/>
    </row>
    <row r="178" spans="1:15" s="142" customFormat="1" ht="26" x14ac:dyDescent="0.3">
      <c r="A178" s="120" t="s">
        <v>607</v>
      </c>
      <c r="B178" s="104" t="s">
        <v>327</v>
      </c>
      <c r="C178" s="349" t="s">
        <v>517</v>
      </c>
      <c r="D178" s="95"/>
      <c r="E178" s="42"/>
      <c r="F178" s="229"/>
      <c r="G178" s="70"/>
      <c r="H178" s="216"/>
    </row>
    <row r="179" spans="1:15" s="13" customFormat="1" x14ac:dyDescent="0.25">
      <c r="A179" s="37"/>
      <c r="B179" s="9"/>
      <c r="C179" s="4"/>
      <c r="D179" s="95"/>
      <c r="E179" s="42"/>
      <c r="F179" s="229"/>
      <c r="G179" s="70"/>
      <c r="H179" s="78"/>
    </row>
    <row r="180" spans="1:15" s="13" customFormat="1" x14ac:dyDescent="0.25">
      <c r="A180" s="37"/>
      <c r="B180" s="8" t="s">
        <v>518</v>
      </c>
      <c r="C180" s="179" t="s">
        <v>519</v>
      </c>
      <c r="D180" s="115"/>
      <c r="E180" s="42"/>
      <c r="F180" s="229"/>
      <c r="G180" s="70"/>
      <c r="H180" s="78"/>
    </row>
    <row r="181" spans="1:15" s="13" customFormat="1" x14ac:dyDescent="0.25">
      <c r="A181" s="37"/>
      <c r="B181" s="280"/>
      <c r="C181" s="281"/>
      <c r="D181" s="392"/>
      <c r="E181" s="42"/>
      <c r="F181" s="229"/>
      <c r="G181" s="70"/>
      <c r="H181" s="78"/>
    </row>
    <row r="182" spans="1:15" s="13" customFormat="1" ht="14.5" x14ac:dyDescent="0.25">
      <c r="A182" s="37"/>
      <c r="B182" s="280"/>
      <c r="C182" s="179" t="s">
        <v>520</v>
      </c>
      <c r="D182" s="39" t="s">
        <v>844</v>
      </c>
      <c r="E182" s="42"/>
      <c r="F182" s="229"/>
      <c r="G182" s="330" t="s">
        <v>684</v>
      </c>
      <c r="H182" s="78"/>
    </row>
    <row r="183" spans="1:15" s="13" customFormat="1" x14ac:dyDescent="0.25">
      <c r="A183" s="37"/>
      <c r="B183" s="280"/>
      <c r="C183" s="179"/>
      <c r="D183" s="386"/>
      <c r="E183" s="42"/>
      <c r="F183" s="229"/>
      <c r="G183" s="330"/>
      <c r="H183" s="78"/>
    </row>
    <row r="184" spans="1:15" s="13" customFormat="1" x14ac:dyDescent="0.25">
      <c r="A184" s="37"/>
      <c r="B184" s="280"/>
      <c r="C184" s="179"/>
      <c r="D184" s="386"/>
      <c r="E184" s="42"/>
      <c r="F184" s="229"/>
      <c r="G184" s="330"/>
      <c r="H184" s="78"/>
    </row>
    <row r="185" spans="1:15" s="13" customFormat="1" x14ac:dyDescent="0.25">
      <c r="A185" s="37"/>
      <c r="B185" s="280"/>
      <c r="C185" s="179"/>
      <c r="D185" s="386"/>
      <c r="E185" s="42"/>
      <c r="F185" s="229"/>
      <c r="G185" s="330"/>
      <c r="H185" s="78"/>
    </row>
    <row r="186" spans="1:15" s="13" customFormat="1" x14ac:dyDescent="0.25">
      <c r="A186" s="37"/>
      <c r="B186" s="280"/>
      <c r="C186" s="179"/>
      <c r="D186" s="386"/>
      <c r="E186" s="42"/>
      <c r="F186" s="229"/>
      <c r="G186" s="330"/>
      <c r="H186" s="78"/>
    </row>
    <row r="187" spans="1:15" s="13" customFormat="1" x14ac:dyDescent="0.25">
      <c r="A187" s="37"/>
      <c r="B187" s="280"/>
      <c r="C187" s="179"/>
      <c r="D187" s="386"/>
      <c r="E187" s="42"/>
      <c r="F187" s="229"/>
      <c r="G187" s="330"/>
      <c r="H187" s="78"/>
    </row>
    <row r="188" spans="1:15" s="13" customFormat="1" x14ac:dyDescent="0.25">
      <c r="A188" s="37"/>
      <c r="B188" s="280"/>
      <c r="C188" s="179"/>
      <c r="D188" s="386"/>
      <c r="E188" s="42"/>
      <c r="F188" s="229"/>
      <c r="G188" s="330"/>
      <c r="H188" s="78"/>
    </row>
    <row r="189" spans="1:15" s="13" customFormat="1" x14ac:dyDescent="0.25">
      <c r="A189" s="37"/>
      <c r="B189" s="280"/>
      <c r="C189" s="179"/>
      <c r="D189" s="386"/>
      <c r="E189" s="42"/>
      <c r="F189" s="229"/>
      <c r="G189" s="330"/>
      <c r="H189" s="78"/>
    </row>
    <row r="190" spans="1:15" s="13" customFormat="1" x14ac:dyDescent="0.25">
      <c r="A190" s="37"/>
      <c r="B190" s="280"/>
      <c r="C190" s="179"/>
      <c r="D190" s="386"/>
      <c r="E190" s="42"/>
      <c r="F190" s="229"/>
      <c r="G190" s="330"/>
      <c r="H190" s="78"/>
    </row>
    <row r="191" spans="1:15" s="13" customFormat="1" x14ac:dyDescent="0.25">
      <c r="A191" s="37"/>
      <c r="B191" s="280"/>
      <c r="C191" s="281"/>
      <c r="D191" s="392"/>
      <c r="E191" s="42"/>
      <c r="F191" s="229"/>
      <c r="G191" s="70"/>
      <c r="H191" s="78"/>
    </row>
    <row r="192" spans="1:15" s="13" customFormat="1" x14ac:dyDescent="0.25">
      <c r="A192" s="37"/>
      <c r="B192" s="280"/>
      <c r="C192" s="281"/>
      <c r="D192" s="392"/>
      <c r="E192" s="42"/>
      <c r="F192" s="229"/>
      <c r="G192" s="70"/>
      <c r="H192" s="78"/>
    </row>
    <row r="193" spans="1:9" s="41" customFormat="1" ht="21" customHeight="1" x14ac:dyDescent="0.3">
      <c r="A193" s="681" t="s">
        <v>9</v>
      </c>
      <c r="B193" s="682"/>
      <c r="C193" s="682"/>
      <c r="D193" s="682"/>
      <c r="E193" s="682"/>
      <c r="F193" s="683"/>
      <c r="G193" s="72"/>
      <c r="H193" s="78"/>
    </row>
    <row r="194" spans="1:9" ht="16.25" customHeight="1" x14ac:dyDescent="0.25">
      <c r="A194" s="109"/>
      <c r="B194" s="110"/>
      <c r="C194" s="20" t="s">
        <v>10</v>
      </c>
      <c r="D194" s="60"/>
      <c r="E194" s="86"/>
      <c r="F194" s="326"/>
      <c r="G194" s="75"/>
    </row>
    <row r="195" spans="1:9" s="41" customFormat="1" ht="26" x14ac:dyDescent="0.3">
      <c r="A195" s="120" t="s">
        <v>607</v>
      </c>
      <c r="B195" s="104" t="s">
        <v>521</v>
      </c>
      <c r="C195" s="349" t="s">
        <v>522</v>
      </c>
      <c r="D195" s="39"/>
      <c r="E195" s="42"/>
      <c r="F195" s="229"/>
      <c r="G195" s="70"/>
    </row>
    <row r="196" spans="1:9" ht="13" x14ac:dyDescent="0.3">
      <c r="A196" s="283"/>
      <c r="B196" s="282"/>
      <c r="C196" s="281"/>
      <c r="D196" s="115"/>
      <c r="E196" s="42"/>
      <c r="F196" s="229"/>
      <c r="G196" s="70"/>
    </row>
    <row r="197" spans="1:9" ht="25" x14ac:dyDescent="0.3">
      <c r="A197" s="36" t="s">
        <v>608</v>
      </c>
      <c r="B197" s="8" t="s">
        <v>152</v>
      </c>
      <c r="C197" s="179" t="s">
        <v>523</v>
      </c>
      <c r="D197" s="39" t="s">
        <v>65</v>
      </c>
      <c r="E197" s="42"/>
      <c r="F197" s="229"/>
      <c r="G197" s="330" t="s">
        <v>684</v>
      </c>
    </row>
    <row r="198" spans="1:9" x14ac:dyDescent="0.25">
      <c r="A198" s="282"/>
      <c r="B198" s="282"/>
      <c r="C198" s="281"/>
      <c r="D198" s="115"/>
      <c r="E198" s="42"/>
      <c r="F198" s="229"/>
      <c r="G198" s="70"/>
    </row>
    <row r="199" spans="1:9" x14ac:dyDescent="0.3">
      <c r="A199" s="36" t="s">
        <v>609</v>
      </c>
      <c r="B199" s="9"/>
      <c r="C199" s="179" t="s">
        <v>524</v>
      </c>
      <c r="D199" s="39" t="s">
        <v>65</v>
      </c>
      <c r="E199" s="42"/>
      <c r="F199" s="229"/>
      <c r="G199" s="330" t="s">
        <v>684</v>
      </c>
    </row>
    <row r="200" spans="1:9" x14ac:dyDescent="0.3">
      <c r="A200" s="37"/>
      <c r="B200" s="9"/>
      <c r="C200" s="4"/>
      <c r="D200" s="95"/>
      <c r="E200" s="42"/>
      <c r="F200" s="229"/>
      <c r="G200" s="70"/>
    </row>
    <row r="201" spans="1:9" x14ac:dyDescent="0.3">
      <c r="A201" s="36" t="s">
        <v>610</v>
      </c>
      <c r="B201" s="8" t="s">
        <v>525</v>
      </c>
      <c r="C201" s="179" t="s">
        <v>526</v>
      </c>
      <c r="D201" s="95" t="s">
        <v>8</v>
      </c>
      <c r="E201" s="42"/>
      <c r="F201" s="229"/>
      <c r="G201" s="330" t="s">
        <v>684</v>
      </c>
    </row>
    <row r="202" spans="1:9" x14ac:dyDescent="0.25">
      <c r="A202" s="285"/>
      <c r="B202" s="277"/>
      <c r="C202" s="83"/>
      <c r="D202" s="605"/>
      <c r="E202" s="275"/>
      <c r="F202" s="328"/>
      <c r="G202" s="196"/>
    </row>
    <row r="203" spans="1:9" s="41" customFormat="1" ht="13" x14ac:dyDescent="0.3">
      <c r="A203" s="219" t="s">
        <v>680</v>
      </c>
      <c r="B203" s="113"/>
      <c r="C203" s="227" t="s">
        <v>835</v>
      </c>
      <c r="D203" s="605"/>
      <c r="E203" s="275"/>
      <c r="F203" s="328"/>
      <c r="G203" s="196"/>
    </row>
    <row r="204" spans="1:9" x14ac:dyDescent="0.25">
      <c r="A204" s="285"/>
      <c r="B204" s="277"/>
      <c r="C204" s="83"/>
      <c r="D204" s="605"/>
      <c r="E204" s="275"/>
      <c r="F204" s="328"/>
      <c r="G204" s="196"/>
    </row>
    <row r="205" spans="1:9" ht="38" customHeight="1" x14ac:dyDescent="0.25">
      <c r="A205" s="43" t="s">
        <v>819</v>
      </c>
      <c r="B205" s="474"/>
      <c r="C205" s="288" t="s">
        <v>683</v>
      </c>
      <c r="D205" s="114" t="s">
        <v>944</v>
      </c>
      <c r="E205" s="42">
        <v>1</v>
      </c>
      <c r="F205" s="571">
        <v>3350000</v>
      </c>
      <c r="G205" s="70">
        <f>F205*E205</f>
        <v>3350000</v>
      </c>
      <c r="H205" s="1">
        <v>3500000</v>
      </c>
      <c r="I205" s="1">
        <f>2659389.98</f>
        <v>2659389.98</v>
      </c>
    </row>
    <row r="206" spans="1:9" ht="72" customHeight="1" x14ac:dyDescent="0.25">
      <c r="A206" s="473"/>
      <c r="B206" s="474"/>
      <c r="C206" s="669" t="s">
        <v>939</v>
      </c>
      <c r="D206" s="114"/>
      <c r="E206" s="216"/>
      <c r="F206" s="571"/>
      <c r="G206" s="384"/>
    </row>
    <row r="207" spans="1:9" ht="13" x14ac:dyDescent="0.25">
      <c r="A207" s="473"/>
      <c r="B207" s="474"/>
      <c r="C207" s="288"/>
      <c r="D207" s="114"/>
      <c r="E207" s="216"/>
      <c r="F207" s="571"/>
      <c r="G207" s="384"/>
      <c r="I207" s="74">
        <f>G205-I205</f>
        <v>690610.02</v>
      </c>
    </row>
    <row r="208" spans="1:9" s="150" customFormat="1" ht="25" x14ac:dyDescent="0.25">
      <c r="A208" s="473"/>
      <c r="B208" s="474"/>
      <c r="C208" s="22" t="s">
        <v>671</v>
      </c>
      <c r="D208" s="8" t="s">
        <v>0</v>
      </c>
      <c r="E208" s="45"/>
      <c r="F208" s="475">
        <f>F205</f>
        <v>3350000</v>
      </c>
      <c r="G208" s="476"/>
      <c r="H208" s="45">
        <v>9.4449835800000007E-2</v>
      </c>
      <c r="I208" s="150">
        <v>316406.95</v>
      </c>
    </row>
    <row r="209" spans="1:10" x14ac:dyDescent="0.25">
      <c r="A209" s="285"/>
      <c r="B209" s="277"/>
      <c r="C209" s="83"/>
      <c r="D209" s="605"/>
      <c r="E209" s="275"/>
      <c r="F209" s="328"/>
      <c r="G209" s="196"/>
    </row>
    <row r="210" spans="1:10" s="471" customFormat="1" x14ac:dyDescent="0.25">
      <c r="A210" s="466"/>
      <c r="B210" s="467"/>
      <c r="C210" s="218" t="s">
        <v>682</v>
      </c>
      <c r="D210" s="671"/>
      <c r="E210" s="468"/>
      <c r="F210" s="469"/>
      <c r="G210" s="470"/>
    </row>
    <row r="211" spans="1:10" x14ac:dyDescent="0.25">
      <c r="A211" s="285"/>
      <c r="B211" s="277"/>
      <c r="C211" s="83"/>
      <c r="D211" s="605"/>
      <c r="E211" s="275"/>
      <c r="F211" s="328"/>
      <c r="G211" s="196"/>
    </row>
    <row r="212" spans="1:10" x14ac:dyDescent="0.25">
      <c r="A212" s="285"/>
      <c r="B212" s="277"/>
      <c r="C212" s="83" t="s">
        <v>821</v>
      </c>
      <c r="D212" s="113" t="s">
        <v>222</v>
      </c>
      <c r="E212" s="99">
        <v>0.5</v>
      </c>
      <c r="F212" s="328"/>
      <c r="G212" s="70"/>
    </row>
    <row r="213" spans="1:10" x14ac:dyDescent="0.25">
      <c r="A213" s="285"/>
      <c r="B213" s="277"/>
      <c r="C213" s="83"/>
      <c r="D213" s="605"/>
      <c r="E213" s="275"/>
      <c r="F213" s="328"/>
      <c r="G213" s="196"/>
    </row>
    <row r="214" spans="1:10" x14ac:dyDescent="0.25">
      <c r="A214" s="285"/>
      <c r="B214" s="277"/>
      <c r="C214" s="83" t="s">
        <v>822</v>
      </c>
      <c r="D214" s="113" t="s">
        <v>222</v>
      </c>
      <c r="E214" s="99">
        <v>0.5</v>
      </c>
      <c r="F214" s="328"/>
      <c r="G214" s="70"/>
      <c r="H214" s="1" t="s">
        <v>823</v>
      </c>
      <c r="I214" s="1" t="s">
        <v>846</v>
      </c>
      <c r="J214" s="1" t="s">
        <v>836</v>
      </c>
    </row>
    <row r="215" spans="1:10" x14ac:dyDescent="0.25">
      <c r="A215" s="285"/>
      <c r="B215" s="277"/>
      <c r="C215" s="83"/>
      <c r="D215" s="113"/>
      <c r="E215" s="99"/>
      <c r="F215" s="328"/>
      <c r="G215" s="384"/>
    </row>
    <row r="216" spans="1:10" ht="14.5" x14ac:dyDescent="0.25">
      <c r="A216" s="285"/>
      <c r="B216" s="277"/>
      <c r="C216" s="83" t="s">
        <v>824</v>
      </c>
      <c r="D216" s="9" t="s">
        <v>46</v>
      </c>
      <c r="E216" s="99">
        <v>15</v>
      </c>
      <c r="F216" s="328"/>
      <c r="G216" s="70"/>
    </row>
    <row r="217" spans="1:10" x14ac:dyDescent="0.25">
      <c r="A217" s="285"/>
      <c r="B217" s="277"/>
      <c r="C217" s="83"/>
      <c r="D217" s="605"/>
      <c r="E217" s="275"/>
      <c r="F217" s="328"/>
      <c r="G217" s="196"/>
    </row>
    <row r="218" spans="1:10" ht="25" x14ac:dyDescent="0.25">
      <c r="A218" s="285"/>
      <c r="B218" s="277"/>
      <c r="C218" s="83" t="s">
        <v>837</v>
      </c>
      <c r="D218" s="9" t="s">
        <v>46</v>
      </c>
      <c r="E218" s="99">
        <v>40</v>
      </c>
      <c r="F218" s="328"/>
      <c r="G218" s="70"/>
      <c r="H218" s="598">
        <v>3852500</v>
      </c>
    </row>
    <row r="219" spans="1:10" x14ac:dyDescent="0.25">
      <c r="A219" s="285"/>
      <c r="B219" s="277"/>
      <c r="C219" s="83"/>
      <c r="D219" s="605"/>
      <c r="E219" s="275"/>
      <c r="F219" s="328"/>
      <c r="G219" s="196"/>
      <c r="H219" s="1">
        <f>H218/1.15</f>
        <v>3350000.0000000005</v>
      </c>
    </row>
    <row r="220" spans="1:10" ht="28.75" customHeight="1" x14ac:dyDescent="0.25">
      <c r="A220" s="473" t="s">
        <v>818</v>
      </c>
      <c r="B220" s="474"/>
      <c r="C220" s="288" t="s">
        <v>885</v>
      </c>
      <c r="D220" s="114" t="s">
        <v>944</v>
      </c>
      <c r="E220" s="42">
        <v>1</v>
      </c>
      <c r="F220" s="571">
        <v>1200000</v>
      </c>
      <c r="G220" s="70">
        <f>F220*E220</f>
        <v>1200000</v>
      </c>
      <c r="H220" s="1" t="s">
        <v>872</v>
      </c>
    </row>
    <row r="221" spans="1:10" ht="13" x14ac:dyDescent="0.25">
      <c r="A221" s="473"/>
      <c r="B221" s="474"/>
      <c r="C221" s="288"/>
      <c r="D221" s="114"/>
      <c r="E221" s="42"/>
      <c r="F221" s="571"/>
      <c r="G221" s="384"/>
    </row>
    <row r="222" spans="1:10" s="150" customFormat="1" ht="31.25" customHeight="1" x14ac:dyDescent="0.25">
      <c r="A222" s="473"/>
      <c r="B222" s="474"/>
      <c r="C222" s="22" t="s">
        <v>671</v>
      </c>
      <c r="D222" s="8" t="s">
        <v>0</v>
      </c>
      <c r="E222" s="45"/>
      <c r="F222" s="475">
        <f>F220</f>
        <v>1200000</v>
      </c>
      <c r="G222" s="476"/>
    </row>
    <row r="223" spans="1:10" x14ac:dyDescent="0.25">
      <c r="A223" s="285"/>
      <c r="B223" s="277"/>
      <c r="C223" s="83"/>
      <c r="D223" s="113"/>
      <c r="E223" s="42"/>
      <c r="F223" s="328"/>
      <c r="G223" s="196"/>
    </row>
    <row r="224" spans="1:10" s="471" customFormat="1" x14ac:dyDescent="0.25">
      <c r="A224" s="466"/>
      <c r="B224" s="467"/>
      <c r="C224" s="218" t="s">
        <v>920</v>
      </c>
      <c r="D224" s="671"/>
      <c r="E224" s="468"/>
      <c r="F224" s="469"/>
      <c r="G224" s="472"/>
    </row>
    <row r="225" spans="1:9" x14ac:dyDescent="0.25">
      <c r="A225" s="285"/>
      <c r="B225" s="277"/>
      <c r="C225" s="83"/>
      <c r="D225" s="113"/>
      <c r="E225" s="99"/>
      <c r="F225" s="328"/>
      <c r="G225" s="384"/>
    </row>
    <row r="226" spans="1:9" x14ac:dyDescent="0.25">
      <c r="A226" s="285"/>
      <c r="B226" s="277"/>
      <c r="C226" s="83" t="s">
        <v>821</v>
      </c>
      <c r="D226" s="113" t="s">
        <v>222</v>
      </c>
      <c r="E226" s="99">
        <v>0.5</v>
      </c>
      <c r="F226" s="328"/>
      <c r="G226" s="384"/>
      <c r="H226" s="1">
        <v>118</v>
      </c>
    </row>
    <row r="227" spans="1:9" x14ac:dyDescent="0.25">
      <c r="A227" s="285"/>
      <c r="B227" s="277"/>
      <c r="C227" s="83"/>
      <c r="D227" s="113"/>
      <c r="E227" s="216"/>
      <c r="F227" s="328"/>
      <c r="G227" s="384"/>
    </row>
    <row r="228" spans="1:9" x14ac:dyDescent="0.25">
      <c r="A228" s="285"/>
      <c r="B228" s="277"/>
      <c r="C228" s="83" t="s">
        <v>822</v>
      </c>
      <c r="D228" s="113" t="s">
        <v>222</v>
      </c>
      <c r="E228" s="99">
        <v>0.5</v>
      </c>
      <c r="F228" s="328"/>
      <c r="G228" s="70"/>
    </row>
    <row r="229" spans="1:9" x14ac:dyDescent="0.25">
      <c r="A229" s="285"/>
      <c r="B229" s="277"/>
      <c r="C229" s="83"/>
      <c r="D229" s="113"/>
      <c r="E229" s="99"/>
      <c r="F229" s="328"/>
      <c r="G229" s="384"/>
    </row>
    <row r="230" spans="1:9" ht="14.5" x14ac:dyDescent="0.25">
      <c r="A230" s="285"/>
      <c r="B230" s="277"/>
      <c r="C230" s="83" t="s">
        <v>824</v>
      </c>
      <c r="D230" s="9" t="s">
        <v>46</v>
      </c>
      <c r="E230" s="99">
        <v>15</v>
      </c>
      <c r="F230" s="328"/>
      <c r="G230" s="70"/>
    </row>
    <row r="231" spans="1:9" x14ac:dyDescent="0.25">
      <c r="A231" s="285"/>
      <c r="B231" s="277"/>
      <c r="C231" s="83"/>
      <c r="D231" s="605"/>
      <c r="E231" s="275"/>
      <c r="F231" s="328"/>
      <c r="G231" s="196"/>
    </row>
    <row r="232" spans="1:9" ht="28.75" customHeight="1" x14ac:dyDescent="0.25">
      <c r="A232" s="285"/>
      <c r="B232" s="8"/>
      <c r="C232" s="83" t="s">
        <v>825</v>
      </c>
      <c r="D232" s="9" t="s">
        <v>46</v>
      </c>
      <c r="E232" s="67">
        <v>10</v>
      </c>
      <c r="F232" s="242"/>
      <c r="G232" s="243"/>
      <c r="H232" s="12" t="s">
        <v>820</v>
      </c>
      <c r="I232" s="1">
        <v>50</v>
      </c>
    </row>
    <row r="233" spans="1:9" x14ac:dyDescent="0.25">
      <c r="A233" s="285"/>
      <c r="B233" s="277"/>
      <c r="C233" s="83"/>
      <c r="D233" s="113"/>
      <c r="E233" s="216"/>
      <c r="F233" s="328"/>
      <c r="G233" s="384"/>
      <c r="H233" s="12"/>
    </row>
    <row r="234" spans="1:9" x14ac:dyDescent="0.25">
      <c r="A234" s="285"/>
      <c r="B234" s="277"/>
      <c r="C234" s="83"/>
      <c r="D234" s="113"/>
      <c r="E234" s="216"/>
      <c r="F234" s="328"/>
      <c r="G234" s="384"/>
      <c r="H234" s="12"/>
    </row>
    <row r="235" spans="1:9" x14ac:dyDescent="0.25">
      <c r="A235" s="285"/>
      <c r="B235" s="277"/>
      <c r="C235" s="83"/>
      <c r="D235" s="113"/>
      <c r="E235" s="216"/>
      <c r="F235" s="328"/>
      <c r="G235" s="384"/>
      <c r="H235" s="12"/>
    </row>
    <row r="236" spans="1:9" ht="24" customHeight="1" x14ac:dyDescent="0.3">
      <c r="A236" s="58" t="s">
        <v>36</v>
      </c>
      <c r="B236" s="57"/>
      <c r="C236" s="57"/>
      <c r="D236" s="57"/>
      <c r="E236" s="57"/>
      <c r="F236" s="260"/>
      <c r="G236" s="572"/>
    </row>
    <row r="238" spans="1:9" x14ac:dyDescent="0.3">
      <c r="F238" s="294">
        <v>4132.3636231910104</v>
      </c>
    </row>
    <row r="241" spans="6:6" x14ac:dyDescent="0.3">
      <c r="F241" s="294" t="e">
        <f>Summary!#REF!</f>
        <v>#REF!</v>
      </c>
    </row>
    <row r="242" spans="6:6" x14ac:dyDescent="0.3">
      <c r="F242" s="294" t="e">
        <f>F241/1.1</f>
        <v>#REF!</v>
      </c>
    </row>
    <row r="248" spans="6:6" x14ac:dyDescent="0.3">
      <c r="F248" s="329"/>
    </row>
    <row r="249" spans="6:6" x14ac:dyDescent="0.3">
      <c r="F249" s="329"/>
    </row>
    <row r="250" spans="6:6" x14ac:dyDescent="0.3">
      <c r="F250" s="329"/>
    </row>
    <row r="251" spans="6:6" x14ac:dyDescent="0.3">
      <c r="F251" s="329"/>
    </row>
    <row r="252" spans="6:6" x14ac:dyDescent="0.3">
      <c r="F252" s="329"/>
    </row>
    <row r="253" spans="6:6" x14ac:dyDescent="0.3">
      <c r="F253" s="329"/>
    </row>
    <row r="254" spans="6:6" x14ac:dyDescent="0.3">
      <c r="F254" s="329"/>
    </row>
    <row r="255" spans="6:6" x14ac:dyDescent="0.3">
      <c r="F255" s="329"/>
    </row>
    <row r="256" spans="6:6" x14ac:dyDescent="0.3">
      <c r="F256" s="329"/>
    </row>
    <row r="257" spans="4:6" x14ac:dyDescent="0.3">
      <c r="D257" s="1">
        <v>270000</v>
      </c>
      <c r="E257" s="87">
        <v>1.1000000000000001</v>
      </c>
      <c r="F257" s="329">
        <f>D257*E257</f>
        <v>297000</v>
      </c>
    </row>
    <row r="258" spans="4:6" x14ac:dyDescent="0.3">
      <c r="F258" s="329"/>
    </row>
    <row r="259" spans="4:6" x14ac:dyDescent="0.3">
      <c r="F259" s="329"/>
    </row>
    <row r="260" spans="4:6" x14ac:dyDescent="0.3">
      <c r="F260" s="329"/>
    </row>
    <row r="261" spans="4:6" x14ac:dyDescent="0.3">
      <c r="F261" s="329"/>
    </row>
    <row r="262" spans="4:6" x14ac:dyDescent="0.3">
      <c r="F262" s="329"/>
    </row>
    <row r="263" spans="4:6" x14ac:dyDescent="0.3">
      <c r="F263" s="329"/>
    </row>
    <row r="264" spans="4:6" x14ac:dyDescent="0.3">
      <c r="F264" s="329"/>
    </row>
    <row r="265" spans="4:6" x14ac:dyDescent="0.3">
      <c r="F265" s="329"/>
    </row>
    <row r="266" spans="4:6" x14ac:dyDescent="0.3">
      <c r="F266" s="329"/>
    </row>
    <row r="267" spans="4:6" x14ac:dyDescent="0.3">
      <c r="F267" s="329"/>
    </row>
    <row r="268" spans="4:6" x14ac:dyDescent="0.3">
      <c r="F268" s="329"/>
    </row>
    <row r="269" spans="4:6" x14ac:dyDescent="0.3">
      <c r="F269" s="329"/>
    </row>
    <row r="270" spans="4:6" x14ac:dyDescent="0.3">
      <c r="F270" s="329"/>
    </row>
    <row r="271" spans="4:6" x14ac:dyDescent="0.3">
      <c r="F271" s="329"/>
    </row>
    <row r="272" spans="4:6" x14ac:dyDescent="0.3">
      <c r="F272" s="329"/>
    </row>
    <row r="273" spans="6:6" x14ac:dyDescent="0.3">
      <c r="F273" s="329"/>
    </row>
    <row r="274" spans="6:6" x14ac:dyDescent="0.3">
      <c r="F274" s="329"/>
    </row>
    <row r="275" spans="6:6" x14ac:dyDescent="0.3">
      <c r="F275" s="329"/>
    </row>
    <row r="276" spans="6:6" x14ac:dyDescent="0.3">
      <c r="F276" s="329"/>
    </row>
    <row r="277" spans="6:6" x14ac:dyDescent="0.3">
      <c r="F277" s="329"/>
    </row>
    <row r="278" spans="6:6" x14ac:dyDescent="0.3">
      <c r="F278" s="329"/>
    </row>
    <row r="286" spans="6:6" x14ac:dyDescent="0.3">
      <c r="F286" s="329"/>
    </row>
    <row r="287" spans="6:6" x14ac:dyDescent="0.3">
      <c r="F287" s="329"/>
    </row>
    <row r="288" spans="6:6" x14ac:dyDescent="0.3">
      <c r="F288" s="329"/>
    </row>
    <row r="289" spans="6:6" x14ac:dyDescent="0.3">
      <c r="F289" s="329"/>
    </row>
    <row r="290" spans="6:6" x14ac:dyDescent="0.3">
      <c r="F290" s="329"/>
    </row>
    <row r="291" spans="6:6" x14ac:dyDescent="0.3">
      <c r="F291" s="329"/>
    </row>
    <row r="292" spans="6:6" x14ac:dyDescent="0.3">
      <c r="F292" s="329"/>
    </row>
    <row r="293" spans="6:6" x14ac:dyDescent="0.3">
      <c r="F293" s="329"/>
    </row>
    <row r="294" spans="6:6" x14ac:dyDescent="0.3">
      <c r="F294" s="329"/>
    </row>
    <row r="295" spans="6:6" x14ac:dyDescent="0.3">
      <c r="F295" s="329"/>
    </row>
    <row r="296" spans="6:6" x14ac:dyDescent="0.3">
      <c r="F296" s="329"/>
    </row>
    <row r="297" spans="6:6" x14ac:dyDescent="0.3">
      <c r="F297" s="329"/>
    </row>
    <row r="298" spans="6:6" x14ac:dyDescent="0.3">
      <c r="F298" s="329"/>
    </row>
    <row r="299" spans="6:6" x14ac:dyDescent="0.3">
      <c r="F299" s="329"/>
    </row>
    <row r="300" spans="6:6" x14ac:dyDescent="0.3">
      <c r="F300" s="329"/>
    </row>
    <row r="301" spans="6:6" x14ac:dyDescent="0.3">
      <c r="F301" s="329"/>
    </row>
    <row r="302" spans="6:6" x14ac:dyDescent="0.3">
      <c r="F302" s="329"/>
    </row>
    <row r="303" spans="6:6" x14ac:dyDescent="0.3">
      <c r="F303" s="329"/>
    </row>
    <row r="304" spans="6:6" x14ac:dyDescent="0.3">
      <c r="F304" s="329"/>
    </row>
    <row r="305" spans="6:6" x14ac:dyDescent="0.3">
      <c r="F305" s="329"/>
    </row>
    <row r="306" spans="6:6" x14ac:dyDescent="0.3">
      <c r="F306" s="329"/>
    </row>
    <row r="307" spans="6:6" x14ac:dyDescent="0.3">
      <c r="F307" s="329"/>
    </row>
    <row r="308" spans="6:6" x14ac:dyDescent="0.3">
      <c r="F308" s="329"/>
    </row>
    <row r="309" spans="6:6" x14ac:dyDescent="0.3">
      <c r="F309" s="329"/>
    </row>
    <row r="310" spans="6:6" x14ac:dyDescent="0.3">
      <c r="F310" s="329"/>
    </row>
    <row r="311" spans="6:6" x14ac:dyDescent="0.3">
      <c r="F311" s="329"/>
    </row>
    <row r="312" spans="6:6" x14ac:dyDescent="0.3">
      <c r="F312" s="329"/>
    </row>
    <row r="313" spans="6:6" x14ac:dyDescent="0.3">
      <c r="F313" s="329"/>
    </row>
    <row r="314" spans="6:6" x14ac:dyDescent="0.3">
      <c r="F314" s="329"/>
    </row>
    <row r="315" spans="6:6" x14ac:dyDescent="0.3">
      <c r="F315" s="329"/>
    </row>
    <row r="316" spans="6:6" x14ac:dyDescent="0.3">
      <c r="F316" s="329"/>
    </row>
    <row r="317" spans="6:6" x14ac:dyDescent="0.3">
      <c r="F317" s="329"/>
    </row>
    <row r="318" spans="6:6" x14ac:dyDescent="0.3">
      <c r="F318" s="329"/>
    </row>
    <row r="319" spans="6:6" x14ac:dyDescent="0.3">
      <c r="F319" s="329"/>
    </row>
    <row r="320" spans="6:6" x14ac:dyDescent="0.3">
      <c r="F320" s="329"/>
    </row>
  </sheetData>
  <mergeCells count="5">
    <mergeCell ref="A1:G1"/>
    <mergeCell ref="A54:F54"/>
    <mergeCell ref="A108:F108"/>
    <mergeCell ref="A147:F147"/>
    <mergeCell ref="A193:F193"/>
  </mergeCells>
  <phoneticPr fontId="7" type="noConversion"/>
  <pageMargins left="0.70866141732283505" right="0.118110236220472" top="0.74803149606299202" bottom="0.74803149606299202" header="0.31496062992126" footer="0.31496062992126"/>
  <pageSetup paperSize="9" scale="85" orientation="portrait" r:id="rId1"/>
  <rowBreaks count="1" manualBreakCount="1">
    <brk id="14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M281"/>
  <sheetViews>
    <sheetView view="pageBreakPreview" topLeftCell="A121" zoomScaleNormal="100" zoomScaleSheetLayoutView="100" workbookViewId="0">
      <selection activeCell="C1" sqref="C1:G1"/>
    </sheetView>
  </sheetViews>
  <sheetFormatPr defaultColWidth="8.796875" defaultRowHeight="12.5" x14ac:dyDescent="0.3"/>
  <cols>
    <col min="1" max="1" width="9.09765625" style="1" customWidth="1"/>
    <col min="2" max="2" width="11.09765625" style="1" customWidth="1"/>
    <col min="3" max="3" width="48.296875" style="1" customWidth="1"/>
    <col min="4" max="4" width="7.09765625" style="1" customWidth="1"/>
    <col min="5" max="5" width="9.09765625" style="1" customWidth="1"/>
    <col min="6" max="6" width="16.796875" style="74" customWidth="1"/>
    <col min="7" max="7" width="21.09765625" style="77" customWidth="1"/>
    <col min="8" max="10" width="8.796875" style="1"/>
    <col min="11" max="11" width="12.09765625" style="1" customWidth="1"/>
    <col min="12" max="16384" width="8.796875" style="1"/>
  </cols>
  <sheetData>
    <row r="1" spans="1:12" ht="76.25" customHeight="1" x14ac:dyDescent="0.3">
      <c r="A1" s="602"/>
      <c r="B1" s="603"/>
      <c r="C1" s="686" t="s">
        <v>928</v>
      </c>
      <c r="D1" s="693"/>
      <c r="E1" s="693"/>
      <c r="F1" s="693"/>
      <c r="G1" s="694"/>
    </row>
    <row r="2" spans="1:12" ht="30" customHeight="1" x14ac:dyDescent="0.3">
      <c r="A2" s="50" t="s">
        <v>1</v>
      </c>
      <c r="B2" s="50" t="s">
        <v>2</v>
      </c>
      <c r="C2" s="2" t="s">
        <v>3</v>
      </c>
      <c r="D2" s="2" t="s">
        <v>4</v>
      </c>
      <c r="E2" s="2" t="s">
        <v>5</v>
      </c>
      <c r="F2" s="91" t="s">
        <v>6</v>
      </c>
      <c r="G2" s="91" t="s">
        <v>7</v>
      </c>
    </row>
    <row r="3" spans="1:12" ht="13" x14ac:dyDescent="0.3">
      <c r="A3" s="234" t="s">
        <v>159</v>
      </c>
      <c r="B3" s="28"/>
      <c r="C3" s="139" t="s">
        <v>656</v>
      </c>
      <c r="D3" s="4"/>
      <c r="E3" s="25"/>
      <c r="F3" s="255"/>
      <c r="G3" s="270"/>
    </row>
    <row r="4" spans="1:12" s="13" customFormat="1" ht="13" x14ac:dyDescent="0.25">
      <c r="A4" s="94"/>
      <c r="B4" s="8"/>
      <c r="C4" s="21"/>
      <c r="D4" s="9"/>
      <c r="E4" s="90"/>
      <c r="F4" s="229"/>
      <c r="G4" s="230" t="str">
        <f>IF(F4="","",E4*F4)</f>
        <v/>
      </c>
      <c r="H4" s="12"/>
      <c r="I4" s="12"/>
      <c r="J4" s="12"/>
      <c r="K4" s="12"/>
    </row>
    <row r="5" spans="1:12" ht="26" x14ac:dyDescent="0.3">
      <c r="A5" s="35" t="s">
        <v>364</v>
      </c>
      <c r="B5" s="105" t="s">
        <v>190</v>
      </c>
      <c r="C5" s="138" t="s">
        <v>191</v>
      </c>
      <c r="D5" s="4"/>
      <c r="E5" s="25"/>
      <c r="F5" s="242"/>
      <c r="G5" s="256"/>
      <c r="L5" s="92"/>
    </row>
    <row r="6" spans="1:12" ht="13.25" customHeight="1" x14ac:dyDescent="0.3">
      <c r="A6" s="94"/>
      <c r="B6" s="95"/>
      <c r="C6" s="21"/>
      <c r="D6" s="9"/>
      <c r="E6" s="90"/>
      <c r="F6" s="229"/>
      <c r="G6" s="230"/>
    </row>
    <row r="7" spans="1:12" s="17" customFormat="1" ht="26" x14ac:dyDescent="0.3">
      <c r="A7" s="120" t="s">
        <v>495</v>
      </c>
      <c r="B7" s="207" t="s">
        <v>313</v>
      </c>
      <c r="C7" s="21" t="s">
        <v>744</v>
      </c>
      <c r="D7" s="9"/>
      <c r="E7" s="40"/>
      <c r="F7" s="250"/>
      <c r="G7" s="231" t="str">
        <f>IF(F7="","",E7*F7)</f>
        <v/>
      </c>
      <c r="H7" s="16"/>
      <c r="I7" s="16"/>
      <c r="J7" s="16"/>
      <c r="K7" s="16"/>
    </row>
    <row r="8" spans="1:12" s="13" customFormat="1" ht="13" x14ac:dyDescent="0.25">
      <c r="A8" s="36"/>
      <c r="B8" s="8"/>
      <c r="C8" s="21"/>
      <c r="D8" s="9"/>
      <c r="E8" s="90"/>
      <c r="F8" s="229"/>
      <c r="G8" s="230" t="str">
        <f>IF(F8="","",E8*F8)</f>
        <v/>
      </c>
      <c r="H8" s="12"/>
      <c r="I8" s="12"/>
      <c r="J8" s="12"/>
      <c r="K8" s="12"/>
    </row>
    <row r="9" spans="1:12" s="13" customFormat="1" ht="27" x14ac:dyDescent="0.25">
      <c r="A9" s="36"/>
      <c r="B9" s="8"/>
      <c r="C9" s="340" t="s">
        <v>745</v>
      </c>
      <c r="D9" s="9"/>
      <c r="E9" s="90"/>
      <c r="F9" s="229"/>
      <c r="G9" s="230" t="str">
        <f>IF(F9="","",E9*F9)</f>
        <v/>
      </c>
      <c r="H9" s="12"/>
      <c r="I9" s="12"/>
      <c r="J9" s="12"/>
      <c r="K9" s="12"/>
    </row>
    <row r="10" spans="1:12" s="13" customFormat="1" ht="13" x14ac:dyDescent="0.25">
      <c r="A10" s="36"/>
      <c r="B10" s="8"/>
      <c r="C10" s="21"/>
      <c r="D10" s="9"/>
      <c r="E10" s="90"/>
      <c r="F10" s="229"/>
      <c r="G10" s="230" t="str">
        <f>IF(F10="","",E10*F10)</f>
        <v/>
      </c>
      <c r="H10" s="12"/>
      <c r="I10" s="12"/>
      <c r="J10" s="12"/>
      <c r="K10" s="12"/>
    </row>
    <row r="11" spans="1:12" s="13" customFormat="1" ht="68.400000000000006" customHeight="1" x14ac:dyDescent="0.25">
      <c r="A11" s="94"/>
      <c r="B11" s="99" t="s">
        <v>315</v>
      </c>
      <c r="C11" s="18" t="s">
        <v>316</v>
      </c>
      <c r="D11" s="8"/>
      <c r="E11" s="42"/>
      <c r="F11" s="229"/>
      <c r="G11" s="230"/>
      <c r="H11" s="78"/>
      <c r="I11" s="12"/>
      <c r="J11" s="12"/>
      <c r="K11" s="12"/>
    </row>
    <row r="12" spans="1:12" s="13" customFormat="1" ht="10.5" customHeight="1" x14ac:dyDescent="0.25">
      <c r="A12" s="94"/>
      <c r="B12" s="8"/>
      <c r="C12" s="213"/>
      <c r="D12" s="9"/>
      <c r="E12" s="42"/>
      <c r="F12" s="229"/>
      <c r="G12" s="230"/>
      <c r="H12" s="78"/>
      <c r="I12" s="12"/>
      <c r="J12" s="12"/>
      <c r="K12" s="12"/>
    </row>
    <row r="13" spans="1:12" s="13" customFormat="1" x14ac:dyDescent="0.25">
      <c r="A13" s="94" t="s">
        <v>365</v>
      </c>
      <c r="B13" s="8"/>
      <c r="C13" s="18" t="s">
        <v>317</v>
      </c>
      <c r="D13" s="9" t="s">
        <v>65</v>
      </c>
      <c r="E13" s="132">
        <v>155</v>
      </c>
      <c r="F13" s="247"/>
      <c r="G13" s="232"/>
      <c r="H13" s="78"/>
      <c r="I13" s="12"/>
      <c r="J13" s="12"/>
      <c r="K13" s="12"/>
    </row>
    <row r="14" spans="1:12" s="13" customFormat="1" x14ac:dyDescent="0.25">
      <c r="A14" s="94"/>
      <c r="B14" s="8"/>
      <c r="C14" s="81"/>
      <c r="D14" s="9"/>
      <c r="E14" s="132"/>
      <c r="F14" s="247"/>
      <c r="G14" s="230"/>
      <c r="H14" s="78"/>
      <c r="I14" s="12"/>
      <c r="J14" s="12"/>
      <c r="K14" s="12"/>
    </row>
    <row r="15" spans="1:12" s="441" customFormat="1" x14ac:dyDescent="0.25">
      <c r="A15" s="36" t="s">
        <v>366</v>
      </c>
      <c r="B15" s="8"/>
      <c r="C15" s="18" t="s">
        <v>318</v>
      </c>
      <c r="D15" s="8" t="s">
        <v>65</v>
      </c>
      <c r="E15" s="132">
        <v>210</v>
      </c>
      <c r="F15" s="247"/>
      <c r="G15" s="232"/>
      <c r="H15" s="462">
        <v>550</v>
      </c>
      <c r="I15" s="144"/>
      <c r="J15" s="144"/>
      <c r="K15" s="144"/>
    </row>
    <row r="16" spans="1:12" s="13" customFormat="1" x14ac:dyDescent="0.25">
      <c r="A16" s="94"/>
      <c r="B16" s="9"/>
      <c r="C16" s="81"/>
      <c r="D16" s="9"/>
      <c r="E16" s="132"/>
      <c r="F16" s="247"/>
      <c r="G16" s="230"/>
      <c r="H16" s="78"/>
      <c r="I16" s="12"/>
      <c r="J16" s="12"/>
      <c r="K16" s="12"/>
    </row>
    <row r="17" spans="1:13" s="13" customFormat="1" x14ac:dyDescent="0.25">
      <c r="A17" s="94" t="s">
        <v>367</v>
      </c>
      <c r="B17" s="9"/>
      <c r="C17" s="18" t="s">
        <v>319</v>
      </c>
      <c r="D17" s="8" t="s">
        <v>65</v>
      </c>
      <c r="E17" s="132"/>
      <c r="F17" s="247"/>
      <c r="G17" s="232" t="s">
        <v>445</v>
      </c>
      <c r="H17" s="78"/>
      <c r="I17" s="12"/>
      <c r="J17" s="12"/>
      <c r="K17" s="12"/>
    </row>
    <row r="18" spans="1:13" s="13" customFormat="1" x14ac:dyDescent="0.25">
      <c r="A18" s="94"/>
      <c r="B18" s="9"/>
      <c r="C18" s="81"/>
      <c r="D18" s="9"/>
      <c r="E18" s="132"/>
      <c r="F18" s="247"/>
      <c r="G18" s="230"/>
      <c r="H18" s="78"/>
      <c r="I18" s="12"/>
      <c r="J18" s="12"/>
      <c r="K18" s="12"/>
    </row>
    <row r="19" spans="1:13" s="13" customFormat="1" ht="26" x14ac:dyDescent="0.25">
      <c r="A19" s="111" t="s">
        <v>495</v>
      </c>
      <c r="B19" s="107" t="s">
        <v>320</v>
      </c>
      <c r="C19" s="21" t="s">
        <v>321</v>
      </c>
      <c r="D19" s="4"/>
      <c r="E19" s="66"/>
      <c r="F19" s="229"/>
      <c r="G19" s="230"/>
      <c r="H19" s="12"/>
      <c r="I19" s="12" t="s">
        <v>702</v>
      </c>
      <c r="J19" s="12" t="s">
        <v>703</v>
      </c>
      <c r="K19" s="12" t="s">
        <v>704</v>
      </c>
      <c r="L19" s="51">
        <f>K19*J19*I19</f>
        <v>500</v>
      </c>
      <c r="M19" s="13" t="s">
        <v>707</v>
      </c>
    </row>
    <row r="20" spans="1:13" s="13" customFormat="1" x14ac:dyDescent="0.25">
      <c r="A20" s="94"/>
      <c r="B20" s="8"/>
      <c r="C20" s="7"/>
      <c r="D20" s="4"/>
      <c r="E20" s="66"/>
      <c r="F20" s="229"/>
      <c r="G20" s="230"/>
      <c r="H20" s="12"/>
      <c r="I20" s="12"/>
      <c r="J20" s="12"/>
      <c r="K20" s="12"/>
    </row>
    <row r="21" spans="1:13" s="13" customFormat="1" ht="14.5" x14ac:dyDescent="0.25">
      <c r="A21" s="94" t="s">
        <v>496</v>
      </c>
      <c r="B21" s="8"/>
      <c r="C21" s="22" t="s">
        <v>322</v>
      </c>
      <c r="D21" s="8" t="s">
        <v>66</v>
      </c>
      <c r="E21" s="65">
        <v>1</v>
      </c>
      <c r="F21" s="229"/>
      <c r="G21" s="232"/>
      <c r="H21" s="12" t="s">
        <v>849</v>
      </c>
      <c r="I21" s="12" t="s">
        <v>705</v>
      </c>
      <c r="J21" s="333" t="s">
        <v>706</v>
      </c>
      <c r="K21" s="12"/>
    </row>
    <row r="22" spans="1:13" s="13" customFormat="1" ht="13" x14ac:dyDescent="0.25">
      <c r="A22" s="94"/>
      <c r="B22" s="8"/>
      <c r="C22" s="21"/>
      <c r="D22" s="4"/>
      <c r="E22" s="66"/>
      <c r="F22" s="229"/>
      <c r="G22" s="230"/>
      <c r="H22" s="12"/>
      <c r="I22" s="12"/>
      <c r="J22" s="12"/>
      <c r="K22" s="12"/>
    </row>
    <row r="23" spans="1:13" s="13" customFormat="1" ht="14.5" x14ac:dyDescent="0.25">
      <c r="A23" s="94" t="s">
        <v>497</v>
      </c>
      <c r="B23" s="8"/>
      <c r="C23" s="4" t="s">
        <v>323</v>
      </c>
      <c r="D23" s="8" t="s">
        <v>66</v>
      </c>
      <c r="E23" s="65"/>
      <c r="F23" s="229"/>
      <c r="G23" s="232" t="s">
        <v>445</v>
      </c>
      <c r="H23" s="12"/>
      <c r="I23" s="12"/>
      <c r="J23" s="12"/>
      <c r="K23" s="12"/>
    </row>
    <row r="24" spans="1:13" s="13" customFormat="1" x14ac:dyDescent="0.25">
      <c r="A24" s="94"/>
      <c r="B24" s="8"/>
      <c r="C24" s="4"/>
      <c r="D24" s="8"/>
      <c r="E24" s="65"/>
      <c r="F24" s="229"/>
      <c r="G24" s="232"/>
      <c r="H24" s="12"/>
      <c r="I24" s="12"/>
      <c r="J24" s="12"/>
      <c r="K24" s="12"/>
    </row>
    <row r="25" spans="1:13" s="13" customFormat="1" ht="14.5" x14ac:dyDescent="0.25">
      <c r="A25" s="94" t="s">
        <v>498</v>
      </c>
      <c r="B25" s="5"/>
      <c r="C25" s="22" t="s">
        <v>324</v>
      </c>
      <c r="D25" s="8" t="s">
        <v>66</v>
      </c>
      <c r="E25" s="65"/>
      <c r="F25" s="229"/>
      <c r="G25" s="232" t="s">
        <v>445</v>
      </c>
      <c r="H25" s="174"/>
      <c r="I25" s="12"/>
      <c r="J25" s="12"/>
      <c r="K25" s="12"/>
    </row>
    <row r="26" spans="1:13" s="13" customFormat="1" x14ac:dyDescent="0.25">
      <c r="A26" s="94"/>
      <c r="B26" s="5"/>
      <c r="C26" s="22"/>
      <c r="D26" s="8"/>
      <c r="E26" s="65"/>
      <c r="F26" s="229"/>
      <c r="G26" s="230"/>
      <c r="H26" s="12"/>
      <c r="I26" s="12"/>
      <c r="J26" s="12"/>
      <c r="K26" s="12"/>
    </row>
    <row r="27" spans="1:13" s="13" customFormat="1" ht="14.5" x14ac:dyDescent="0.25">
      <c r="A27" s="94" t="s">
        <v>499</v>
      </c>
      <c r="B27" s="5"/>
      <c r="C27" s="22" t="s">
        <v>325</v>
      </c>
      <c r="D27" s="8" t="s">
        <v>66</v>
      </c>
      <c r="E27" s="65"/>
      <c r="F27" s="229"/>
      <c r="G27" s="232" t="s">
        <v>445</v>
      </c>
      <c r="H27" s="174">
        <f>E23+E25</f>
        <v>0</v>
      </c>
      <c r="I27" s="12"/>
      <c r="J27" s="12"/>
      <c r="K27" s="12"/>
    </row>
    <row r="28" spans="1:13" s="13" customFormat="1" x14ac:dyDescent="0.25">
      <c r="A28" s="94"/>
      <c r="B28" s="5"/>
      <c r="C28" s="7"/>
      <c r="D28" s="8"/>
      <c r="E28" s="65"/>
      <c r="F28" s="229"/>
      <c r="G28" s="230"/>
      <c r="H28" s="12"/>
      <c r="I28" s="12"/>
      <c r="J28" s="12"/>
      <c r="K28" s="12"/>
    </row>
    <row r="29" spans="1:13" s="13" customFormat="1" ht="30" customHeight="1" x14ac:dyDescent="0.25">
      <c r="A29" s="94" t="s">
        <v>500</v>
      </c>
      <c r="B29" s="8"/>
      <c r="C29" s="22" t="s">
        <v>326</v>
      </c>
      <c r="D29" s="8" t="s">
        <v>139</v>
      </c>
      <c r="E29" s="135">
        <v>50</v>
      </c>
      <c r="F29" s="229"/>
      <c r="G29" s="230"/>
      <c r="H29" s="216"/>
      <c r="I29" s="12"/>
      <c r="J29" s="12"/>
      <c r="K29" s="12"/>
    </row>
    <row r="30" spans="1:13" s="13" customFormat="1" x14ac:dyDescent="0.25">
      <c r="A30" s="94"/>
      <c r="B30" s="5"/>
      <c r="C30" s="22"/>
      <c r="D30" s="8"/>
      <c r="E30" s="65"/>
      <c r="F30" s="229"/>
      <c r="G30" s="230"/>
      <c r="H30" s="216"/>
      <c r="I30" s="12"/>
      <c r="J30" s="12"/>
      <c r="K30" s="12"/>
    </row>
    <row r="31" spans="1:13" s="17" customFormat="1" ht="26" x14ac:dyDescent="0.3">
      <c r="A31" s="111" t="s">
        <v>448</v>
      </c>
      <c r="B31" s="222" t="s">
        <v>327</v>
      </c>
      <c r="C31" s="210" t="s">
        <v>328</v>
      </c>
      <c r="D31" s="222"/>
      <c r="E31" s="220"/>
      <c r="F31" s="254"/>
      <c r="G31" s="237"/>
      <c r="H31" s="16"/>
      <c r="I31" s="16"/>
      <c r="J31" s="16"/>
      <c r="K31" s="16"/>
    </row>
    <row r="32" spans="1:13" s="17" customFormat="1" ht="13" x14ac:dyDescent="0.3">
      <c r="A32" s="94"/>
      <c r="B32" s="215"/>
      <c r="C32" s="221"/>
      <c r="D32" s="222"/>
      <c r="E32" s="220"/>
      <c r="F32" s="254"/>
      <c r="G32" s="237"/>
      <c r="H32" s="16"/>
      <c r="I32" s="16"/>
      <c r="J32" s="16"/>
      <c r="K32" s="16"/>
    </row>
    <row r="33" spans="1:12" s="13" customFormat="1" x14ac:dyDescent="0.25">
      <c r="A33" s="94" t="s">
        <v>406</v>
      </c>
      <c r="B33" s="205" t="s">
        <v>329</v>
      </c>
      <c r="C33" s="98" t="s">
        <v>330</v>
      </c>
      <c r="D33" s="114"/>
      <c r="E33" s="49"/>
      <c r="F33" s="251"/>
      <c r="G33" s="232"/>
      <c r="H33" s="12"/>
      <c r="I33" s="12"/>
      <c r="J33" s="12"/>
      <c r="K33" s="12"/>
    </row>
    <row r="34" spans="1:12" s="13" customFormat="1" x14ac:dyDescent="0.25">
      <c r="A34" s="94"/>
      <c r="B34" s="99"/>
      <c r="C34" s="32"/>
      <c r="D34" s="114"/>
      <c r="E34" s="49"/>
      <c r="F34" s="251"/>
      <c r="G34" s="232"/>
      <c r="H34" s="12"/>
      <c r="I34" s="12"/>
      <c r="J34" s="12"/>
      <c r="K34" s="12"/>
    </row>
    <row r="35" spans="1:12" s="13" customFormat="1" ht="18" customHeight="1" x14ac:dyDescent="0.25">
      <c r="A35" s="94" t="s">
        <v>407</v>
      </c>
      <c r="B35" s="95"/>
      <c r="C35" s="33" t="s">
        <v>331</v>
      </c>
      <c r="D35" s="8" t="s">
        <v>139</v>
      </c>
      <c r="E35" s="49">
        <v>110</v>
      </c>
      <c r="F35" s="251">
        <v>70</v>
      </c>
      <c r="G35" s="262"/>
      <c r="H35" s="12"/>
      <c r="I35" s="12" t="s">
        <v>702</v>
      </c>
      <c r="J35" s="12" t="s">
        <v>708</v>
      </c>
      <c r="K35" s="12" t="s">
        <v>704</v>
      </c>
      <c r="L35" s="51">
        <f>K35*J35*I35</f>
        <v>100</v>
      </c>
    </row>
    <row r="36" spans="1:12" s="13" customFormat="1" x14ac:dyDescent="0.25">
      <c r="A36" s="94"/>
      <c r="B36" s="95"/>
      <c r="C36" s="33"/>
      <c r="D36" s="114"/>
      <c r="E36" s="49"/>
      <c r="F36" s="251"/>
      <c r="G36" s="232"/>
      <c r="H36" s="12"/>
      <c r="I36" s="12"/>
      <c r="J36" s="12"/>
      <c r="K36" s="12"/>
    </row>
    <row r="37" spans="1:12" s="13" customFormat="1" x14ac:dyDescent="0.25">
      <c r="A37" s="94" t="s">
        <v>408</v>
      </c>
      <c r="B37" s="56"/>
      <c r="C37" s="18" t="s">
        <v>332</v>
      </c>
      <c r="D37" s="8" t="s">
        <v>139</v>
      </c>
      <c r="E37" s="49">
        <v>340</v>
      </c>
      <c r="F37" s="251">
        <v>70</v>
      </c>
      <c r="G37" s="262"/>
      <c r="H37" s="12"/>
      <c r="I37" s="12"/>
      <c r="J37" s="12"/>
      <c r="K37" s="12"/>
    </row>
    <row r="38" spans="1:12" s="13" customFormat="1" x14ac:dyDescent="0.25">
      <c r="A38" s="94"/>
      <c r="B38" s="95"/>
      <c r="C38" s="22"/>
      <c r="D38" s="9"/>
      <c r="E38" s="373"/>
      <c r="F38" s="229"/>
      <c r="G38" s="230"/>
      <c r="H38" s="216"/>
      <c r="I38" s="12"/>
      <c r="J38" s="12"/>
      <c r="K38" s="12"/>
    </row>
    <row r="39" spans="1:12" s="13" customFormat="1" ht="19.5" customHeight="1" x14ac:dyDescent="0.25">
      <c r="A39" s="94" t="s">
        <v>449</v>
      </c>
      <c r="B39" s="62" t="s">
        <v>333</v>
      </c>
      <c r="C39" s="374" t="s">
        <v>334</v>
      </c>
      <c r="D39" s="8"/>
      <c r="E39" s="212"/>
      <c r="F39" s="229"/>
      <c r="G39" s="269"/>
      <c r="H39" s="12"/>
      <c r="I39" s="12"/>
      <c r="J39" s="12"/>
      <c r="K39" s="12"/>
    </row>
    <row r="40" spans="1:12" s="13" customFormat="1" x14ac:dyDescent="0.25">
      <c r="A40" s="63"/>
      <c r="B40" s="62"/>
      <c r="C40" s="201"/>
      <c r="D40" s="8"/>
      <c r="E40" s="212"/>
      <c r="F40" s="229"/>
      <c r="G40" s="269"/>
      <c r="H40" s="12"/>
      <c r="I40" s="12"/>
      <c r="J40" s="12"/>
      <c r="K40" s="12"/>
    </row>
    <row r="41" spans="1:12" s="13" customFormat="1" x14ac:dyDescent="0.25">
      <c r="A41" s="94" t="s">
        <v>450</v>
      </c>
      <c r="B41" s="62"/>
      <c r="C41" s="33" t="s">
        <v>331</v>
      </c>
      <c r="D41" s="8" t="s">
        <v>139</v>
      </c>
      <c r="E41" s="49">
        <v>42</v>
      </c>
      <c r="F41" s="251">
        <v>70</v>
      </c>
      <c r="G41" s="262"/>
      <c r="H41" s="12"/>
      <c r="I41" s="12"/>
      <c r="J41" s="12"/>
      <c r="K41" s="12"/>
    </row>
    <row r="42" spans="1:12" s="13" customFormat="1" x14ac:dyDescent="0.25">
      <c r="A42" s="63"/>
      <c r="B42" s="62"/>
      <c r="C42" s="33"/>
      <c r="D42" s="114"/>
      <c r="E42" s="49"/>
      <c r="F42" s="251"/>
      <c r="G42" s="232"/>
      <c r="H42" s="12"/>
      <c r="I42" s="12"/>
      <c r="J42" s="12"/>
      <c r="K42" s="12"/>
    </row>
    <row r="43" spans="1:12" s="13" customFormat="1" x14ac:dyDescent="0.25">
      <c r="A43" s="94" t="s">
        <v>451</v>
      </c>
      <c r="B43" s="62"/>
      <c r="C43" s="18" t="s">
        <v>332</v>
      </c>
      <c r="D43" s="8" t="s">
        <v>139</v>
      </c>
      <c r="E43" s="49">
        <v>110</v>
      </c>
      <c r="F43" s="229">
        <v>70</v>
      </c>
      <c r="G43" s="262"/>
      <c r="H43" s="12"/>
      <c r="I43" s="12"/>
      <c r="J43" s="12"/>
      <c r="K43" s="12"/>
    </row>
    <row r="44" spans="1:12" s="13" customFormat="1" x14ac:dyDescent="0.25">
      <c r="A44" s="63"/>
      <c r="B44" s="62"/>
      <c r="C44" s="201"/>
      <c r="D44" s="8"/>
      <c r="E44" s="212"/>
      <c r="F44" s="229"/>
      <c r="G44" s="269"/>
      <c r="H44" s="12"/>
      <c r="I44" s="12"/>
      <c r="J44" s="12"/>
      <c r="K44" s="12"/>
    </row>
    <row r="45" spans="1:12" s="13" customFormat="1" x14ac:dyDescent="0.25">
      <c r="A45" s="63"/>
      <c r="B45" s="62"/>
      <c r="C45" s="201"/>
      <c r="D45" s="8"/>
      <c r="E45" s="212"/>
      <c r="F45" s="229"/>
      <c r="G45" s="269"/>
      <c r="H45" s="12"/>
      <c r="I45" s="12"/>
      <c r="J45" s="12"/>
      <c r="K45" s="12"/>
    </row>
    <row r="46" spans="1:12" s="13" customFormat="1" x14ac:dyDescent="0.25">
      <c r="A46" s="63"/>
      <c r="B46" s="62"/>
      <c r="C46" s="201"/>
      <c r="D46" s="8"/>
      <c r="E46" s="212"/>
      <c r="F46" s="229"/>
      <c r="G46" s="269"/>
      <c r="H46" s="12"/>
      <c r="I46" s="12"/>
      <c r="J46" s="12"/>
      <c r="K46" s="12"/>
    </row>
    <row r="47" spans="1:12" s="13" customFormat="1" x14ac:dyDescent="0.25">
      <c r="A47" s="63"/>
      <c r="B47" s="62"/>
      <c r="C47" s="201"/>
      <c r="D47" s="8"/>
      <c r="E47" s="212"/>
      <c r="F47" s="229"/>
      <c r="G47" s="269"/>
      <c r="H47" s="12"/>
      <c r="I47" s="12"/>
      <c r="J47" s="12"/>
      <c r="K47" s="12"/>
    </row>
    <row r="48" spans="1:12" s="13" customFormat="1" x14ac:dyDescent="0.25">
      <c r="A48" s="63"/>
      <c r="B48" s="62"/>
      <c r="C48" s="201"/>
      <c r="D48" s="8"/>
      <c r="E48" s="212"/>
      <c r="F48" s="229"/>
      <c r="G48" s="269"/>
      <c r="H48" s="12"/>
      <c r="I48" s="12"/>
      <c r="J48" s="12"/>
      <c r="K48" s="12"/>
    </row>
    <row r="49" spans="1:11" s="13" customFormat="1" ht="19.25" customHeight="1" x14ac:dyDescent="0.25">
      <c r="A49" s="678" t="s">
        <v>9</v>
      </c>
      <c r="B49" s="679"/>
      <c r="C49" s="679"/>
      <c r="D49" s="679"/>
      <c r="E49" s="679"/>
      <c r="F49" s="680"/>
      <c r="G49" s="531"/>
      <c r="H49" s="12"/>
      <c r="I49" s="12"/>
      <c r="J49" s="12"/>
      <c r="K49" s="12"/>
    </row>
    <row r="50" spans="1:11" s="13" customFormat="1" ht="13" x14ac:dyDescent="0.25">
      <c r="A50" s="128"/>
      <c r="B50" s="129"/>
      <c r="C50" s="20" t="s">
        <v>10</v>
      </c>
      <c r="D50" s="129"/>
      <c r="E50" s="129"/>
      <c r="F50" s="191"/>
      <c r="G50" s="513"/>
      <c r="H50" s="12"/>
      <c r="I50" s="12"/>
      <c r="J50" s="12"/>
      <c r="K50" s="12"/>
    </row>
    <row r="51" spans="1:11" s="13" customFormat="1" x14ac:dyDescent="0.25">
      <c r="A51" s="63"/>
      <c r="B51" s="62"/>
      <c r="C51" s="33"/>
      <c r="D51" s="114"/>
      <c r="E51" s="49"/>
      <c r="F51" s="251"/>
      <c r="G51" s="232"/>
      <c r="H51" s="12"/>
      <c r="I51" s="12"/>
      <c r="J51" s="12"/>
      <c r="K51" s="12"/>
    </row>
    <row r="52" spans="1:11" ht="26" x14ac:dyDescent="0.3">
      <c r="A52" s="111" t="s">
        <v>452</v>
      </c>
      <c r="B52" s="104" t="s">
        <v>335</v>
      </c>
      <c r="C52" s="138" t="s">
        <v>336</v>
      </c>
      <c r="D52" s="9"/>
      <c r="E52" s="108"/>
      <c r="F52" s="249"/>
      <c r="G52" s="249"/>
    </row>
    <row r="53" spans="1:11" s="13" customFormat="1" ht="10.25" customHeight="1" x14ac:dyDescent="0.25">
      <c r="A53" s="115"/>
      <c r="B53" s="115"/>
      <c r="C53" s="14"/>
      <c r="D53" s="39"/>
      <c r="E53" s="39"/>
      <c r="F53" s="130"/>
      <c r="G53" s="53" t="str">
        <f>IF(F53="","",E53*F53)</f>
        <v/>
      </c>
      <c r="H53" s="12"/>
      <c r="I53" s="12"/>
      <c r="J53" s="12"/>
      <c r="K53" s="12"/>
    </row>
    <row r="54" spans="1:11" s="17" customFormat="1" ht="26" x14ac:dyDescent="0.3">
      <c r="A54" s="94"/>
      <c r="B54" s="200" t="s">
        <v>350</v>
      </c>
      <c r="C54" s="21" t="s">
        <v>337</v>
      </c>
      <c r="D54" s="9"/>
      <c r="E54" s="199"/>
      <c r="F54" s="252"/>
      <c r="G54" s="231" t="str">
        <f>IF(F54="","",E54*F54)</f>
        <v/>
      </c>
      <c r="H54" s="16"/>
      <c r="I54" s="16"/>
      <c r="J54" s="16"/>
      <c r="K54" s="16"/>
    </row>
    <row r="55" spans="1:11" s="13" customFormat="1" ht="13" x14ac:dyDescent="0.25">
      <c r="A55" s="36"/>
      <c r="B55" s="8"/>
      <c r="C55" s="21"/>
      <c r="D55" s="9"/>
      <c r="E55" s="126"/>
      <c r="F55" s="229"/>
      <c r="G55" s="230" t="str">
        <f>IF(F55="","",E55*F55)</f>
        <v/>
      </c>
      <c r="H55" s="12"/>
      <c r="I55" s="12"/>
      <c r="J55" s="12"/>
      <c r="K55" s="12"/>
    </row>
    <row r="56" spans="1:11" s="13" customFormat="1" ht="39" x14ac:dyDescent="0.25">
      <c r="A56" s="111" t="s">
        <v>409</v>
      </c>
      <c r="B56" s="140" t="s">
        <v>346</v>
      </c>
      <c r="C56" s="202" t="s">
        <v>372</v>
      </c>
      <c r="D56" s="8"/>
      <c r="E56" s="42"/>
      <c r="F56" s="229"/>
      <c r="G56" s="230"/>
      <c r="H56" s="78"/>
      <c r="I56" s="12"/>
      <c r="J56" s="12"/>
      <c r="K56" s="12"/>
    </row>
    <row r="57" spans="1:11" s="13" customFormat="1" ht="13" x14ac:dyDescent="0.25">
      <c r="A57" s="111"/>
      <c r="B57" s="8"/>
      <c r="C57" s="213"/>
      <c r="D57" s="9"/>
      <c r="E57" s="42"/>
      <c r="F57" s="229"/>
      <c r="G57" s="230"/>
      <c r="H57" s="78"/>
      <c r="I57" s="12"/>
      <c r="J57" s="12"/>
      <c r="K57" s="12"/>
    </row>
    <row r="58" spans="1:11" s="13" customFormat="1" x14ac:dyDescent="0.25">
      <c r="A58" s="94" t="s">
        <v>410</v>
      </c>
      <c r="B58" s="8"/>
      <c r="C58" s="375" t="s">
        <v>394</v>
      </c>
      <c r="D58" s="9" t="s">
        <v>65</v>
      </c>
      <c r="E58" s="49">
        <v>122</v>
      </c>
      <c r="F58" s="229"/>
      <c r="G58" s="230"/>
      <c r="H58" s="78"/>
      <c r="I58" s="12"/>
      <c r="J58" s="12"/>
      <c r="K58" s="12"/>
    </row>
    <row r="59" spans="1:11" s="13" customFormat="1" ht="13" x14ac:dyDescent="0.25">
      <c r="A59" s="111"/>
      <c r="B59" s="8"/>
      <c r="C59" s="375"/>
      <c r="D59" s="9"/>
      <c r="E59" s="49"/>
      <c r="F59" s="229"/>
      <c r="G59" s="230"/>
      <c r="H59" s="78"/>
      <c r="I59" s="12"/>
      <c r="J59" s="12"/>
      <c r="K59" s="12"/>
    </row>
    <row r="60" spans="1:11" s="13" customFormat="1" x14ac:dyDescent="0.25">
      <c r="A60" s="94" t="s">
        <v>411</v>
      </c>
      <c r="B60" s="8"/>
      <c r="C60" s="18" t="s">
        <v>460</v>
      </c>
      <c r="D60" s="9" t="s">
        <v>65</v>
      </c>
      <c r="E60" s="49">
        <v>40</v>
      </c>
      <c r="F60" s="229"/>
      <c r="G60" s="230"/>
      <c r="H60" s="78"/>
      <c r="I60" s="12"/>
      <c r="J60" s="12"/>
      <c r="K60" s="12"/>
    </row>
    <row r="61" spans="1:11" s="13" customFormat="1" ht="13" x14ac:dyDescent="0.25">
      <c r="A61" s="111"/>
      <c r="B61" s="8"/>
      <c r="C61" s="375"/>
      <c r="D61" s="9"/>
      <c r="E61" s="49"/>
      <c r="F61" s="229"/>
      <c r="G61" s="230"/>
      <c r="H61" s="78"/>
      <c r="I61" s="12"/>
      <c r="J61" s="12"/>
      <c r="K61" s="12"/>
    </row>
    <row r="62" spans="1:11" s="13" customFormat="1" x14ac:dyDescent="0.25">
      <c r="A62" s="94" t="s">
        <v>412</v>
      </c>
      <c r="B62" s="8"/>
      <c r="C62" s="375" t="s">
        <v>672</v>
      </c>
      <c r="D62" s="9" t="s">
        <v>65</v>
      </c>
      <c r="E62" s="49">
        <f>175+H62</f>
        <v>725</v>
      </c>
      <c r="F62" s="229"/>
      <c r="G62" s="230"/>
      <c r="H62" s="78">
        <v>550</v>
      </c>
      <c r="I62" s="12" t="s">
        <v>848</v>
      </c>
      <c r="J62" s="12"/>
      <c r="K62" s="12"/>
    </row>
    <row r="63" spans="1:11" s="13" customFormat="1" ht="13" x14ac:dyDescent="0.25">
      <c r="A63" s="111"/>
      <c r="B63" s="8"/>
      <c r="C63" s="375"/>
      <c r="D63" s="9"/>
      <c r="E63" s="49"/>
      <c r="F63" s="229"/>
      <c r="G63" s="230"/>
      <c r="H63" s="78"/>
      <c r="I63" s="12"/>
      <c r="J63" s="12"/>
      <c r="K63" s="12"/>
    </row>
    <row r="64" spans="1:11" s="13" customFormat="1" x14ac:dyDescent="0.25">
      <c r="A64" s="94" t="s">
        <v>627</v>
      </c>
      <c r="B64" s="8"/>
      <c r="C64" s="375" t="s">
        <v>368</v>
      </c>
      <c r="D64" s="9" t="s">
        <v>65</v>
      </c>
      <c r="E64" s="49">
        <v>44</v>
      </c>
      <c r="F64" s="229"/>
      <c r="G64" s="230"/>
      <c r="H64" s="78"/>
      <c r="I64" s="12"/>
      <c r="J64" s="12"/>
      <c r="K64" s="12"/>
    </row>
    <row r="65" spans="1:11" s="13" customFormat="1" x14ac:dyDescent="0.25">
      <c r="A65" s="94"/>
      <c r="B65" s="8"/>
      <c r="C65" s="375"/>
      <c r="D65" s="9"/>
      <c r="E65" s="216"/>
      <c r="F65" s="229"/>
      <c r="G65" s="230"/>
      <c r="H65" s="78"/>
      <c r="I65" s="12"/>
      <c r="J65" s="12"/>
      <c r="K65" s="12"/>
    </row>
    <row r="66" spans="1:11" s="17" customFormat="1" ht="39" x14ac:dyDescent="0.3">
      <c r="A66" s="111" t="s">
        <v>453</v>
      </c>
      <c r="B66" s="200" t="s">
        <v>345</v>
      </c>
      <c r="C66" s="15" t="s">
        <v>347</v>
      </c>
      <c r="D66" s="9"/>
      <c r="E66" s="132"/>
      <c r="F66" s="250"/>
      <c r="G66" s="231"/>
      <c r="H66" s="78"/>
      <c r="I66" s="16"/>
      <c r="J66" s="16"/>
      <c r="K66" s="16"/>
    </row>
    <row r="67" spans="1:11" s="17" customFormat="1" ht="13" x14ac:dyDescent="0.3">
      <c r="A67" s="94"/>
      <c r="B67" s="198"/>
      <c r="C67" s="201"/>
      <c r="D67" s="9"/>
      <c r="E67" s="132"/>
      <c r="F67" s="250"/>
      <c r="G67" s="231"/>
      <c r="H67" s="78"/>
      <c r="I67" s="16"/>
      <c r="J67" s="16"/>
      <c r="K67" s="16"/>
    </row>
    <row r="68" spans="1:11" s="17" customFormat="1" ht="13" x14ac:dyDescent="0.3">
      <c r="A68" s="94"/>
      <c r="B68" s="134"/>
      <c r="C68" s="211" t="s">
        <v>339</v>
      </c>
      <c r="D68" s="9"/>
      <c r="E68" s="132"/>
      <c r="F68" s="250"/>
      <c r="G68" s="231"/>
      <c r="H68" s="78"/>
      <c r="I68" s="16"/>
      <c r="J68" s="16"/>
      <c r="K68" s="16"/>
    </row>
    <row r="69" spans="1:11" s="17" customFormat="1" ht="13" x14ac:dyDescent="0.3">
      <c r="A69" s="94"/>
      <c r="B69" s="134"/>
      <c r="C69" s="211"/>
      <c r="D69" s="9"/>
      <c r="E69" s="132"/>
      <c r="F69" s="250"/>
      <c r="G69" s="231"/>
      <c r="H69" s="78"/>
      <c r="I69" s="16"/>
      <c r="J69" s="16"/>
      <c r="K69" s="16"/>
    </row>
    <row r="70" spans="1:11" s="465" customFormat="1" ht="13" x14ac:dyDescent="0.3">
      <c r="A70" s="36" t="s">
        <v>454</v>
      </c>
      <c r="B70" s="102"/>
      <c r="C70" s="211" t="s">
        <v>709</v>
      </c>
      <c r="D70" s="8" t="s">
        <v>64</v>
      </c>
      <c r="E70" s="132">
        <v>4</v>
      </c>
      <c r="F70" s="229"/>
      <c r="G70" s="230"/>
      <c r="H70" s="463"/>
      <c r="I70" s="464"/>
      <c r="J70" s="464"/>
      <c r="K70" s="464"/>
    </row>
    <row r="71" spans="1:11" s="17" customFormat="1" ht="13" x14ac:dyDescent="0.3">
      <c r="A71" s="94"/>
      <c r="B71" s="134"/>
      <c r="C71" s="211"/>
      <c r="D71" s="9"/>
      <c r="E71" s="132"/>
      <c r="F71" s="250"/>
      <c r="G71" s="231"/>
      <c r="H71" s="78"/>
      <c r="I71" s="16"/>
      <c r="J71" s="16"/>
      <c r="K71" s="16"/>
    </row>
    <row r="72" spans="1:11" s="17" customFormat="1" ht="13" x14ac:dyDescent="0.3">
      <c r="A72" s="94" t="s">
        <v>455</v>
      </c>
      <c r="B72" s="134"/>
      <c r="C72" s="211" t="s">
        <v>441</v>
      </c>
      <c r="D72" s="9" t="s">
        <v>64</v>
      </c>
      <c r="E72" s="132">
        <v>3</v>
      </c>
      <c r="F72" s="229"/>
      <c r="G72" s="230"/>
      <c r="H72" s="78"/>
      <c r="I72" s="16"/>
      <c r="J72" s="16"/>
      <c r="K72" s="16"/>
    </row>
    <row r="73" spans="1:11" s="17" customFormat="1" ht="13" x14ac:dyDescent="0.3">
      <c r="A73" s="94"/>
      <c r="B73" s="134"/>
      <c r="C73" s="211"/>
      <c r="D73" s="9"/>
      <c r="E73" s="132"/>
      <c r="F73" s="250"/>
      <c r="G73" s="231"/>
      <c r="H73" s="78"/>
      <c r="I73" s="16"/>
      <c r="J73" s="16"/>
      <c r="K73" s="16"/>
    </row>
    <row r="74" spans="1:11" s="17" customFormat="1" ht="13" x14ac:dyDescent="0.3">
      <c r="A74" s="94" t="s">
        <v>674</v>
      </c>
      <c r="B74" s="134"/>
      <c r="C74" s="211" t="s">
        <v>675</v>
      </c>
      <c r="D74" s="9" t="s">
        <v>64</v>
      </c>
      <c r="E74" s="132">
        <v>10</v>
      </c>
      <c r="F74" s="229"/>
      <c r="G74" s="230"/>
      <c r="H74" s="78"/>
      <c r="I74" s="16"/>
      <c r="J74" s="16"/>
      <c r="K74" s="16"/>
    </row>
    <row r="75" spans="1:11" s="17" customFormat="1" ht="13" x14ac:dyDescent="0.3">
      <c r="A75" s="94"/>
      <c r="B75" s="134"/>
      <c r="C75" s="211"/>
      <c r="D75" s="9"/>
      <c r="E75" s="132"/>
      <c r="F75" s="229"/>
      <c r="G75" s="230"/>
      <c r="H75" s="78"/>
      <c r="I75" s="16"/>
      <c r="J75" s="16"/>
      <c r="K75" s="16"/>
    </row>
    <row r="76" spans="1:11" s="17" customFormat="1" ht="13" x14ac:dyDescent="0.3">
      <c r="A76" s="94" t="s">
        <v>677</v>
      </c>
      <c r="B76" s="134"/>
      <c r="C76" s="211" t="s">
        <v>338</v>
      </c>
      <c r="D76" s="9" t="s">
        <v>64</v>
      </c>
      <c r="E76" s="132">
        <v>3</v>
      </c>
      <c r="F76" s="229"/>
      <c r="G76" s="230"/>
      <c r="H76" s="78"/>
      <c r="I76" s="16"/>
      <c r="J76" s="16"/>
      <c r="K76" s="16"/>
    </row>
    <row r="77" spans="1:11" s="17" customFormat="1" ht="13" x14ac:dyDescent="0.3">
      <c r="A77" s="94"/>
      <c r="B77" s="134"/>
      <c r="C77" s="211"/>
      <c r="D77" s="9"/>
      <c r="E77" s="132"/>
      <c r="F77" s="250"/>
      <c r="G77" s="231"/>
      <c r="H77" s="78"/>
      <c r="I77" s="16"/>
      <c r="J77" s="16"/>
      <c r="K77" s="16"/>
    </row>
    <row r="78" spans="1:11" s="17" customFormat="1" ht="13" x14ac:dyDescent="0.3">
      <c r="A78" s="94" t="s">
        <v>690</v>
      </c>
      <c r="B78" s="134"/>
      <c r="C78" s="211" t="s">
        <v>444</v>
      </c>
      <c r="D78" s="9"/>
      <c r="E78" s="132"/>
      <c r="F78" s="250"/>
      <c r="G78" s="231"/>
      <c r="H78" s="78"/>
      <c r="I78" s="16"/>
      <c r="J78" s="16"/>
      <c r="K78" s="16"/>
    </row>
    <row r="79" spans="1:11" s="17" customFormat="1" ht="13" x14ac:dyDescent="0.3">
      <c r="A79" s="94" t="s">
        <v>670</v>
      </c>
      <c r="B79" s="134"/>
      <c r="C79" s="211"/>
      <c r="D79" s="9"/>
      <c r="E79" s="132"/>
      <c r="F79" s="250"/>
      <c r="G79" s="231"/>
      <c r="H79" s="78"/>
      <c r="I79" s="16"/>
      <c r="J79" s="16"/>
      <c r="K79" s="16"/>
    </row>
    <row r="80" spans="1:11" s="17" customFormat="1" ht="13" x14ac:dyDescent="0.3">
      <c r="A80" s="94" t="s">
        <v>691</v>
      </c>
      <c r="B80" s="134"/>
      <c r="C80" s="211" t="s">
        <v>675</v>
      </c>
      <c r="D80" s="9" t="s">
        <v>64</v>
      </c>
      <c r="E80" s="132">
        <v>2</v>
      </c>
      <c r="F80" s="229"/>
      <c r="G80" s="230"/>
      <c r="H80" s="78"/>
      <c r="I80" s="16"/>
      <c r="J80" s="16"/>
      <c r="K80" s="16"/>
    </row>
    <row r="81" spans="1:11" s="17" customFormat="1" ht="13" x14ac:dyDescent="0.3">
      <c r="A81" s="94" t="s">
        <v>851</v>
      </c>
      <c r="B81" s="134"/>
      <c r="C81" s="211"/>
      <c r="D81" s="9"/>
      <c r="E81" s="132"/>
      <c r="F81" s="229"/>
      <c r="G81" s="230"/>
      <c r="H81" s="78"/>
      <c r="I81" s="16"/>
      <c r="J81" s="16"/>
      <c r="K81" s="16"/>
    </row>
    <row r="82" spans="1:11" s="17" customFormat="1" ht="13" x14ac:dyDescent="0.3">
      <c r="A82" s="94" t="s">
        <v>692</v>
      </c>
      <c r="B82" s="134"/>
      <c r="C82" s="211" t="s">
        <v>676</v>
      </c>
      <c r="D82" s="9"/>
      <c r="E82" s="132"/>
      <c r="F82" s="229"/>
      <c r="G82" s="230"/>
      <c r="H82" s="78"/>
      <c r="I82" s="16"/>
      <c r="J82" s="16"/>
      <c r="K82" s="16"/>
    </row>
    <row r="83" spans="1:11" s="17" customFormat="1" ht="13" x14ac:dyDescent="0.3">
      <c r="A83" s="94"/>
      <c r="B83" s="134"/>
      <c r="C83" s="211"/>
      <c r="D83" s="9"/>
      <c r="E83" s="132"/>
      <c r="F83" s="229"/>
      <c r="G83" s="230"/>
      <c r="H83" s="78"/>
      <c r="I83" s="16"/>
      <c r="J83" s="16"/>
      <c r="K83" s="16"/>
    </row>
    <row r="84" spans="1:11" s="17" customFormat="1" ht="13" x14ac:dyDescent="0.3">
      <c r="A84" s="94" t="s">
        <v>693</v>
      </c>
      <c r="B84" s="134"/>
      <c r="C84" s="320" t="s">
        <v>675</v>
      </c>
      <c r="D84" s="9" t="s">
        <v>64</v>
      </c>
      <c r="E84" s="132">
        <v>3</v>
      </c>
      <c r="F84" s="229"/>
      <c r="G84" s="230"/>
      <c r="H84" s="78"/>
      <c r="I84" s="16"/>
      <c r="J84" s="16"/>
      <c r="K84" s="16"/>
    </row>
    <row r="85" spans="1:11" s="17" customFormat="1" ht="13" x14ac:dyDescent="0.3">
      <c r="A85" s="94" t="s">
        <v>852</v>
      </c>
      <c r="B85" s="134"/>
      <c r="C85" s="320"/>
      <c r="D85" s="9"/>
      <c r="E85" s="132"/>
      <c r="F85" s="229"/>
      <c r="G85" s="230"/>
      <c r="H85" s="78"/>
      <c r="I85" s="16"/>
      <c r="J85" s="16"/>
      <c r="K85" s="16"/>
    </row>
    <row r="86" spans="1:11" s="17" customFormat="1" ht="13" x14ac:dyDescent="0.3">
      <c r="A86" s="94" t="s">
        <v>694</v>
      </c>
      <c r="B86" s="134"/>
      <c r="C86" s="320" t="s">
        <v>676</v>
      </c>
      <c r="D86" s="9"/>
      <c r="E86" s="132"/>
      <c r="F86" s="229"/>
      <c r="G86" s="230"/>
      <c r="H86" s="78"/>
      <c r="I86" s="16"/>
      <c r="J86" s="16"/>
      <c r="K86" s="16"/>
    </row>
    <row r="87" spans="1:11" s="17" customFormat="1" ht="13" x14ac:dyDescent="0.3">
      <c r="A87" s="94" t="s">
        <v>962</v>
      </c>
      <c r="B87" s="134"/>
      <c r="C87" s="320"/>
      <c r="D87" s="9"/>
      <c r="E87" s="132"/>
      <c r="F87" s="229"/>
      <c r="G87" s="230"/>
      <c r="H87" s="78"/>
      <c r="I87" s="16"/>
      <c r="J87" s="16"/>
      <c r="K87" s="16"/>
    </row>
    <row r="88" spans="1:11" s="435" customFormat="1" ht="22.5" customHeight="1" x14ac:dyDescent="0.3">
      <c r="A88" s="94" t="s">
        <v>710</v>
      </c>
      <c r="B88" s="134"/>
      <c r="C88" s="432" t="s">
        <v>709</v>
      </c>
      <c r="D88" s="9" t="s">
        <v>64</v>
      </c>
      <c r="E88" s="132">
        <v>2</v>
      </c>
      <c r="F88" s="229"/>
      <c r="G88" s="230"/>
      <c r="H88" s="433"/>
      <c r="I88" s="434"/>
      <c r="J88" s="434"/>
      <c r="K88" s="434"/>
    </row>
    <row r="89" spans="1:11" s="390" customFormat="1" ht="13" x14ac:dyDescent="0.3">
      <c r="A89" s="94"/>
      <c r="B89" s="134"/>
      <c r="C89" s="432"/>
      <c r="D89" s="9"/>
      <c r="E89" s="132"/>
      <c r="F89" s="229"/>
      <c r="G89" s="230"/>
      <c r="H89" s="216"/>
      <c r="I89" s="436"/>
      <c r="J89" s="436"/>
      <c r="K89" s="436"/>
    </row>
    <row r="90" spans="1:11" s="390" customFormat="1" ht="18.75" customHeight="1" x14ac:dyDescent="0.3">
      <c r="A90" s="94" t="s">
        <v>711</v>
      </c>
      <c r="B90" s="134"/>
      <c r="C90" s="432" t="s">
        <v>441</v>
      </c>
      <c r="D90" s="9" t="s">
        <v>64</v>
      </c>
      <c r="E90" s="132">
        <v>2</v>
      </c>
      <c r="F90" s="229"/>
      <c r="G90" s="230"/>
      <c r="H90" s="216"/>
      <c r="I90" s="436"/>
      <c r="J90" s="436"/>
      <c r="K90" s="436"/>
    </row>
    <row r="91" spans="1:11" s="17" customFormat="1" ht="13" x14ac:dyDescent="0.3">
      <c r="A91" s="94"/>
      <c r="B91" s="134"/>
      <c r="C91" s="320"/>
      <c r="D91" s="9"/>
      <c r="E91" s="132"/>
      <c r="F91" s="250"/>
      <c r="G91" s="231"/>
      <c r="H91" s="78"/>
      <c r="I91" s="16"/>
      <c r="J91" s="16"/>
      <c r="K91" s="16"/>
    </row>
    <row r="92" spans="1:11" s="17" customFormat="1" ht="13" x14ac:dyDescent="0.3">
      <c r="A92" s="94"/>
      <c r="B92" s="134"/>
      <c r="C92" s="320"/>
      <c r="D92" s="9"/>
      <c r="E92" s="132"/>
      <c r="F92" s="250"/>
      <c r="G92" s="231"/>
      <c r="H92" s="78"/>
      <c r="I92" s="16"/>
      <c r="J92" s="16"/>
      <c r="K92" s="16"/>
    </row>
    <row r="93" spans="1:11" s="17" customFormat="1" ht="13" x14ac:dyDescent="0.3">
      <c r="A93" s="94"/>
      <c r="B93" s="134"/>
      <c r="C93" s="320"/>
      <c r="D93" s="9"/>
      <c r="E93" s="132"/>
      <c r="F93" s="250"/>
      <c r="G93" s="231"/>
      <c r="H93" s="78"/>
      <c r="I93" s="16"/>
      <c r="J93" s="16"/>
      <c r="K93" s="16"/>
    </row>
    <row r="94" spans="1:11" s="17" customFormat="1" ht="13" x14ac:dyDescent="0.3">
      <c r="A94" s="94"/>
      <c r="B94" s="134"/>
      <c r="C94" s="320"/>
      <c r="D94" s="9"/>
      <c r="E94" s="132"/>
      <c r="F94" s="250"/>
      <c r="G94" s="231"/>
      <c r="H94" s="78"/>
      <c r="I94" s="16"/>
      <c r="J94" s="16"/>
      <c r="K94" s="16"/>
    </row>
    <row r="95" spans="1:11" s="17" customFormat="1" ht="13" x14ac:dyDescent="0.3">
      <c r="A95" s="94"/>
      <c r="B95" s="134"/>
      <c r="C95" s="320"/>
      <c r="D95" s="9"/>
      <c r="E95" s="132"/>
      <c r="F95" s="250"/>
      <c r="G95" s="231"/>
      <c r="H95" s="78"/>
      <c r="I95" s="16"/>
      <c r="J95" s="16"/>
      <c r="K95" s="16"/>
    </row>
    <row r="96" spans="1:11" s="17" customFormat="1" ht="13" x14ac:dyDescent="0.3">
      <c r="A96" s="94"/>
      <c r="B96" s="134"/>
      <c r="C96" s="320"/>
      <c r="D96" s="9"/>
      <c r="E96" s="132"/>
      <c r="F96" s="250"/>
      <c r="G96" s="231"/>
      <c r="H96" s="78"/>
      <c r="I96" s="16"/>
      <c r="J96" s="16"/>
      <c r="K96" s="16"/>
    </row>
    <row r="97" spans="1:11" s="17" customFormat="1" ht="13" x14ac:dyDescent="0.3">
      <c r="A97" s="94"/>
      <c r="B97" s="134"/>
      <c r="C97" s="320"/>
      <c r="D97" s="9"/>
      <c r="E97" s="132"/>
      <c r="F97" s="250"/>
      <c r="G97" s="231"/>
      <c r="H97" s="78"/>
      <c r="I97" s="16"/>
      <c r="J97" s="16"/>
      <c r="K97" s="16"/>
    </row>
    <row r="98" spans="1:11" s="17" customFormat="1" ht="13" x14ac:dyDescent="0.3">
      <c r="A98" s="94"/>
      <c r="B98" s="134"/>
      <c r="C98" s="320"/>
      <c r="D98" s="9"/>
      <c r="E98" s="132"/>
      <c r="F98" s="250"/>
      <c r="G98" s="231"/>
      <c r="H98" s="78"/>
      <c r="I98" s="16"/>
      <c r="J98" s="16"/>
      <c r="K98" s="16"/>
    </row>
    <row r="99" spans="1:11" s="17" customFormat="1" ht="13" x14ac:dyDescent="0.3">
      <c r="A99" s="94"/>
      <c r="B99" s="134"/>
      <c r="C99" s="320"/>
      <c r="D99" s="9"/>
      <c r="E99" s="132"/>
      <c r="F99" s="250"/>
      <c r="G99" s="231"/>
      <c r="H99" s="78"/>
      <c r="I99" s="16"/>
      <c r="J99" s="16"/>
      <c r="K99" s="16"/>
    </row>
    <row r="100" spans="1:11" s="17" customFormat="1" ht="13" x14ac:dyDescent="0.3">
      <c r="A100" s="94"/>
      <c r="B100" s="134"/>
      <c r="C100" s="320"/>
      <c r="D100" s="9"/>
      <c r="E100" s="132"/>
      <c r="F100" s="250"/>
      <c r="G100" s="231"/>
      <c r="H100" s="78"/>
      <c r="I100" s="16"/>
      <c r="J100" s="16"/>
      <c r="K100" s="16"/>
    </row>
    <row r="101" spans="1:11" s="17" customFormat="1" ht="19.25" customHeight="1" x14ac:dyDescent="0.3">
      <c r="A101" s="678" t="s">
        <v>9</v>
      </c>
      <c r="B101" s="679"/>
      <c r="C101" s="679"/>
      <c r="D101" s="679"/>
      <c r="E101" s="679"/>
      <c r="F101" s="680"/>
      <c r="G101" s="531"/>
      <c r="H101" s="78"/>
      <c r="I101" s="16"/>
      <c r="J101" s="16"/>
      <c r="K101" s="16"/>
    </row>
    <row r="102" spans="1:11" s="17" customFormat="1" ht="13" x14ac:dyDescent="0.3">
      <c r="A102" s="128"/>
      <c r="B102" s="129"/>
      <c r="C102" s="20" t="s">
        <v>10</v>
      </c>
      <c r="D102" s="129"/>
      <c r="E102" s="129"/>
      <c r="F102" s="191"/>
      <c r="G102" s="513"/>
      <c r="H102" s="78"/>
      <c r="I102" s="16"/>
      <c r="J102" s="16"/>
      <c r="K102" s="16"/>
    </row>
    <row r="103" spans="1:11" s="17" customFormat="1" ht="13" x14ac:dyDescent="0.3">
      <c r="A103" s="94"/>
      <c r="B103" s="134"/>
      <c r="C103" s="320"/>
      <c r="D103" s="9"/>
      <c r="E103" s="132"/>
      <c r="F103" s="250"/>
      <c r="G103" s="231"/>
      <c r="H103" s="78"/>
      <c r="I103" s="16"/>
      <c r="J103" s="16"/>
      <c r="K103" s="16"/>
    </row>
    <row r="104" spans="1:11" s="17" customFormat="1" ht="23" x14ac:dyDescent="0.3">
      <c r="A104" s="111" t="s">
        <v>456</v>
      </c>
      <c r="B104" s="319" t="s">
        <v>349</v>
      </c>
      <c r="C104" s="321" t="s">
        <v>342</v>
      </c>
      <c r="D104" s="9"/>
      <c r="E104" s="132"/>
      <c r="F104" s="250"/>
      <c r="G104" s="231"/>
      <c r="H104" s="78"/>
      <c r="I104" s="16"/>
      <c r="J104" s="16"/>
      <c r="K104" s="16"/>
    </row>
    <row r="105" spans="1:11" s="17" customFormat="1" ht="13" x14ac:dyDescent="0.3">
      <c r="A105" s="376"/>
      <c r="B105" s="195"/>
      <c r="C105" s="320"/>
      <c r="D105" s="9"/>
      <c r="E105" s="132"/>
      <c r="F105" s="250"/>
      <c r="G105" s="231"/>
      <c r="H105" s="78"/>
      <c r="I105" s="16"/>
      <c r="J105" s="16"/>
      <c r="K105" s="16"/>
    </row>
    <row r="106" spans="1:11" s="13" customFormat="1" x14ac:dyDescent="0.25">
      <c r="A106" s="94"/>
      <c r="B106" s="99"/>
      <c r="C106" s="377" t="s">
        <v>678</v>
      </c>
      <c r="D106" s="9"/>
      <c r="E106" s="132"/>
      <c r="F106" s="229"/>
      <c r="G106" s="230"/>
      <c r="H106" s="78"/>
      <c r="I106" s="12"/>
      <c r="J106" s="12"/>
      <c r="K106" s="12"/>
    </row>
    <row r="107" spans="1:11" s="13" customFormat="1" x14ac:dyDescent="0.25">
      <c r="A107" s="376"/>
      <c r="B107" s="378"/>
      <c r="C107" s="377"/>
      <c r="D107" s="9"/>
      <c r="E107" s="132"/>
      <c r="F107" s="229"/>
      <c r="G107" s="230"/>
      <c r="H107" s="78"/>
      <c r="I107" s="12"/>
      <c r="J107" s="12"/>
      <c r="K107" s="12"/>
    </row>
    <row r="108" spans="1:11" s="13" customFormat="1" x14ac:dyDescent="0.25">
      <c r="A108" s="94" t="s">
        <v>442</v>
      </c>
      <c r="B108" s="195"/>
      <c r="C108" s="377" t="s">
        <v>441</v>
      </c>
      <c r="D108" s="9" t="s">
        <v>64</v>
      </c>
      <c r="E108" s="132">
        <v>1</v>
      </c>
      <c r="F108" s="229"/>
      <c r="G108" s="230"/>
      <c r="H108" s="78"/>
      <c r="I108" s="12"/>
      <c r="J108" s="12"/>
      <c r="K108" s="12"/>
    </row>
    <row r="109" spans="1:11" s="13" customFormat="1" x14ac:dyDescent="0.25">
      <c r="A109" s="376"/>
      <c r="B109" s="195"/>
      <c r="C109" s="377"/>
      <c r="D109" s="9"/>
      <c r="E109" s="132"/>
      <c r="F109" s="229"/>
      <c r="G109" s="230"/>
      <c r="H109" s="78"/>
      <c r="I109" s="12"/>
      <c r="J109" s="12"/>
      <c r="K109" s="12"/>
    </row>
    <row r="110" spans="1:11" s="441" customFormat="1" x14ac:dyDescent="0.25">
      <c r="A110" s="36" t="s">
        <v>457</v>
      </c>
      <c r="B110" s="195"/>
      <c r="C110" s="377" t="s">
        <v>447</v>
      </c>
      <c r="D110" s="8" t="s">
        <v>64</v>
      </c>
      <c r="E110" s="132">
        <v>6</v>
      </c>
      <c r="F110" s="229"/>
      <c r="G110" s="230"/>
      <c r="H110" s="462"/>
      <c r="I110" s="144"/>
      <c r="J110" s="144"/>
      <c r="K110" s="144"/>
    </row>
    <row r="111" spans="1:11" s="13" customFormat="1" x14ac:dyDescent="0.25">
      <c r="A111" s="376"/>
      <c r="B111" s="195"/>
      <c r="C111" s="377"/>
      <c r="D111" s="9"/>
      <c r="E111" s="132"/>
      <c r="F111" s="229"/>
      <c r="G111" s="230"/>
      <c r="H111" s="78"/>
      <c r="I111" s="12"/>
      <c r="J111" s="12"/>
      <c r="K111" s="12"/>
    </row>
    <row r="112" spans="1:11" s="13" customFormat="1" x14ac:dyDescent="0.25">
      <c r="A112" s="94" t="s">
        <v>443</v>
      </c>
      <c r="B112" s="195"/>
      <c r="C112" s="377" t="s">
        <v>338</v>
      </c>
      <c r="D112" s="9" t="s">
        <v>64</v>
      </c>
      <c r="E112" s="132">
        <v>2</v>
      </c>
      <c r="F112" s="229"/>
      <c r="G112" s="230"/>
      <c r="H112" s="78"/>
      <c r="I112" s="12"/>
      <c r="J112" s="12"/>
      <c r="K112" s="12"/>
    </row>
    <row r="113" spans="1:11" s="13" customFormat="1" x14ac:dyDescent="0.25">
      <c r="A113" s="94"/>
      <c r="B113" s="195"/>
      <c r="C113" s="377"/>
      <c r="D113" s="9"/>
      <c r="E113" s="132"/>
      <c r="F113" s="316"/>
      <c r="G113" s="230"/>
      <c r="H113" s="78"/>
      <c r="I113" s="12"/>
      <c r="J113" s="12"/>
      <c r="K113" s="12"/>
    </row>
    <row r="114" spans="1:11" s="203" customFormat="1" ht="13" x14ac:dyDescent="0.3">
      <c r="A114" s="63" t="s">
        <v>696</v>
      </c>
      <c r="B114" s="219"/>
      <c r="C114" s="206" t="s">
        <v>343</v>
      </c>
      <c r="D114" s="219"/>
      <c r="E114" s="379"/>
      <c r="F114" s="250"/>
      <c r="G114" s="231"/>
      <c r="H114" s="88"/>
    </row>
    <row r="115" spans="1:11" ht="13" x14ac:dyDescent="0.3">
      <c r="A115" s="63"/>
      <c r="B115" s="63"/>
      <c r="C115" s="206"/>
      <c r="D115" s="63"/>
      <c r="E115" s="380"/>
      <c r="F115" s="250"/>
      <c r="G115" s="231"/>
      <c r="H115" s="78"/>
    </row>
    <row r="116" spans="1:11" s="332" customFormat="1" x14ac:dyDescent="0.3">
      <c r="A116" s="63" t="s">
        <v>697</v>
      </c>
      <c r="B116" s="63"/>
      <c r="C116" s="206" t="s">
        <v>344</v>
      </c>
      <c r="D116" s="43" t="s">
        <v>139</v>
      </c>
      <c r="E116" s="380">
        <v>20</v>
      </c>
      <c r="F116" s="229"/>
      <c r="G116" s="230"/>
      <c r="H116" s="334"/>
    </row>
    <row r="117" spans="1:11" s="17" customFormat="1" ht="13" x14ac:dyDescent="0.3">
      <c r="A117" s="63"/>
      <c r="B117" s="381"/>
      <c r="C117" s="382"/>
      <c r="D117" s="63"/>
      <c r="E117" s="132"/>
      <c r="F117" s="250"/>
      <c r="G117" s="231"/>
      <c r="H117" s="78"/>
      <c r="I117" s="16"/>
      <c r="J117" s="16"/>
      <c r="K117" s="16"/>
    </row>
    <row r="118" spans="1:11" x14ac:dyDescent="0.3">
      <c r="A118" s="63" t="s">
        <v>698</v>
      </c>
      <c r="B118" s="63"/>
      <c r="C118" s="32" t="s">
        <v>461</v>
      </c>
      <c r="D118" s="9" t="s">
        <v>64</v>
      </c>
      <c r="E118" s="132">
        <v>1</v>
      </c>
      <c r="F118" s="229"/>
      <c r="G118" s="230"/>
      <c r="H118" s="78"/>
    </row>
    <row r="119" spans="1:11" x14ac:dyDescent="0.3">
      <c r="A119" s="63"/>
      <c r="B119" s="63"/>
      <c r="C119" s="206"/>
      <c r="D119" s="8"/>
      <c r="E119" s="197"/>
      <c r="F119" s="229"/>
      <c r="G119" s="230"/>
      <c r="H119" s="78"/>
    </row>
    <row r="120" spans="1:11" s="332" customFormat="1" ht="16.75" customHeight="1" x14ac:dyDescent="0.3">
      <c r="A120" s="63" t="s">
        <v>699</v>
      </c>
      <c r="B120" s="113"/>
      <c r="C120" s="83" t="s">
        <v>896</v>
      </c>
      <c r="D120" s="9" t="s">
        <v>64</v>
      </c>
      <c r="E120" s="132">
        <v>1</v>
      </c>
      <c r="F120" s="229"/>
      <c r="G120" s="230"/>
      <c r="H120" s="334"/>
    </row>
    <row r="121" spans="1:11" x14ac:dyDescent="0.3">
      <c r="A121" s="63"/>
      <c r="B121" s="113"/>
      <c r="D121" s="8"/>
      <c r="E121" s="197"/>
      <c r="F121" s="229"/>
      <c r="G121" s="230"/>
      <c r="H121" s="78"/>
    </row>
    <row r="122" spans="1:11" x14ac:dyDescent="0.3">
      <c r="A122" s="63" t="s">
        <v>700</v>
      </c>
      <c r="B122" s="113"/>
      <c r="C122" s="1" t="s">
        <v>462</v>
      </c>
      <c r="D122" s="9" t="s">
        <v>64</v>
      </c>
      <c r="E122" s="132">
        <v>1</v>
      </c>
      <c r="F122" s="229"/>
      <c r="G122" s="230"/>
      <c r="H122" s="78"/>
    </row>
    <row r="123" spans="1:11" x14ac:dyDescent="0.3">
      <c r="A123" s="63"/>
      <c r="B123" s="113"/>
      <c r="D123" s="9"/>
      <c r="E123" s="137"/>
      <c r="F123" s="229"/>
      <c r="G123" s="230"/>
      <c r="H123" s="78"/>
    </row>
    <row r="124" spans="1:11" x14ac:dyDescent="0.3">
      <c r="A124" s="63" t="s">
        <v>713</v>
      </c>
      <c r="B124" s="113"/>
      <c r="C124" s="1" t="s">
        <v>463</v>
      </c>
      <c r="D124" s="9" t="s">
        <v>64</v>
      </c>
      <c r="E124" s="137">
        <v>1</v>
      </c>
      <c r="F124" s="229"/>
      <c r="G124" s="230"/>
      <c r="H124" s="78"/>
    </row>
    <row r="125" spans="1:11" x14ac:dyDescent="0.3">
      <c r="A125" s="63"/>
      <c r="B125" s="113"/>
      <c r="D125" s="8"/>
      <c r="E125" s="197"/>
      <c r="F125" s="229"/>
      <c r="G125" s="230"/>
      <c r="H125" s="78"/>
    </row>
    <row r="126" spans="1:11" ht="26" x14ac:dyDescent="0.3">
      <c r="A126" s="111" t="s">
        <v>695</v>
      </c>
      <c r="B126" s="228" t="s">
        <v>390</v>
      </c>
      <c r="C126" s="227" t="s">
        <v>391</v>
      </c>
      <c r="D126" s="9"/>
      <c r="E126" s="42"/>
      <c r="F126" s="229"/>
      <c r="G126" s="230"/>
      <c r="H126" s="78"/>
    </row>
    <row r="127" spans="1:11" x14ac:dyDescent="0.3">
      <c r="A127" s="63"/>
      <c r="B127" s="113"/>
      <c r="C127" s="83"/>
      <c r="D127" s="9"/>
      <c r="E127" s="42"/>
      <c r="F127" s="229"/>
      <c r="G127" s="230"/>
      <c r="H127" s="78"/>
    </row>
    <row r="128" spans="1:11" s="17" customFormat="1" ht="32" customHeight="1" x14ac:dyDescent="0.3">
      <c r="A128" s="63" t="s">
        <v>409</v>
      </c>
      <c r="B128" s="127" t="s">
        <v>38</v>
      </c>
      <c r="C128" s="83" t="s">
        <v>464</v>
      </c>
      <c r="D128" s="9" t="s">
        <v>65</v>
      </c>
      <c r="E128" s="42">
        <v>10</v>
      </c>
      <c r="F128" s="229"/>
      <c r="G128" s="230"/>
      <c r="H128" s="78"/>
      <c r="I128" s="16"/>
      <c r="J128" s="16"/>
      <c r="K128" s="16"/>
    </row>
    <row r="129" spans="1:11" s="17" customFormat="1" ht="13" x14ac:dyDescent="0.3">
      <c r="A129" s="63"/>
      <c r="B129" s="127"/>
      <c r="C129" s="83"/>
      <c r="D129" s="9"/>
      <c r="E129" s="42"/>
      <c r="F129" s="250"/>
      <c r="G129" s="231"/>
      <c r="H129" s="78"/>
      <c r="I129" s="16"/>
      <c r="J129" s="16"/>
      <c r="K129" s="16"/>
    </row>
    <row r="130" spans="1:11" s="13" customFormat="1" ht="29" customHeight="1" x14ac:dyDescent="0.25">
      <c r="A130" s="63"/>
      <c r="B130" s="114" t="s">
        <v>152</v>
      </c>
      <c r="C130" s="97" t="s">
        <v>392</v>
      </c>
      <c r="D130" s="9"/>
      <c r="E130" s="135"/>
      <c r="F130" s="229"/>
      <c r="G130" s="230"/>
      <c r="H130" s="78"/>
      <c r="I130" s="12"/>
      <c r="J130" s="12"/>
      <c r="K130" s="12"/>
    </row>
    <row r="131" spans="1:11" s="13" customFormat="1" x14ac:dyDescent="0.25">
      <c r="A131" s="63"/>
      <c r="B131" s="114"/>
      <c r="C131" s="97"/>
      <c r="D131" s="9"/>
      <c r="E131" s="135"/>
      <c r="F131" s="229"/>
      <c r="G131" s="230"/>
      <c r="H131" s="78"/>
      <c r="I131" s="12"/>
      <c r="J131" s="12"/>
      <c r="K131" s="12"/>
    </row>
    <row r="132" spans="1:11" s="13" customFormat="1" ht="27" customHeight="1" x14ac:dyDescent="0.25">
      <c r="A132" s="63" t="s">
        <v>453</v>
      </c>
      <c r="B132" s="113"/>
      <c r="C132" s="331" t="s">
        <v>393</v>
      </c>
      <c r="D132" s="9" t="s">
        <v>65</v>
      </c>
      <c r="E132" s="135">
        <v>5</v>
      </c>
      <c r="F132" s="229"/>
      <c r="G132" s="232"/>
      <c r="H132" s="78"/>
      <c r="I132" s="12"/>
      <c r="J132" s="12"/>
      <c r="K132" s="12"/>
    </row>
    <row r="133" spans="1:11" s="17" customFormat="1" ht="13" x14ac:dyDescent="0.3">
      <c r="A133" s="63"/>
      <c r="B133" s="114"/>
      <c r="C133" s="236"/>
      <c r="D133" s="9"/>
      <c r="E133" s="132"/>
      <c r="F133" s="229"/>
      <c r="G133" s="230"/>
      <c r="H133" s="78"/>
      <c r="I133" s="16"/>
      <c r="J133" s="16"/>
      <c r="K133" s="16"/>
    </row>
    <row r="134" spans="1:11" s="13" customFormat="1" ht="34.75" customHeight="1" x14ac:dyDescent="0.25">
      <c r="A134" s="63" t="s">
        <v>456</v>
      </c>
      <c r="B134" s="114" t="s">
        <v>303</v>
      </c>
      <c r="C134" s="97" t="s">
        <v>673</v>
      </c>
      <c r="D134" s="9" t="s">
        <v>64</v>
      </c>
      <c r="E134" s="135">
        <v>3</v>
      </c>
      <c r="F134" s="229"/>
      <c r="G134" s="232"/>
      <c r="H134" s="78"/>
      <c r="I134" s="12"/>
      <c r="J134" s="12"/>
      <c r="K134" s="12"/>
    </row>
    <row r="135" spans="1:11" s="13" customFormat="1" x14ac:dyDescent="0.25">
      <c r="A135" s="63"/>
      <c r="B135" s="114"/>
      <c r="C135" s="97"/>
      <c r="D135" s="9"/>
      <c r="E135" s="135"/>
      <c r="F135" s="229"/>
      <c r="G135" s="232"/>
      <c r="H135" s="78"/>
      <c r="I135" s="12"/>
      <c r="J135" s="12"/>
      <c r="K135" s="12"/>
    </row>
    <row r="136" spans="1:11" s="13" customFormat="1" x14ac:dyDescent="0.25">
      <c r="A136" s="63"/>
      <c r="B136" s="114"/>
      <c r="C136" s="97"/>
      <c r="D136" s="9"/>
      <c r="E136" s="135"/>
      <c r="F136" s="229"/>
      <c r="G136" s="232"/>
      <c r="H136" s="78"/>
      <c r="I136" s="12"/>
      <c r="J136" s="12"/>
      <c r="K136" s="12"/>
    </row>
    <row r="137" spans="1:11" s="13" customFormat="1" x14ac:dyDescent="0.25">
      <c r="A137" s="63"/>
      <c r="B137" s="114"/>
      <c r="C137" s="97"/>
      <c r="D137" s="9"/>
      <c r="E137" s="135"/>
      <c r="F137" s="229"/>
      <c r="G137" s="232"/>
      <c r="H137" s="78"/>
      <c r="I137" s="12"/>
      <c r="J137" s="12"/>
      <c r="K137" s="12"/>
    </row>
    <row r="138" spans="1:11" s="13" customFormat="1" x14ac:dyDescent="0.25">
      <c r="A138" s="63"/>
      <c r="B138" s="114"/>
      <c r="C138" s="97"/>
      <c r="D138" s="9"/>
      <c r="E138" s="135"/>
      <c r="F138" s="229"/>
      <c r="G138" s="232"/>
      <c r="H138" s="78"/>
      <c r="I138" s="12"/>
      <c r="J138" s="12"/>
      <c r="K138" s="12"/>
    </row>
    <row r="139" spans="1:11" s="13" customFormat="1" x14ac:dyDescent="0.25">
      <c r="A139" s="63"/>
      <c r="B139" s="114"/>
      <c r="C139" s="97"/>
      <c r="D139" s="9"/>
      <c r="E139" s="135"/>
      <c r="F139" s="229"/>
      <c r="G139" s="232"/>
      <c r="H139" s="78"/>
      <c r="I139" s="12"/>
      <c r="J139" s="12"/>
      <c r="K139" s="12"/>
    </row>
    <row r="140" spans="1:11" s="13" customFormat="1" x14ac:dyDescent="0.25">
      <c r="A140" s="63"/>
      <c r="B140" s="114"/>
      <c r="C140" s="97"/>
      <c r="D140" s="9"/>
      <c r="E140" s="135"/>
      <c r="F140" s="229"/>
      <c r="G140" s="232"/>
      <c r="H140" s="78"/>
      <c r="I140" s="12"/>
      <c r="J140" s="12"/>
      <c r="K140" s="12"/>
    </row>
    <row r="141" spans="1:11" s="13" customFormat="1" x14ac:dyDescent="0.25">
      <c r="A141" s="63"/>
      <c r="B141" s="114"/>
      <c r="C141" s="97"/>
      <c r="D141" s="9"/>
      <c r="E141" s="135"/>
      <c r="F141" s="229"/>
      <c r="G141" s="232"/>
      <c r="H141" s="78"/>
      <c r="I141" s="12"/>
      <c r="J141" s="12"/>
      <c r="K141" s="12"/>
    </row>
    <row r="142" spans="1:11" s="13" customFormat="1" x14ac:dyDescent="0.25">
      <c r="A142" s="63"/>
      <c r="B142" s="114"/>
      <c r="C142" s="97"/>
      <c r="D142" s="9"/>
      <c r="E142" s="135"/>
      <c r="F142" s="229"/>
      <c r="G142" s="232"/>
      <c r="H142" s="78"/>
      <c r="I142" s="12"/>
      <c r="J142" s="12"/>
      <c r="K142" s="12"/>
    </row>
    <row r="143" spans="1:11" s="13" customFormat="1" x14ac:dyDescent="0.25">
      <c r="A143" s="63"/>
      <c r="B143" s="114"/>
      <c r="C143" s="97"/>
      <c r="D143" s="9"/>
      <c r="E143" s="135"/>
      <c r="F143" s="229"/>
      <c r="G143" s="232"/>
      <c r="H143" s="78"/>
      <c r="I143" s="12"/>
      <c r="J143" s="12"/>
      <c r="K143" s="12"/>
    </row>
    <row r="144" spans="1:11" s="13" customFormat="1" x14ac:dyDescent="0.25">
      <c r="A144" s="63"/>
      <c r="B144" s="114"/>
      <c r="C144" s="97"/>
      <c r="D144" s="9"/>
      <c r="E144" s="135"/>
      <c r="F144" s="229"/>
      <c r="G144" s="232"/>
      <c r="H144" s="78"/>
      <c r="I144" s="12"/>
      <c r="J144" s="12"/>
      <c r="K144" s="12"/>
    </row>
    <row r="145" spans="1:11" s="13" customFormat="1" x14ac:dyDescent="0.25">
      <c r="A145" s="63"/>
      <c r="B145" s="114"/>
      <c r="C145" s="97"/>
      <c r="D145" s="9"/>
      <c r="E145" s="135"/>
      <c r="F145" s="229"/>
      <c r="G145" s="232"/>
      <c r="H145" s="78"/>
      <c r="I145" s="12"/>
      <c r="J145" s="12"/>
      <c r="K145" s="12"/>
    </row>
    <row r="146" spans="1:11" s="13" customFormat="1" x14ac:dyDescent="0.25">
      <c r="A146" s="63"/>
      <c r="B146" s="114"/>
      <c r="C146" s="97"/>
      <c r="D146" s="9"/>
      <c r="E146" s="135"/>
      <c r="F146" s="229"/>
      <c r="G146" s="232"/>
      <c r="H146" s="78"/>
      <c r="I146" s="12"/>
      <c r="J146" s="12"/>
      <c r="K146" s="12"/>
    </row>
    <row r="147" spans="1:11" s="13" customFormat="1" x14ac:dyDescent="0.25">
      <c r="A147" s="63"/>
      <c r="B147" s="114"/>
      <c r="C147" s="97"/>
      <c r="D147" s="9"/>
      <c r="E147" s="135"/>
      <c r="F147" s="229"/>
      <c r="G147" s="232"/>
      <c r="H147" s="78"/>
      <c r="I147" s="12"/>
      <c r="J147" s="12"/>
      <c r="K147" s="12"/>
    </row>
    <row r="148" spans="1:11" s="13" customFormat="1" x14ac:dyDescent="0.25">
      <c r="A148" s="63"/>
      <c r="B148" s="114"/>
      <c r="C148" s="97"/>
      <c r="D148" s="9"/>
      <c r="E148" s="135"/>
      <c r="F148" s="229"/>
      <c r="G148" s="232"/>
      <c r="H148" s="78"/>
      <c r="I148" s="12"/>
      <c r="J148" s="12"/>
      <c r="K148" s="12"/>
    </row>
    <row r="149" spans="1:11" s="13" customFormat="1" x14ac:dyDescent="0.25">
      <c r="A149" s="63"/>
      <c r="B149" s="114"/>
      <c r="C149" s="97"/>
      <c r="D149" s="9"/>
      <c r="E149" s="135"/>
      <c r="F149" s="229"/>
      <c r="G149" s="232"/>
      <c r="H149" s="78"/>
      <c r="I149" s="12"/>
      <c r="J149" s="12"/>
      <c r="K149" s="12"/>
    </row>
    <row r="150" spans="1:11" s="13" customFormat="1" x14ac:dyDescent="0.25">
      <c r="A150" s="63"/>
      <c r="B150" s="287"/>
      <c r="C150" s="97"/>
      <c r="D150" s="9"/>
      <c r="E150" s="135"/>
      <c r="F150" s="229"/>
      <c r="G150" s="232"/>
      <c r="H150" s="78"/>
      <c r="I150" s="12"/>
      <c r="J150" s="12"/>
      <c r="K150" s="12"/>
    </row>
    <row r="151" spans="1:11" s="41" customFormat="1" ht="25.25" customHeight="1" x14ac:dyDescent="0.3">
      <c r="A151" s="666" t="s">
        <v>857</v>
      </c>
      <c r="B151" s="57"/>
      <c r="C151" s="57"/>
      <c r="D151" s="57"/>
      <c r="E151" s="57"/>
      <c r="F151" s="260"/>
      <c r="G151" s="552"/>
    </row>
    <row r="153" spans="1:11" x14ac:dyDescent="0.3">
      <c r="A153" s="63"/>
    </row>
    <row r="155" spans="1:11" ht="59" customHeight="1" x14ac:dyDescent="0.3">
      <c r="A155" s="63"/>
    </row>
    <row r="157" spans="1:11" ht="15.65" customHeight="1" x14ac:dyDescent="0.3">
      <c r="A157" s="63"/>
    </row>
    <row r="159" spans="1:11" ht="36" customHeight="1" x14ac:dyDescent="0.3">
      <c r="A159" s="63"/>
    </row>
    <row r="161" spans="1:1" x14ac:dyDescent="0.3">
      <c r="A161" s="63"/>
    </row>
    <row r="163" spans="1:1" x14ac:dyDescent="0.3">
      <c r="A163" s="63"/>
    </row>
    <row r="165" spans="1:1" ht="16.25" customHeight="1" x14ac:dyDescent="0.3">
      <c r="A165" s="63"/>
    </row>
    <row r="167" spans="1:1" x14ac:dyDescent="0.3">
      <c r="A167" s="63"/>
    </row>
    <row r="169" spans="1:1" x14ac:dyDescent="0.3">
      <c r="A169" s="63"/>
    </row>
    <row r="209" spans="1:11" s="77" customFormat="1" x14ac:dyDescent="0.3">
      <c r="A209" s="1"/>
      <c r="B209" s="1"/>
      <c r="C209" s="1"/>
      <c r="D209" s="1"/>
      <c r="E209" s="1"/>
      <c r="F209" s="153"/>
      <c r="H209" s="1"/>
      <c r="I209" s="1"/>
      <c r="J209" s="1"/>
      <c r="K209" s="1"/>
    </row>
    <row r="210" spans="1:11" s="77" customFormat="1" x14ac:dyDescent="0.3">
      <c r="A210" s="1"/>
      <c r="B210" s="1"/>
      <c r="C210" s="1"/>
      <c r="D210" s="1"/>
      <c r="E210" s="1"/>
      <c r="F210" s="153"/>
      <c r="H210" s="1"/>
      <c r="I210" s="1"/>
      <c r="J210" s="1"/>
      <c r="K210" s="1"/>
    </row>
    <row r="211" spans="1:11" s="77" customFormat="1" x14ac:dyDescent="0.3">
      <c r="A211" s="1"/>
      <c r="B211" s="1"/>
      <c r="C211" s="1"/>
      <c r="D211" s="1"/>
      <c r="E211" s="1"/>
      <c r="F211" s="153"/>
      <c r="H211" s="1"/>
      <c r="I211" s="1"/>
      <c r="J211" s="1"/>
      <c r="K211" s="1"/>
    </row>
    <row r="212" spans="1:11" s="77" customFormat="1" x14ac:dyDescent="0.3">
      <c r="A212" s="1"/>
      <c r="B212" s="1"/>
      <c r="C212" s="1"/>
      <c r="D212" s="1"/>
      <c r="E212" s="1"/>
      <c r="F212" s="153"/>
      <c r="H212" s="1"/>
      <c r="I212" s="1"/>
      <c r="J212" s="1"/>
      <c r="K212" s="1"/>
    </row>
    <row r="213" spans="1:11" s="77" customFormat="1" x14ac:dyDescent="0.3">
      <c r="A213" s="1"/>
      <c r="B213" s="1"/>
      <c r="C213" s="1"/>
      <c r="D213" s="1"/>
      <c r="E213" s="1"/>
      <c r="F213" s="153"/>
      <c r="H213" s="1"/>
      <c r="I213" s="1"/>
      <c r="J213" s="1"/>
      <c r="K213" s="1"/>
    </row>
    <row r="214" spans="1:11" s="77" customFormat="1" x14ac:dyDescent="0.3">
      <c r="A214" s="1"/>
      <c r="B214" s="1"/>
      <c r="C214" s="1"/>
      <c r="D214" s="1"/>
      <c r="E214" s="1"/>
      <c r="F214" s="153"/>
      <c r="H214" s="1"/>
      <c r="I214" s="1"/>
      <c r="J214" s="1"/>
      <c r="K214" s="1"/>
    </row>
    <row r="215" spans="1:11" s="77" customFormat="1" x14ac:dyDescent="0.3">
      <c r="A215" s="1"/>
      <c r="B215" s="1"/>
      <c r="C215" s="1"/>
      <c r="D215" s="1"/>
      <c r="E215" s="1"/>
      <c r="F215" s="153"/>
      <c r="H215" s="1"/>
      <c r="I215" s="1"/>
      <c r="J215" s="1"/>
      <c r="K215" s="1"/>
    </row>
    <row r="216" spans="1:11" s="77" customFormat="1" x14ac:dyDescent="0.3">
      <c r="A216" s="1"/>
      <c r="B216" s="1"/>
      <c r="C216" s="1"/>
      <c r="D216" s="1"/>
      <c r="E216" s="1"/>
      <c r="F216" s="153"/>
      <c r="H216" s="1"/>
      <c r="I216" s="1"/>
      <c r="J216" s="1"/>
      <c r="K216" s="1"/>
    </row>
    <row r="217" spans="1:11" s="77" customFormat="1" x14ac:dyDescent="0.3">
      <c r="A217" s="1"/>
      <c r="B217" s="1"/>
      <c r="C217" s="1"/>
      <c r="D217" s="1"/>
      <c r="E217" s="1"/>
      <c r="F217" s="153"/>
      <c r="H217" s="1"/>
      <c r="I217" s="1"/>
      <c r="J217" s="1"/>
      <c r="K217" s="1"/>
    </row>
    <row r="218" spans="1:11" s="77" customFormat="1" x14ac:dyDescent="0.3">
      <c r="A218" s="1"/>
      <c r="B218" s="1"/>
      <c r="C218" s="1"/>
      <c r="D218" s="1"/>
      <c r="E218" s="1"/>
      <c r="F218" s="153"/>
      <c r="H218" s="1"/>
      <c r="I218" s="1"/>
      <c r="J218" s="1"/>
      <c r="K218" s="1"/>
    </row>
    <row r="219" spans="1:11" s="77" customFormat="1" x14ac:dyDescent="0.3">
      <c r="A219" s="1"/>
      <c r="B219" s="1"/>
      <c r="C219" s="1"/>
      <c r="D219" s="1"/>
      <c r="E219" s="1"/>
      <c r="F219" s="153"/>
      <c r="H219" s="1"/>
      <c r="I219" s="1"/>
      <c r="J219" s="1"/>
      <c r="K219" s="1"/>
    </row>
    <row r="220" spans="1:11" s="77" customFormat="1" x14ac:dyDescent="0.3">
      <c r="A220" s="1"/>
      <c r="B220" s="1"/>
      <c r="C220" s="1"/>
      <c r="D220" s="1"/>
      <c r="E220" s="1"/>
      <c r="F220" s="153"/>
      <c r="H220" s="1"/>
      <c r="I220" s="1"/>
      <c r="J220" s="1"/>
      <c r="K220" s="1"/>
    </row>
    <row r="221" spans="1:11" s="77" customFormat="1" x14ac:dyDescent="0.3">
      <c r="A221" s="1"/>
      <c r="B221" s="1"/>
      <c r="C221" s="1"/>
      <c r="D221" s="1"/>
      <c r="E221" s="1"/>
      <c r="F221" s="153"/>
      <c r="H221" s="1"/>
      <c r="I221" s="1"/>
      <c r="J221" s="1"/>
      <c r="K221" s="1"/>
    </row>
    <row r="222" spans="1:11" s="77" customFormat="1" x14ac:dyDescent="0.3">
      <c r="A222" s="1"/>
      <c r="B222" s="1"/>
      <c r="C222" s="1"/>
      <c r="D222" s="1"/>
      <c r="E222" s="1"/>
      <c r="F222" s="153"/>
      <c r="H222" s="1"/>
      <c r="I222" s="1"/>
      <c r="J222" s="1"/>
      <c r="K222" s="1"/>
    </row>
    <row r="223" spans="1:11" s="77" customFormat="1" x14ac:dyDescent="0.3">
      <c r="A223" s="1"/>
      <c r="B223" s="1"/>
      <c r="C223" s="1"/>
      <c r="D223" s="1"/>
      <c r="E223" s="1"/>
      <c r="F223" s="153"/>
      <c r="H223" s="1"/>
      <c r="I223" s="1"/>
      <c r="J223" s="1"/>
      <c r="K223" s="1"/>
    </row>
    <row r="224" spans="1:11" s="77" customFormat="1" x14ac:dyDescent="0.3">
      <c r="A224" s="1"/>
      <c r="B224" s="1"/>
      <c r="C224" s="1"/>
      <c r="D224" s="1"/>
      <c r="E224" s="1"/>
      <c r="F224" s="153"/>
      <c r="H224" s="1"/>
      <c r="I224" s="1"/>
      <c r="J224" s="1"/>
      <c r="K224" s="1"/>
    </row>
    <row r="225" spans="1:11" s="77" customFormat="1" x14ac:dyDescent="0.3">
      <c r="A225" s="1"/>
      <c r="B225" s="1"/>
      <c r="C225" s="1"/>
      <c r="D225" s="1"/>
      <c r="E225" s="1"/>
      <c r="F225" s="153"/>
      <c r="H225" s="1"/>
      <c r="I225" s="1"/>
      <c r="J225" s="1"/>
      <c r="K225" s="1"/>
    </row>
    <row r="226" spans="1:11" s="77" customFormat="1" x14ac:dyDescent="0.3">
      <c r="A226" s="1"/>
      <c r="B226" s="1"/>
      <c r="C226" s="1"/>
      <c r="D226" s="1"/>
      <c r="E226" s="1"/>
      <c r="F226" s="153"/>
      <c r="H226" s="1"/>
      <c r="I226" s="1"/>
      <c r="J226" s="1"/>
      <c r="K226" s="1"/>
    </row>
    <row r="227" spans="1:11" s="77" customFormat="1" x14ac:dyDescent="0.3">
      <c r="A227" s="1"/>
      <c r="B227" s="1"/>
      <c r="C227" s="1"/>
      <c r="D227" s="1"/>
      <c r="E227" s="1"/>
      <c r="F227" s="153"/>
      <c r="H227" s="1"/>
      <c r="I227" s="1"/>
      <c r="J227" s="1"/>
      <c r="K227" s="1"/>
    </row>
    <row r="228" spans="1:11" s="77" customFormat="1" x14ac:dyDescent="0.3">
      <c r="A228" s="1"/>
      <c r="B228" s="1"/>
      <c r="C228" s="1"/>
      <c r="D228" s="1"/>
      <c r="E228" s="1"/>
      <c r="F228" s="153"/>
      <c r="H228" s="1"/>
      <c r="I228" s="1"/>
      <c r="J228" s="1"/>
      <c r="K228" s="1"/>
    </row>
    <row r="229" spans="1:11" s="77" customFormat="1" x14ac:dyDescent="0.3">
      <c r="A229" s="1"/>
      <c r="B229" s="1"/>
      <c r="C229" s="1"/>
      <c r="D229" s="1"/>
      <c r="E229" s="1"/>
      <c r="F229" s="153"/>
      <c r="H229" s="1"/>
      <c r="I229" s="1"/>
      <c r="J229" s="1"/>
      <c r="K229" s="1"/>
    </row>
    <row r="230" spans="1:11" s="77" customFormat="1" x14ac:dyDescent="0.3">
      <c r="A230" s="1"/>
      <c r="B230" s="1"/>
      <c r="C230" s="1"/>
      <c r="D230" s="1"/>
      <c r="E230" s="1"/>
      <c r="F230" s="153"/>
      <c r="H230" s="1"/>
      <c r="I230" s="1"/>
      <c r="J230" s="1"/>
      <c r="K230" s="1"/>
    </row>
    <row r="231" spans="1:11" s="77" customFormat="1" x14ac:dyDescent="0.3">
      <c r="A231" s="1"/>
      <c r="B231" s="1"/>
      <c r="C231" s="1"/>
      <c r="D231" s="1"/>
      <c r="E231" s="1"/>
      <c r="F231" s="153"/>
      <c r="H231" s="1"/>
      <c r="I231" s="1"/>
      <c r="J231" s="1"/>
      <c r="K231" s="1"/>
    </row>
    <row r="232" spans="1:11" s="77" customFormat="1" x14ac:dyDescent="0.3">
      <c r="A232" s="1"/>
      <c r="B232" s="1"/>
      <c r="C232" s="1"/>
      <c r="D232" s="1"/>
      <c r="E232" s="1"/>
      <c r="F232" s="153"/>
      <c r="H232" s="1"/>
      <c r="I232" s="1"/>
      <c r="J232" s="1"/>
      <c r="K232" s="1"/>
    </row>
    <row r="233" spans="1:11" s="77" customFormat="1" x14ac:dyDescent="0.3">
      <c r="A233" s="1"/>
      <c r="B233" s="1"/>
      <c r="C233" s="1"/>
      <c r="D233" s="1"/>
      <c r="E233" s="1"/>
      <c r="F233" s="153"/>
      <c r="H233" s="1"/>
      <c r="I233" s="1"/>
      <c r="J233" s="1"/>
      <c r="K233" s="1"/>
    </row>
    <row r="234" spans="1:11" s="77" customFormat="1" x14ac:dyDescent="0.3">
      <c r="A234" s="1"/>
      <c r="B234" s="1"/>
      <c r="C234" s="1"/>
      <c r="D234" s="1"/>
      <c r="E234" s="1"/>
      <c r="F234" s="153"/>
      <c r="H234" s="1"/>
      <c r="I234" s="1"/>
      <c r="J234" s="1"/>
      <c r="K234" s="1"/>
    </row>
    <row r="235" spans="1:11" s="77" customFormat="1" x14ac:dyDescent="0.3">
      <c r="A235" s="1"/>
      <c r="B235" s="1"/>
      <c r="C235" s="1"/>
      <c r="D235" s="1"/>
      <c r="E235" s="1"/>
      <c r="F235" s="153"/>
      <c r="H235" s="1"/>
      <c r="I235" s="1"/>
      <c r="J235" s="1"/>
      <c r="K235" s="1"/>
    </row>
    <row r="236" spans="1:11" s="77" customFormat="1" x14ac:dyDescent="0.3">
      <c r="A236" s="1"/>
      <c r="B236" s="1"/>
      <c r="C236" s="1"/>
      <c r="D236" s="1"/>
      <c r="E236" s="1"/>
      <c r="F236" s="153"/>
      <c r="H236" s="1"/>
      <c r="I236" s="1"/>
      <c r="J236" s="1"/>
      <c r="K236" s="1"/>
    </row>
    <row r="237" spans="1:11" s="77" customFormat="1" x14ac:dyDescent="0.3">
      <c r="A237" s="1"/>
      <c r="B237" s="1"/>
      <c r="C237" s="1"/>
      <c r="D237" s="1"/>
      <c r="E237" s="1"/>
      <c r="F237" s="153"/>
      <c r="H237" s="1"/>
      <c r="I237" s="1"/>
      <c r="J237" s="1"/>
      <c r="K237" s="1"/>
    </row>
    <row r="238" spans="1:11" s="77" customFormat="1" x14ac:dyDescent="0.3">
      <c r="A238" s="1"/>
      <c r="B238" s="1"/>
      <c r="C238" s="1"/>
      <c r="D238" s="1"/>
      <c r="E238" s="1"/>
      <c r="F238" s="153"/>
      <c r="H238" s="1"/>
      <c r="I238" s="1"/>
      <c r="J238" s="1"/>
      <c r="K238" s="1"/>
    </row>
    <row r="239" spans="1:11" s="77" customFormat="1" x14ac:dyDescent="0.3">
      <c r="A239" s="1"/>
      <c r="B239" s="1"/>
      <c r="C239" s="1"/>
      <c r="D239" s="1"/>
      <c r="E239" s="1"/>
      <c r="F239" s="153"/>
      <c r="H239" s="1"/>
      <c r="I239" s="1"/>
      <c r="J239" s="1"/>
      <c r="K239" s="1"/>
    </row>
    <row r="247" spans="1:11" s="77" customFormat="1" x14ac:dyDescent="0.3">
      <c r="A247" s="1"/>
      <c r="B247" s="1"/>
      <c r="C247" s="1"/>
      <c r="D247" s="1"/>
      <c r="E247" s="1"/>
      <c r="F247" s="153"/>
      <c r="H247" s="1"/>
      <c r="I247" s="1"/>
      <c r="J247" s="1"/>
      <c r="K247" s="1"/>
    </row>
    <row r="248" spans="1:11" s="77" customFormat="1" x14ac:dyDescent="0.3">
      <c r="A248" s="1"/>
      <c r="B248" s="1"/>
      <c r="C248" s="1"/>
      <c r="D248" s="1"/>
      <c r="E248" s="1"/>
      <c r="F248" s="153"/>
      <c r="H248" s="1"/>
      <c r="I248" s="1"/>
      <c r="J248" s="1"/>
      <c r="K248" s="1"/>
    </row>
    <row r="249" spans="1:11" s="77" customFormat="1" x14ac:dyDescent="0.3">
      <c r="A249" s="1"/>
      <c r="B249" s="1"/>
      <c r="C249" s="1"/>
      <c r="D249" s="1"/>
      <c r="E249" s="1"/>
      <c r="F249" s="153"/>
      <c r="H249" s="1"/>
      <c r="I249" s="1"/>
      <c r="J249" s="1"/>
      <c r="K249" s="1"/>
    </row>
    <row r="250" spans="1:11" s="77" customFormat="1" x14ac:dyDescent="0.3">
      <c r="A250" s="1"/>
      <c r="B250" s="1"/>
      <c r="C250" s="1"/>
      <c r="D250" s="1"/>
      <c r="E250" s="1"/>
      <c r="F250" s="153"/>
      <c r="H250" s="1"/>
      <c r="I250" s="1"/>
      <c r="J250" s="1"/>
      <c r="K250" s="1"/>
    </row>
    <row r="251" spans="1:11" s="77" customFormat="1" x14ac:dyDescent="0.3">
      <c r="A251" s="1"/>
      <c r="B251" s="1"/>
      <c r="C251" s="1"/>
      <c r="D251" s="1"/>
      <c r="E251" s="1"/>
      <c r="F251" s="153"/>
      <c r="H251" s="1"/>
      <c r="I251" s="1"/>
      <c r="J251" s="1"/>
      <c r="K251" s="1"/>
    </row>
    <row r="252" spans="1:11" s="77" customFormat="1" x14ac:dyDescent="0.3">
      <c r="A252" s="1"/>
      <c r="B252" s="1"/>
      <c r="C252" s="1"/>
      <c r="D252" s="1"/>
      <c r="E252" s="1"/>
      <c r="F252" s="153"/>
      <c r="H252" s="1"/>
      <c r="I252" s="1"/>
      <c r="J252" s="1"/>
      <c r="K252" s="1"/>
    </row>
    <row r="253" spans="1:11" s="77" customFormat="1" x14ac:dyDescent="0.3">
      <c r="A253" s="1"/>
      <c r="B253" s="1"/>
      <c r="C253" s="1"/>
      <c r="D253" s="1"/>
      <c r="E253" s="1"/>
      <c r="F253" s="153"/>
      <c r="H253" s="1"/>
      <c r="I253" s="1"/>
      <c r="J253" s="1"/>
      <c r="K253" s="1"/>
    </row>
    <row r="254" spans="1:11" s="77" customFormat="1" x14ac:dyDescent="0.3">
      <c r="A254" s="1"/>
      <c r="B254" s="1"/>
      <c r="C254" s="1"/>
      <c r="D254" s="1"/>
      <c r="E254" s="1"/>
      <c r="F254" s="153"/>
      <c r="H254" s="1"/>
      <c r="I254" s="1"/>
      <c r="J254" s="1"/>
      <c r="K254" s="1"/>
    </row>
    <row r="255" spans="1:11" s="77" customFormat="1" x14ac:dyDescent="0.3">
      <c r="A255" s="1"/>
      <c r="B255" s="1"/>
      <c r="C255" s="1"/>
      <c r="D255" s="1"/>
      <c r="E255" s="1"/>
      <c r="F255" s="153"/>
      <c r="H255" s="1"/>
      <c r="I255" s="1"/>
      <c r="J255" s="1"/>
      <c r="K255" s="1"/>
    </row>
    <row r="256" spans="1:11" s="77" customFormat="1" x14ac:dyDescent="0.3">
      <c r="A256" s="1"/>
      <c r="B256" s="1"/>
      <c r="C256" s="1"/>
      <c r="D256" s="1"/>
      <c r="E256" s="1"/>
      <c r="F256" s="153"/>
      <c r="H256" s="1"/>
      <c r="I256" s="1"/>
      <c r="J256" s="1"/>
      <c r="K256" s="1"/>
    </row>
    <row r="257" spans="1:11" s="77" customFormat="1" x14ac:dyDescent="0.3">
      <c r="A257" s="1"/>
      <c r="B257" s="1"/>
      <c r="C257" s="1"/>
      <c r="D257" s="1"/>
      <c r="E257" s="1"/>
      <c r="F257" s="153"/>
      <c r="H257" s="1"/>
      <c r="I257" s="1"/>
      <c r="J257" s="1"/>
      <c r="K257" s="1"/>
    </row>
    <row r="258" spans="1:11" s="77" customFormat="1" x14ac:dyDescent="0.3">
      <c r="A258" s="1"/>
      <c r="B258" s="1"/>
      <c r="C258" s="1"/>
      <c r="D258" s="1"/>
      <c r="E258" s="1"/>
      <c r="F258" s="153"/>
      <c r="H258" s="1"/>
      <c r="I258" s="1"/>
      <c r="J258" s="1"/>
      <c r="K258" s="1"/>
    </row>
    <row r="259" spans="1:11" s="77" customFormat="1" x14ac:dyDescent="0.3">
      <c r="A259" s="1"/>
      <c r="B259" s="1"/>
      <c r="C259" s="1"/>
      <c r="D259" s="1"/>
      <c r="E259" s="1"/>
      <c r="F259" s="153"/>
      <c r="H259" s="1"/>
      <c r="I259" s="1"/>
      <c r="J259" s="1"/>
      <c r="K259" s="1"/>
    </row>
    <row r="260" spans="1:11" s="77" customFormat="1" x14ac:dyDescent="0.3">
      <c r="A260" s="1"/>
      <c r="B260" s="1"/>
      <c r="C260" s="1"/>
      <c r="D260" s="1"/>
      <c r="E260" s="1"/>
      <c r="F260" s="153"/>
      <c r="H260" s="1"/>
      <c r="I260" s="1"/>
      <c r="J260" s="1"/>
      <c r="K260" s="1"/>
    </row>
    <row r="261" spans="1:11" s="77" customFormat="1" x14ac:dyDescent="0.3">
      <c r="A261" s="1"/>
      <c r="B261" s="1"/>
      <c r="C261" s="1"/>
      <c r="D261" s="1"/>
      <c r="E261" s="1"/>
      <c r="F261" s="153"/>
      <c r="H261" s="1"/>
      <c r="I261" s="1"/>
      <c r="J261" s="1"/>
      <c r="K261" s="1"/>
    </row>
    <row r="262" spans="1:11" s="77" customFormat="1" x14ac:dyDescent="0.3">
      <c r="A262" s="1"/>
      <c r="B262" s="1"/>
      <c r="C262" s="1"/>
      <c r="D262" s="1"/>
      <c r="E262" s="1"/>
      <c r="F262" s="153"/>
      <c r="H262" s="1"/>
      <c r="I262" s="1"/>
      <c r="J262" s="1"/>
      <c r="K262" s="1"/>
    </row>
    <row r="263" spans="1:11" s="77" customFormat="1" x14ac:dyDescent="0.3">
      <c r="A263" s="1"/>
      <c r="B263" s="1"/>
      <c r="C263" s="1"/>
      <c r="D263" s="1"/>
      <c r="E263" s="1"/>
      <c r="F263" s="153"/>
      <c r="H263" s="1"/>
      <c r="I263" s="1"/>
      <c r="J263" s="1"/>
      <c r="K263" s="1"/>
    </row>
    <row r="264" spans="1:11" s="77" customFormat="1" x14ac:dyDescent="0.3">
      <c r="A264" s="1"/>
      <c r="B264" s="1"/>
      <c r="C264" s="1"/>
      <c r="D264" s="1"/>
      <c r="E264" s="1"/>
      <c r="F264" s="153"/>
      <c r="H264" s="1"/>
      <c r="I264" s="1"/>
      <c r="J264" s="1"/>
      <c r="K264" s="1"/>
    </row>
    <row r="265" spans="1:11" s="77" customFormat="1" x14ac:dyDescent="0.3">
      <c r="A265" s="1"/>
      <c r="B265" s="1"/>
      <c r="C265" s="1"/>
      <c r="D265" s="1"/>
      <c r="E265" s="1"/>
      <c r="F265" s="153"/>
      <c r="H265" s="1"/>
      <c r="I265" s="1"/>
      <c r="J265" s="1"/>
      <c r="K265" s="1"/>
    </row>
    <row r="266" spans="1:11" s="77" customFormat="1" x14ac:dyDescent="0.3">
      <c r="A266" s="1"/>
      <c r="B266" s="1"/>
      <c r="C266" s="1"/>
      <c r="D266" s="1"/>
      <c r="E266" s="1"/>
      <c r="F266" s="153"/>
      <c r="H266" s="1"/>
      <c r="I266" s="1"/>
      <c r="J266" s="1"/>
      <c r="K266" s="1"/>
    </row>
    <row r="267" spans="1:11" s="77" customFormat="1" x14ac:dyDescent="0.3">
      <c r="A267" s="1"/>
      <c r="B267" s="1"/>
      <c r="C267" s="1"/>
      <c r="D267" s="1"/>
      <c r="E267" s="1"/>
      <c r="F267" s="153"/>
      <c r="H267" s="1"/>
      <c r="I267" s="1"/>
      <c r="J267" s="1"/>
      <c r="K267" s="1"/>
    </row>
    <row r="268" spans="1:11" s="77" customFormat="1" x14ac:dyDescent="0.3">
      <c r="A268" s="1"/>
      <c r="B268" s="1"/>
      <c r="C268" s="1"/>
      <c r="D268" s="1"/>
      <c r="E268" s="1"/>
      <c r="F268" s="153"/>
      <c r="H268" s="1"/>
      <c r="I268" s="1"/>
      <c r="J268" s="1"/>
      <c r="K268" s="1"/>
    </row>
    <row r="269" spans="1:11" s="77" customFormat="1" x14ac:dyDescent="0.3">
      <c r="A269" s="1"/>
      <c r="B269" s="1"/>
      <c r="C269" s="1"/>
      <c r="D269" s="1"/>
      <c r="E269" s="1"/>
      <c r="F269" s="153"/>
      <c r="H269" s="1"/>
      <c r="I269" s="1"/>
      <c r="J269" s="1"/>
      <c r="K269" s="1"/>
    </row>
    <row r="270" spans="1:11" s="77" customFormat="1" x14ac:dyDescent="0.3">
      <c r="A270" s="1"/>
      <c r="B270" s="1"/>
      <c r="C270" s="1"/>
      <c r="D270" s="1"/>
      <c r="E270" s="1"/>
      <c r="F270" s="153"/>
      <c r="H270" s="1"/>
      <c r="I270" s="1"/>
      <c r="J270" s="1"/>
      <c r="K270" s="1"/>
    </row>
    <row r="271" spans="1:11" s="77" customFormat="1" x14ac:dyDescent="0.3">
      <c r="A271" s="1"/>
      <c r="B271" s="1"/>
      <c r="C271" s="1"/>
      <c r="D271" s="1"/>
      <c r="E271" s="1"/>
      <c r="F271" s="153"/>
      <c r="H271" s="1"/>
      <c r="I271" s="1"/>
      <c r="J271" s="1"/>
      <c r="K271" s="1"/>
    </row>
    <row r="272" spans="1:11" s="77" customFormat="1" x14ac:dyDescent="0.3">
      <c r="A272" s="1"/>
      <c r="B272" s="1"/>
      <c r="C272" s="1"/>
      <c r="D272" s="1"/>
      <c r="E272" s="1"/>
      <c r="F272" s="153"/>
      <c r="H272" s="1"/>
      <c r="I272" s="1"/>
      <c r="J272" s="1"/>
      <c r="K272" s="1"/>
    </row>
    <row r="273" spans="1:11" s="77" customFormat="1" x14ac:dyDescent="0.3">
      <c r="A273" s="1"/>
      <c r="B273" s="1"/>
      <c r="C273" s="1"/>
      <c r="D273" s="1"/>
      <c r="E273" s="1"/>
      <c r="F273" s="153"/>
      <c r="H273" s="1"/>
      <c r="I273" s="1"/>
      <c r="J273" s="1"/>
      <c r="K273" s="1"/>
    </row>
    <row r="274" spans="1:11" s="77" customFormat="1" x14ac:dyDescent="0.3">
      <c r="A274" s="1"/>
      <c r="B274" s="1"/>
      <c r="C274" s="1"/>
      <c r="D274" s="1"/>
      <c r="E274" s="1"/>
      <c r="F274" s="153"/>
      <c r="H274" s="1"/>
      <c r="I274" s="1"/>
      <c r="J274" s="1"/>
      <c r="K274" s="1"/>
    </row>
    <row r="275" spans="1:11" s="77" customFormat="1" x14ac:dyDescent="0.3">
      <c r="A275" s="1"/>
      <c r="B275" s="1"/>
      <c r="C275" s="1"/>
      <c r="D275" s="1"/>
      <c r="E275" s="1"/>
      <c r="F275" s="153"/>
      <c r="H275" s="1"/>
      <c r="I275" s="1"/>
      <c r="J275" s="1"/>
      <c r="K275" s="1"/>
    </row>
    <row r="276" spans="1:11" s="77" customFormat="1" x14ac:dyDescent="0.3">
      <c r="A276" s="1"/>
      <c r="B276" s="1"/>
      <c r="C276" s="1"/>
      <c r="D276" s="1"/>
      <c r="E276" s="1"/>
      <c r="F276" s="153"/>
      <c r="H276" s="1"/>
      <c r="I276" s="1"/>
      <c r="J276" s="1"/>
      <c r="K276" s="1"/>
    </row>
    <row r="277" spans="1:11" s="77" customFormat="1" x14ac:dyDescent="0.3">
      <c r="A277" s="1"/>
      <c r="B277" s="1"/>
      <c r="C277" s="1"/>
      <c r="D277" s="1"/>
      <c r="E277" s="1"/>
      <c r="F277" s="153"/>
      <c r="H277" s="1"/>
      <c r="I277" s="1"/>
      <c r="J277" s="1"/>
      <c r="K277" s="1"/>
    </row>
    <row r="278" spans="1:11" s="77" customFormat="1" x14ac:dyDescent="0.3">
      <c r="A278" s="1"/>
      <c r="B278" s="1"/>
      <c r="C278" s="1"/>
      <c r="D278" s="1"/>
      <c r="E278" s="1"/>
      <c r="F278" s="153"/>
      <c r="H278" s="1"/>
      <c r="I278" s="1"/>
      <c r="J278" s="1"/>
      <c r="K278" s="1"/>
    </row>
    <row r="279" spans="1:11" s="77" customFormat="1" x14ac:dyDescent="0.3">
      <c r="A279" s="1"/>
      <c r="B279" s="1"/>
      <c r="C279" s="1"/>
      <c r="D279" s="1"/>
      <c r="E279" s="1"/>
      <c r="F279" s="153"/>
      <c r="H279" s="1"/>
      <c r="I279" s="1"/>
      <c r="J279" s="1"/>
      <c r="K279" s="1"/>
    </row>
    <row r="280" spans="1:11" s="77" customFormat="1" x14ac:dyDescent="0.3">
      <c r="A280" s="1"/>
      <c r="B280" s="1"/>
      <c r="C280" s="1"/>
      <c r="D280" s="1"/>
      <c r="E280" s="1"/>
      <c r="F280" s="153"/>
      <c r="H280" s="1"/>
      <c r="I280" s="1"/>
      <c r="J280" s="1"/>
      <c r="K280" s="1"/>
    </row>
    <row r="281" spans="1:11" s="77" customFormat="1" x14ac:dyDescent="0.3">
      <c r="A281" s="1"/>
      <c r="B281" s="1"/>
      <c r="C281" s="1"/>
      <c r="D281" s="1"/>
      <c r="E281" s="1"/>
      <c r="F281" s="153"/>
      <c r="H281" s="1"/>
      <c r="I281" s="1"/>
      <c r="J281" s="1"/>
      <c r="K281" s="1"/>
    </row>
  </sheetData>
  <mergeCells count="3">
    <mergeCell ref="A49:F49"/>
    <mergeCell ref="A101:F101"/>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G431"/>
  <sheetViews>
    <sheetView view="pageBreakPreview" topLeftCell="A277" zoomScaleNormal="100" zoomScaleSheetLayoutView="100" workbookViewId="0">
      <selection activeCell="C1" sqref="C1:G1"/>
    </sheetView>
  </sheetViews>
  <sheetFormatPr defaultColWidth="8.796875" defaultRowHeight="12.5" x14ac:dyDescent="0.3"/>
  <cols>
    <col min="1" max="1" width="9.09765625" style="150" customWidth="1"/>
    <col min="2" max="2" width="11.09765625" style="150" customWidth="1"/>
    <col min="3" max="3" width="48.296875" style="150" customWidth="1"/>
    <col min="4" max="4" width="7.09765625" style="150" customWidth="1"/>
    <col min="5" max="5" width="9.09765625" style="150" customWidth="1"/>
    <col min="6" max="6" width="16.796875" style="371" customWidth="1"/>
    <col min="7" max="7" width="21.09765625" style="553" customWidth="1"/>
    <col min="8" max="16384" width="8.796875" style="1"/>
  </cols>
  <sheetData>
    <row r="1" spans="1:7" ht="76.25" customHeight="1" x14ac:dyDescent="0.3">
      <c r="A1" s="695" t="s">
        <v>929</v>
      </c>
      <c r="B1" s="696"/>
      <c r="C1" s="696"/>
      <c r="D1" s="696"/>
      <c r="E1" s="696"/>
      <c r="F1" s="696"/>
      <c r="G1" s="697"/>
    </row>
    <row r="2" spans="1:7" s="41" customFormat="1" ht="30" customHeight="1" x14ac:dyDescent="0.3">
      <c r="A2" s="515" t="s">
        <v>1</v>
      </c>
      <c r="B2" s="516" t="s">
        <v>2</v>
      </c>
      <c r="C2" s="151" t="s">
        <v>3</v>
      </c>
      <c r="D2" s="151" t="s">
        <v>4</v>
      </c>
      <c r="E2" s="151" t="s">
        <v>5</v>
      </c>
      <c r="F2" s="412" t="s">
        <v>6</v>
      </c>
      <c r="G2" s="413" t="s">
        <v>7</v>
      </c>
    </row>
    <row r="3" spans="1:7" ht="29.25" customHeight="1" x14ac:dyDescent="0.3">
      <c r="A3" s="517" t="s">
        <v>158</v>
      </c>
      <c r="B3" s="104"/>
      <c r="C3" s="139" t="s">
        <v>655</v>
      </c>
      <c r="D3" s="22"/>
      <c r="E3" s="518"/>
      <c r="F3" s="519"/>
      <c r="G3" s="520"/>
    </row>
    <row r="4" spans="1:7" ht="13.25" customHeight="1" x14ac:dyDescent="0.3">
      <c r="A4" s="36"/>
      <c r="B4" s="104"/>
      <c r="C4" s="21"/>
      <c r="D4" s="22"/>
      <c r="E4" s="518"/>
      <c r="F4" s="519"/>
      <c r="G4" s="520"/>
    </row>
    <row r="5" spans="1:7" ht="26" x14ac:dyDescent="0.3">
      <c r="A5" s="517" t="s">
        <v>148</v>
      </c>
      <c r="B5" s="82" t="s">
        <v>190</v>
      </c>
      <c r="C5" s="138" t="s">
        <v>191</v>
      </c>
      <c r="D5" s="222"/>
      <c r="E5" s="518"/>
      <c r="F5" s="521"/>
      <c r="G5" s="520"/>
    </row>
    <row r="6" spans="1:7" ht="13.25" customHeight="1" x14ac:dyDescent="0.3">
      <c r="A6" s="36"/>
      <c r="B6" s="104"/>
      <c r="C6" s="522"/>
      <c r="D6" s="523"/>
      <c r="E6" s="518"/>
      <c r="F6" s="521"/>
      <c r="G6" s="520"/>
    </row>
    <row r="7" spans="1:7" ht="13.25" customHeight="1" x14ac:dyDescent="0.3">
      <c r="A7" s="517" t="s">
        <v>149</v>
      </c>
      <c r="B7" s="104"/>
      <c r="C7" s="21" t="s">
        <v>314</v>
      </c>
      <c r="D7" s="523"/>
      <c r="E7" s="518"/>
      <c r="F7" s="521"/>
      <c r="G7" s="520"/>
    </row>
    <row r="8" spans="1:7" ht="13.25" customHeight="1" x14ac:dyDescent="0.3">
      <c r="A8" s="36"/>
      <c r="B8" s="104"/>
      <c r="C8" s="522"/>
      <c r="D8" s="523"/>
      <c r="E8" s="518"/>
      <c r="F8" s="521"/>
      <c r="G8" s="520"/>
    </row>
    <row r="9" spans="1:7" ht="29.4" customHeight="1" x14ac:dyDescent="0.3">
      <c r="A9" s="517"/>
      <c r="B9" s="104"/>
      <c r="C9" s="340" t="s">
        <v>742</v>
      </c>
      <c r="D9" s="523"/>
      <c r="E9" s="518"/>
      <c r="F9" s="521"/>
      <c r="G9" s="520"/>
    </row>
    <row r="10" spans="1:7" ht="13.25" customHeight="1" x14ac:dyDescent="0.3">
      <c r="A10" s="36"/>
      <c r="B10" s="104"/>
      <c r="C10" s="340"/>
      <c r="D10" s="523"/>
      <c r="E10" s="518"/>
      <c r="F10" s="521"/>
      <c r="G10" s="520"/>
    </row>
    <row r="11" spans="1:7" ht="13.5" x14ac:dyDescent="0.3">
      <c r="A11" s="36"/>
      <c r="B11" s="104"/>
      <c r="C11" s="340" t="s">
        <v>743</v>
      </c>
      <c r="D11" s="523"/>
      <c r="E11" s="518"/>
      <c r="F11" s="521"/>
      <c r="G11" s="520"/>
    </row>
    <row r="12" spans="1:7" ht="13.25" customHeight="1" x14ac:dyDescent="0.3">
      <c r="A12" s="36"/>
      <c r="B12" s="104"/>
      <c r="C12" s="522"/>
      <c r="D12" s="523"/>
      <c r="E12" s="518"/>
      <c r="F12" s="521"/>
      <c r="G12" s="520"/>
    </row>
    <row r="13" spans="1:7" s="401" customFormat="1" ht="27" x14ac:dyDescent="0.3">
      <c r="A13" s="36" t="s">
        <v>150</v>
      </c>
      <c r="B13" s="104"/>
      <c r="C13" s="340" t="s">
        <v>748</v>
      </c>
      <c r="D13" s="651" t="s">
        <v>736</v>
      </c>
      <c r="E13" s="65">
        <v>245</v>
      </c>
      <c r="F13" s="524"/>
      <c r="G13" s="230"/>
    </row>
    <row r="14" spans="1:7" ht="13.25" customHeight="1" x14ac:dyDescent="0.3">
      <c r="A14" s="36"/>
      <c r="B14" s="104"/>
      <c r="C14" s="522"/>
      <c r="D14" s="523"/>
      <c r="E14" s="518"/>
      <c r="F14" s="521"/>
      <c r="G14" s="520"/>
    </row>
    <row r="15" spans="1:7" s="401" customFormat="1" ht="27" x14ac:dyDescent="0.3">
      <c r="A15" s="36" t="s">
        <v>151</v>
      </c>
      <c r="B15" s="104"/>
      <c r="C15" s="340" t="s">
        <v>749</v>
      </c>
      <c r="D15" s="651" t="s">
        <v>736</v>
      </c>
      <c r="E15" s="65">
        <v>60</v>
      </c>
      <c r="F15" s="524"/>
      <c r="G15" s="230"/>
    </row>
    <row r="16" spans="1:7" ht="13.25" customHeight="1" x14ac:dyDescent="0.3">
      <c r="A16" s="36"/>
      <c r="B16" s="104"/>
      <c r="C16" s="21"/>
      <c r="D16" s="22"/>
      <c r="E16" s="518"/>
      <c r="F16" s="521"/>
      <c r="G16" s="520"/>
    </row>
    <row r="17" spans="1:7" ht="25" x14ac:dyDescent="0.3">
      <c r="A17" s="120" t="s">
        <v>437</v>
      </c>
      <c r="B17" s="652" t="s">
        <v>320</v>
      </c>
      <c r="C17" s="21" t="s">
        <v>321</v>
      </c>
      <c r="D17" s="22"/>
      <c r="E17" s="518"/>
      <c r="F17" s="521"/>
      <c r="G17" s="520"/>
    </row>
    <row r="18" spans="1:7" ht="13.25" customHeight="1" x14ac:dyDescent="0.3">
      <c r="A18" s="36"/>
      <c r="B18" s="104"/>
      <c r="C18" s="7"/>
      <c r="D18" s="22"/>
      <c r="E18" s="518"/>
      <c r="F18" s="521"/>
      <c r="G18" s="520"/>
    </row>
    <row r="19" spans="1:7" s="401" customFormat="1" ht="13.25" customHeight="1" x14ac:dyDescent="0.3">
      <c r="A19" s="36" t="s">
        <v>438</v>
      </c>
      <c r="B19" s="104"/>
      <c r="C19" s="22" t="s">
        <v>881</v>
      </c>
      <c r="D19" s="8" t="s">
        <v>66</v>
      </c>
      <c r="E19" s="65">
        <v>50</v>
      </c>
      <c r="F19" s="525"/>
      <c r="G19" s="230"/>
    </row>
    <row r="20" spans="1:7" s="401" customFormat="1" ht="13.25" customHeight="1" x14ac:dyDescent="0.3">
      <c r="A20" s="36"/>
      <c r="B20" s="104"/>
      <c r="C20" s="22"/>
      <c r="D20" s="22"/>
      <c r="E20" s="518"/>
      <c r="F20" s="525"/>
      <c r="G20" s="520"/>
    </row>
    <row r="21" spans="1:7" ht="25" x14ac:dyDescent="0.3">
      <c r="A21" s="36" t="s">
        <v>439</v>
      </c>
      <c r="B21" s="104"/>
      <c r="C21" s="22" t="s">
        <v>882</v>
      </c>
      <c r="D21" s="8" t="s">
        <v>66</v>
      </c>
      <c r="E21" s="65"/>
      <c r="F21" s="365"/>
      <c r="G21" s="232" t="s">
        <v>871</v>
      </c>
    </row>
    <row r="22" spans="1:7" ht="13" x14ac:dyDescent="0.3">
      <c r="A22" s="36"/>
      <c r="B22" s="104"/>
      <c r="C22" s="21"/>
      <c r="D22" s="22"/>
      <c r="E22" s="518"/>
      <c r="F22" s="521"/>
      <c r="G22" s="520"/>
    </row>
    <row r="23" spans="1:7" ht="14.5" x14ac:dyDescent="0.3">
      <c r="A23" s="36" t="s">
        <v>913</v>
      </c>
      <c r="B23" s="104"/>
      <c r="C23" s="22" t="s">
        <v>324</v>
      </c>
      <c r="D23" s="8" t="s">
        <v>66</v>
      </c>
      <c r="E23" s="65">
        <v>1</v>
      </c>
      <c r="F23" s="525"/>
      <c r="G23" s="230"/>
    </row>
    <row r="24" spans="1:7" ht="13" x14ac:dyDescent="0.3">
      <c r="A24" s="36"/>
      <c r="B24" s="104"/>
      <c r="C24" s="22"/>
      <c r="D24" s="8"/>
      <c r="E24" s="518"/>
      <c r="F24" s="525"/>
      <c r="G24" s="520"/>
    </row>
    <row r="25" spans="1:7" ht="14.5" x14ac:dyDescent="0.3">
      <c r="A25" s="36" t="s">
        <v>914</v>
      </c>
      <c r="B25" s="104"/>
      <c r="C25" s="22" t="s">
        <v>325</v>
      </c>
      <c r="D25" s="8" t="s">
        <v>66</v>
      </c>
      <c r="E25" s="65">
        <v>1</v>
      </c>
      <c r="F25" s="525"/>
      <c r="G25" s="230"/>
    </row>
    <row r="26" spans="1:7" ht="13" x14ac:dyDescent="0.3">
      <c r="A26" s="36"/>
      <c r="B26" s="104"/>
      <c r="C26" s="21"/>
      <c r="D26" s="22"/>
      <c r="E26" s="65"/>
      <c r="F26" s="521"/>
      <c r="G26" s="520"/>
    </row>
    <row r="27" spans="1:7" ht="25" x14ac:dyDescent="0.3">
      <c r="A27" s="36" t="s">
        <v>915</v>
      </c>
      <c r="B27" s="104"/>
      <c r="C27" s="22" t="s">
        <v>916</v>
      </c>
      <c r="D27" s="8" t="s">
        <v>66</v>
      </c>
      <c r="E27" s="65">
        <v>32</v>
      </c>
      <c r="F27" s="365"/>
      <c r="G27" s="230"/>
    </row>
    <row r="28" spans="1:7" ht="13.25" customHeight="1" x14ac:dyDescent="0.3">
      <c r="A28" s="36"/>
      <c r="B28" s="104"/>
      <c r="C28" s="21"/>
      <c r="D28" s="22"/>
      <c r="E28" s="518"/>
      <c r="F28" s="521"/>
      <c r="G28" s="520"/>
    </row>
    <row r="29" spans="1:7" ht="30" customHeight="1" x14ac:dyDescent="0.3">
      <c r="A29" s="120" t="s">
        <v>752</v>
      </c>
      <c r="B29" s="104"/>
      <c r="C29" s="347" t="s">
        <v>746</v>
      </c>
      <c r="D29" s="22"/>
      <c r="E29" s="518"/>
      <c r="F29" s="521"/>
      <c r="G29" s="520"/>
    </row>
    <row r="30" spans="1:7" ht="13.25" customHeight="1" x14ac:dyDescent="0.3">
      <c r="A30" s="36"/>
      <c r="B30" s="104"/>
      <c r="C30" s="21"/>
      <c r="D30" s="22"/>
      <c r="E30" s="518"/>
      <c r="F30" s="521"/>
      <c r="G30" s="520"/>
    </row>
    <row r="31" spans="1:7" s="332" customFormat="1" ht="14.5" x14ac:dyDescent="0.3">
      <c r="A31" s="36" t="s">
        <v>753</v>
      </c>
      <c r="B31" s="82"/>
      <c r="C31" s="179" t="s">
        <v>751</v>
      </c>
      <c r="D31" s="8" t="s">
        <v>66</v>
      </c>
      <c r="E31" s="554">
        <v>192</v>
      </c>
      <c r="F31" s="229"/>
      <c r="G31" s="230"/>
    </row>
    <row r="32" spans="1:7" s="332" customFormat="1" ht="13" x14ac:dyDescent="0.3">
      <c r="A32" s="36"/>
      <c r="B32" s="82"/>
      <c r="C32" s="218"/>
      <c r="D32" s="8"/>
      <c r="E32" s="554"/>
      <c r="F32" s="327"/>
      <c r="G32" s="248"/>
    </row>
    <row r="33" spans="1:7" s="332" customFormat="1" ht="13" x14ac:dyDescent="0.3">
      <c r="A33" s="36"/>
      <c r="B33" s="82"/>
      <c r="C33" s="218"/>
      <c r="D33" s="8"/>
      <c r="E33" s="554"/>
      <c r="F33" s="327"/>
      <c r="G33" s="248"/>
    </row>
    <row r="34" spans="1:7" s="332" customFormat="1" ht="13" x14ac:dyDescent="0.3">
      <c r="A34" s="36"/>
      <c r="B34" s="82"/>
      <c r="C34" s="218"/>
      <c r="D34" s="8"/>
      <c r="E34" s="554"/>
      <c r="F34" s="327"/>
      <c r="G34" s="248"/>
    </row>
    <row r="35" spans="1:7" s="332" customFormat="1" ht="13" x14ac:dyDescent="0.3">
      <c r="A35" s="36"/>
      <c r="B35" s="82"/>
      <c r="C35" s="218"/>
      <c r="D35" s="8"/>
      <c r="E35" s="554"/>
      <c r="F35" s="327"/>
      <c r="G35" s="248"/>
    </row>
    <row r="36" spans="1:7" s="332" customFormat="1" ht="13" x14ac:dyDescent="0.3">
      <c r="A36" s="36"/>
      <c r="B36" s="82"/>
      <c r="C36" s="218"/>
      <c r="D36" s="8"/>
      <c r="E36" s="554"/>
      <c r="F36" s="327"/>
      <c r="G36" s="248"/>
    </row>
    <row r="37" spans="1:7" s="332" customFormat="1" ht="13" x14ac:dyDescent="0.3">
      <c r="A37" s="36"/>
      <c r="B37" s="82"/>
      <c r="C37" s="218"/>
      <c r="D37" s="8"/>
      <c r="E37" s="554"/>
      <c r="F37" s="327"/>
      <c r="G37" s="248"/>
    </row>
    <row r="38" spans="1:7" s="332" customFormat="1" ht="13" x14ac:dyDescent="0.3">
      <c r="A38" s="36"/>
      <c r="B38" s="82"/>
      <c r="C38" s="218"/>
      <c r="D38" s="8"/>
      <c r="E38" s="554"/>
      <c r="F38" s="327"/>
      <c r="G38" s="248"/>
    </row>
    <row r="39" spans="1:7" s="332" customFormat="1" ht="13" x14ac:dyDescent="0.3">
      <c r="A39" s="36"/>
      <c r="B39" s="82"/>
      <c r="C39" s="218"/>
      <c r="D39" s="8"/>
      <c r="E39" s="554"/>
      <c r="F39" s="327"/>
      <c r="G39" s="248"/>
    </row>
    <row r="40" spans="1:7" s="332" customFormat="1" ht="13" x14ac:dyDescent="0.3">
      <c r="A40" s="36"/>
      <c r="B40" s="82"/>
      <c r="C40" s="218"/>
      <c r="D40" s="8"/>
      <c r="E40" s="554"/>
      <c r="F40" s="327"/>
      <c r="G40" s="248"/>
    </row>
    <row r="41" spans="1:7" s="332" customFormat="1" ht="13" x14ac:dyDescent="0.3">
      <c r="A41" s="36"/>
      <c r="B41" s="82"/>
      <c r="C41" s="218"/>
      <c r="D41" s="8"/>
      <c r="E41" s="554"/>
      <c r="F41" s="327"/>
      <c r="G41" s="248"/>
    </row>
    <row r="42" spans="1:7" s="332" customFormat="1" ht="13" x14ac:dyDescent="0.3">
      <c r="A42" s="36"/>
      <c r="B42" s="82"/>
      <c r="C42" s="218"/>
      <c r="D42" s="8"/>
      <c r="E42" s="554"/>
      <c r="F42" s="327"/>
      <c r="G42" s="248"/>
    </row>
    <row r="43" spans="1:7" s="332" customFormat="1" ht="13" x14ac:dyDescent="0.3">
      <c r="A43" s="36"/>
      <c r="B43" s="82"/>
      <c r="C43" s="218"/>
      <c r="D43" s="8"/>
      <c r="E43" s="554"/>
      <c r="F43" s="327"/>
      <c r="G43" s="248"/>
    </row>
    <row r="44" spans="1:7" s="332" customFormat="1" ht="13" x14ac:dyDescent="0.3">
      <c r="A44" s="36"/>
      <c r="B44" s="82"/>
      <c r="C44" s="218"/>
      <c r="D44" s="8"/>
      <c r="E44" s="554"/>
      <c r="F44" s="327"/>
      <c r="G44" s="248"/>
    </row>
    <row r="45" spans="1:7" s="332" customFormat="1" ht="13" x14ac:dyDescent="0.3">
      <c r="A45" s="36"/>
      <c r="B45" s="82"/>
      <c r="C45" s="218"/>
      <c r="D45" s="8"/>
      <c r="E45" s="554"/>
      <c r="F45" s="327"/>
      <c r="G45" s="248"/>
    </row>
    <row r="46" spans="1:7" s="332" customFormat="1" ht="13" x14ac:dyDescent="0.3">
      <c r="A46" s="36"/>
      <c r="B46" s="82"/>
      <c r="C46" s="218"/>
      <c r="D46" s="8"/>
      <c r="E46" s="554"/>
      <c r="F46" s="327"/>
      <c r="G46" s="248"/>
    </row>
    <row r="47" spans="1:7" s="332" customFormat="1" ht="13" x14ac:dyDescent="0.3">
      <c r="A47" s="36"/>
      <c r="B47" s="82"/>
      <c r="C47" s="218"/>
      <c r="D47" s="8"/>
      <c r="E47" s="554"/>
      <c r="F47" s="327"/>
      <c r="G47" s="248"/>
    </row>
    <row r="48" spans="1:7" ht="13.25" customHeight="1" x14ac:dyDescent="0.3">
      <c r="A48" s="36"/>
      <c r="B48" s="82"/>
      <c r="C48" s="138"/>
      <c r="D48" s="22"/>
      <c r="E48" s="526"/>
      <c r="F48" s="527"/>
      <c r="G48" s="528"/>
    </row>
    <row r="49" spans="1:7" ht="13.25" customHeight="1" x14ac:dyDescent="0.3">
      <c r="A49" s="36"/>
      <c r="B49" s="653"/>
      <c r="C49" s="138"/>
      <c r="D49" s="22"/>
      <c r="E49" s="530"/>
      <c r="F49" s="527"/>
      <c r="G49" s="529"/>
    </row>
    <row r="50" spans="1:7" ht="19.25" customHeight="1" x14ac:dyDescent="0.3">
      <c r="A50" s="681" t="s">
        <v>9</v>
      </c>
      <c r="B50" s="682"/>
      <c r="C50" s="682"/>
      <c r="D50" s="682"/>
      <c r="E50" s="682"/>
      <c r="F50" s="683"/>
      <c r="G50" s="531"/>
    </row>
    <row r="51" spans="1:7" ht="13.25" customHeight="1" x14ac:dyDescent="0.3">
      <c r="A51" s="628"/>
      <c r="B51" s="532"/>
      <c r="C51" s="533" t="s">
        <v>10</v>
      </c>
      <c r="D51" s="532"/>
      <c r="E51" s="532"/>
      <c r="F51" s="534"/>
      <c r="G51" s="513"/>
    </row>
    <row r="52" spans="1:7" ht="13.25" customHeight="1" x14ac:dyDescent="0.3">
      <c r="A52" s="36"/>
      <c r="B52" s="653"/>
      <c r="C52" s="138"/>
      <c r="D52" s="22"/>
      <c r="E52" s="535"/>
      <c r="F52" s="527"/>
      <c r="G52" s="529"/>
    </row>
    <row r="53" spans="1:7" s="17" customFormat="1" ht="13" x14ac:dyDescent="0.3">
      <c r="A53" s="120" t="s">
        <v>754</v>
      </c>
      <c r="B53" s="654"/>
      <c r="C53" s="21" t="s">
        <v>750</v>
      </c>
      <c r="D53" s="8"/>
      <c r="E53" s="40"/>
      <c r="F53" s="366"/>
      <c r="G53" s="71"/>
    </row>
    <row r="54" spans="1:7" s="13" customFormat="1" ht="13" x14ac:dyDescent="0.25">
      <c r="A54" s="36"/>
      <c r="B54" s="8"/>
      <c r="C54" s="21"/>
      <c r="D54" s="8"/>
      <c r="E54" s="90"/>
      <c r="F54" s="365"/>
      <c r="G54" s="70"/>
    </row>
    <row r="55" spans="1:7" s="13" customFormat="1" ht="84.65" customHeight="1" x14ac:dyDescent="0.25">
      <c r="A55" s="36"/>
      <c r="B55" s="95" t="s">
        <v>315</v>
      </c>
      <c r="C55" s="80" t="s">
        <v>883</v>
      </c>
      <c r="D55" s="8"/>
      <c r="E55" s="42"/>
      <c r="F55" s="365"/>
      <c r="G55" s="70"/>
    </row>
    <row r="56" spans="1:7" s="13" customFormat="1" x14ac:dyDescent="0.25">
      <c r="A56" s="36"/>
      <c r="B56" s="8"/>
      <c r="C56" s="536"/>
      <c r="D56" s="8"/>
      <c r="E56" s="42"/>
      <c r="F56" s="365"/>
      <c r="G56" s="70"/>
    </row>
    <row r="57" spans="1:7" s="13" customFormat="1" x14ac:dyDescent="0.25">
      <c r="A57" s="36" t="s">
        <v>755</v>
      </c>
      <c r="B57" s="8"/>
      <c r="C57" s="18" t="s">
        <v>317</v>
      </c>
      <c r="D57" s="8" t="s">
        <v>65</v>
      </c>
      <c r="E57" s="65"/>
      <c r="F57" s="367"/>
      <c r="G57" s="232" t="s">
        <v>445</v>
      </c>
    </row>
    <row r="58" spans="1:7" s="13" customFormat="1" x14ac:dyDescent="0.25">
      <c r="A58" s="36"/>
      <c r="B58" s="8"/>
      <c r="C58" s="81"/>
      <c r="D58" s="8"/>
      <c r="E58" s="132"/>
      <c r="F58" s="367"/>
      <c r="G58" s="230"/>
    </row>
    <row r="59" spans="1:7" s="461" customFormat="1" x14ac:dyDescent="0.25">
      <c r="A59" s="36" t="s">
        <v>756</v>
      </c>
      <c r="B59" s="8"/>
      <c r="C59" s="18" t="s">
        <v>318</v>
      </c>
      <c r="D59" s="8" t="s">
        <v>65</v>
      </c>
      <c r="E59" s="132">
        <v>44.545454499999998</v>
      </c>
      <c r="F59" s="367"/>
      <c r="G59" s="232"/>
    </row>
    <row r="60" spans="1:7" s="13" customFormat="1" x14ac:dyDescent="0.25">
      <c r="A60" s="36"/>
      <c r="B60" s="8"/>
      <c r="C60" s="81"/>
      <c r="D60" s="8"/>
      <c r="E60" s="132"/>
      <c r="F60" s="367"/>
      <c r="G60" s="230"/>
    </row>
    <row r="61" spans="1:7" s="13" customFormat="1" x14ac:dyDescent="0.25">
      <c r="A61" s="36" t="s">
        <v>757</v>
      </c>
      <c r="B61" s="8"/>
      <c r="C61" s="18" t="s">
        <v>319</v>
      </c>
      <c r="D61" s="8" t="s">
        <v>65</v>
      </c>
      <c r="E61" s="65"/>
      <c r="F61" s="367"/>
      <c r="G61" s="232" t="s">
        <v>445</v>
      </c>
    </row>
    <row r="62" spans="1:7" s="13" customFormat="1" x14ac:dyDescent="0.25">
      <c r="A62" s="36"/>
      <c r="B62" s="8"/>
      <c r="C62" s="81"/>
      <c r="D62" s="8"/>
      <c r="E62" s="132"/>
      <c r="F62" s="367"/>
      <c r="G62" s="230"/>
    </row>
    <row r="63" spans="1:7" s="13" customFormat="1" ht="25" x14ac:dyDescent="0.25">
      <c r="A63" s="120" t="s">
        <v>758</v>
      </c>
      <c r="B63" s="652" t="s">
        <v>320</v>
      </c>
      <c r="C63" s="22" t="s">
        <v>321</v>
      </c>
      <c r="D63" s="22"/>
      <c r="E63" s="66"/>
      <c r="F63" s="365"/>
      <c r="G63" s="230"/>
    </row>
    <row r="64" spans="1:7" s="13" customFormat="1" ht="13" x14ac:dyDescent="0.25">
      <c r="A64" s="120"/>
      <c r="B64" s="652"/>
      <c r="C64" s="22"/>
      <c r="D64" s="22"/>
      <c r="E64" s="66"/>
      <c r="F64" s="365"/>
      <c r="G64" s="230"/>
    </row>
    <row r="65" spans="1:7" s="13" customFormat="1" ht="14.5" x14ac:dyDescent="0.25">
      <c r="A65" s="36" t="s">
        <v>759</v>
      </c>
      <c r="B65" s="8"/>
      <c r="C65" s="22" t="s">
        <v>322</v>
      </c>
      <c r="D65" s="8" t="s">
        <v>66</v>
      </c>
      <c r="E65" s="65">
        <v>1</v>
      </c>
      <c r="F65" s="365"/>
      <c r="G65" s="232"/>
    </row>
    <row r="66" spans="1:7" s="13" customFormat="1" ht="13" x14ac:dyDescent="0.25">
      <c r="A66" s="36"/>
      <c r="B66" s="8"/>
      <c r="C66" s="21"/>
      <c r="D66" s="22"/>
      <c r="E66" s="66"/>
      <c r="F66" s="365"/>
      <c r="G66" s="230"/>
    </row>
    <row r="67" spans="1:7" s="13" customFormat="1" ht="14.5" x14ac:dyDescent="0.25">
      <c r="A67" s="36" t="s">
        <v>760</v>
      </c>
      <c r="B67" s="8"/>
      <c r="C67" s="22" t="s">
        <v>323</v>
      </c>
      <c r="D67" s="8" t="s">
        <v>66</v>
      </c>
      <c r="E67" s="65">
        <v>2.17</v>
      </c>
      <c r="F67" s="365"/>
      <c r="G67" s="230"/>
    </row>
    <row r="68" spans="1:7" s="13" customFormat="1" x14ac:dyDescent="0.25">
      <c r="A68" s="36"/>
      <c r="B68" s="8"/>
      <c r="C68" s="22"/>
      <c r="D68" s="22"/>
      <c r="E68" s="66"/>
      <c r="F68" s="365"/>
      <c r="G68" s="230"/>
    </row>
    <row r="69" spans="1:7" s="13" customFormat="1" ht="14.5" x14ac:dyDescent="0.25">
      <c r="A69" s="36" t="s">
        <v>917</v>
      </c>
      <c r="B69" s="5"/>
      <c r="C69" s="22" t="s">
        <v>324</v>
      </c>
      <c r="D69" s="8" t="s">
        <v>66</v>
      </c>
      <c r="E69" s="65">
        <v>1</v>
      </c>
      <c r="F69" s="365"/>
      <c r="G69" s="232"/>
    </row>
    <row r="70" spans="1:7" s="13" customFormat="1" x14ac:dyDescent="0.25">
      <c r="A70" s="36"/>
      <c r="B70" s="5"/>
      <c r="C70" s="22"/>
      <c r="D70" s="8"/>
      <c r="E70" s="65"/>
      <c r="F70" s="365"/>
      <c r="G70" s="230"/>
    </row>
    <row r="71" spans="1:7" s="13" customFormat="1" ht="14.5" x14ac:dyDescent="0.25">
      <c r="A71" s="36" t="s">
        <v>918</v>
      </c>
      <c r="B71" s="5"/>
      <c r="C71" s="22" t="s">
        <v>325</v>
      </c>
      <c r="D71" s="8" t="s">
        <v>66</v>
      </c>
      <c r="E71" s="65">
        <v>1</v>
      </c>
      <c r="F71" s="365"/>
      <c r="G71" s="232"/>
    </row>
    <row r="72" spans="1:7" s="13" customFormat="1" x14ac:dyDescent="0.25">
      <c r="A72" s="36"/>
      <c r="B72" s="8"/>
      <c r="C72" s="7"/>
      <c r="D72" s="22"/>
      <c r="E72" s="66"/>
      <c r="F72" s="365"/>
      <c r="G72" s="230"/>
    </row>
    <row r="73" spans="1:7" s="13" customFormat="1" ht="25" x14ac:dyDescent="0.25">
      <c r="A73" s="36" t="s">
        <v>759</v>
      </c>
      <c r="B73" s="8"/>
      <c r="C73" s="22" t="s">
        <v>919</v>
      </c>
      <c r="D73" s="8" t="s">
        <v>139</v>
      </c>
      <c r="E73" s="135">
        <v>2.56</v>
      </c>
      <c r="F73" s="365"/>
      <c r="G73" s="230"/>
    </row>
    <row r="74" spans="1:7" s="13" customFormat="1" x14ac:dyDescent="0.25">
      <c r="A74" s="36"/>
      <c r="B74" s="8"/>
      <c r="C74" s="22"/>
      <c r="D74" s="8"/>
      <c r="E74" s="655"/>
      <c r="F74" s="365"/>
      <c r="G74" s="230"/>
    </row>
    <row r="75" spans="1:7" s="13" customFormat="1" x14ac:dyDescent="0.25">
      <c r="A75" s="36" t="s">
        <v>760</v>
      </c>
      <c r="B75" s="5" t="s">
        <v>40</v>
      </c>
      <c r="C75" s="7" t="s">
        <v>205</v>
      </c>
      <c r="D75" s="8"/>
      <c r="E75" s="65"/>
      <c r="F75" s="365"/>
      <c r="G75" s="230"/>
    </row>
    <row r="76" spans="1:7" s="13" customFormat="1" x14ac:dyDescent="0.25">
      <c r="A76" s="36"/>
      <c r="B76" s="5"/>
      <c r="C76" s="7"/>
      <c r="D76" s="8"/>
      <c r="E76" s="65"/>
      <c r="F76" s="365"/>
      <c r="G76" s="230"/>
    </row>
    <row r="77" spans="1:7" s="13" customFormat="1" ht="14.5" x14ac:dyDescent="0.25">
      <c r="A77" s="36" t="s">
        <v>761</v>
      </c>
      <c r="B77" s="5"/>
      <c r="C77" s="7" t="s">
        <v>202</v>
      </c>
      <c r="D77" s="8" t="s">
        <v>66</v>
      </c>
      <c r="E77" s="65"/>
      <c r="F77" s="365"/>
      <c r="G77" s="232" t="s">
        <v>445</v>
      </c>
    </row>
    <row r="78" spans="1:7" s="13" customFormat="1" x14ac:dyDescent="0.25">
      <c r="A78" s="36"/>
      <c r="B78" s="5"/>
      <c r="C78" s="7"/>
      <c r="D78" s="8"/>
      <c r="E78" s="65"/>
      <c r="F78" s="365"/>
      <c r="G78" s="230"/>
    </row>
    <row r="79" spans="1:7" s="13" customFormat="1" ht="14.5" x14ac:dyDescent="0.25">
      <c r="A79" s="36" t="s">
        <v>670</v>
      </c>
      <c r="B79" s="5"/>
      <c r="C79" s="7" t="s">
        <v>203</v>
      </c>
      <c r="D79" s="8" t="s">
        <v>66</v>
      </c>
      <c r="E79" s="65"/>
      <c r="F79" s="365"/>
      <c r="G79" s="232" t="s">
        <v>445</v>
      </c>
    </row>
    <row r="80" spans="1:7" s="13" customFormat="1" x14ac:dyDescent="0.25">
      <c r="A80" s="36"/>
      <c r="B80" s="5"/>
      <c r="C80" s="7"/>
      <c r="D80" s="8"/>
      <c r="E80" s="65"/>
      <c r="F80" s="365"/>
      <c r="G80" s="230"/>
    </row>
    <row r="81" spans="1:7" s="13" customFormat="1" ht="14.5" x14ac:dyDescent="0.25">
      <c r="A81" s="36" t="s">
        <v>851</v>
      </c>
      <c r="B81" s="5"/>
      <c r="C81" s="7" t="s">
        <v>204</v>
      </c>
      <c r="D81" s="8" t="s">
        <v>66</v>
      </c>
      <c r="E81" s="65"/>
      <c r="F81" s="365"/>
      <c r="G81" s="232" t="s">
        <v>445</v>
      </c>
    </row>
    <row r="82" spans="1:7" s="17" customFormat="1" ht="26" x14ac:dyDescent="0.3">
      <c r="A82" s="120" t="s">
        <v>369</v>
      </c>
      <c r="B82" s="222" t="s">
        <v>327</v>
      </c>
      <c r="C82" s="537" t="s">
        <v>328</v>
      </c>
      <c r="D82" s="222"/>
      <c r="E82" s="220"/>
      <c r="F82" s="368"/>
      <c r="G82" s="237"/>
    </row>
    <row r="83" spans="1:7" s="17" customFormat="1" ht="13" x14ac:dyDescent="0.3">
      <c r="A83" s="222"/>
      <c r="B83" s="215"/>
      <c r="C83" s="538"/>
      <c r="D83" s="222"/>
      <c r="E83" s="220"/>
      <c r="F83" s="368"/>
      <c r="G83" s="237"/>
    </row>
    <row r="84" spans="1:7" s="13" customFormat="1" ht="29" customHeight="1" x14ac:dyDescent="0.25">
      <c r="A84" s="120" t="s">
        <v>370</v>
      </c>
      <c r="B84" s="215" t="s">
        <v>329</v>
      </c>
      <c r="C84" s="224" t="s">
        <v>330</v>
      </c>
      <c r="D84" s="114"/>
      <c r="E84" s="49"/>
      <c r="F84" s="369"/>
      <c r="G84" s="232"/>
    </row>
    <row r="85" spans="1:7" s="13" customFormat="1" x14ac:dyDescent="0.25">
      <c r="A85" s="114" t="s">
        <v>852</v>
      </c>
      <c r="B85" s="95"/>
      <c r="C85" s="208"/>
      <c r="D85" s="114"/>
      <c r="E85" s="49"/>
      <c r="F85" s="369"/>
      <c r="G85" s="232"/>
    </row>
    <row r="86" spans="1:7" s="13" customFormat="1" x14ac:dyDescent="0.25">
      <c r="A86" s="36" t="s">
        <v>613</v>
      </c>
      <c r="B86" s="95"/>
      <c r="C86" s="304" t="s">
        <v>331</v>
      </c>
      <c r="D86" s="8" t="s">
        <v>139</v>
      </c>
      <c r="E86" s="49">
        <v>12.5</v>
      </c>
      <c r="F86" s="369"/>
      <c r="G86" s="539"/>
    </row>
    <row r="87" spans="1:7" s="13" customFormat="1" x14ac:dyDescent="0.25">
      <c r="A87" s="114" t="s">
        <v>962</v>
      </c>
      <c r="B87" s="348"/>
      <c r="C87" s="223"/>
      <c r="D87" s="114"/>
      <c r="E87" s="49"/>
      <c r="F87" s="369"/>
      <c r="G87" s="232"/>
    </row>
    <row r="88" spans="1:7" s="13" customFormat="1" x14ac:dyDescent="0.25">
      <c r="A88" s="36" t="s">
        <v>614</v>
      </c>
      <c r="B88" s="62"/>
      <c r="C88" s="235" t="s">
        <v>332</v>
      </c>
      <c r="D88" s="8" t="s">
        <v>139</v>
      </c>
      <c r="E88" s="49">
        <v>158.41999999999999</v>
      </c>
      <c r="F88" s="369"/>
      <c r="G88" s="539"/>
    </row>
    <row r="89" spans="1:7" s="13" customFormat="1" x14ac:dyDescent="0.25">
      <c r="A89" s="136"/>
      <c r="B89" s="62"/>
      <c r="C89" s="235"/>
      <c r="D89" s="62"/>
      <c r="E89" s="49"/>
      <c r="F89" s="369"/>
      <c r="G89" s="232"/>
    </row>
    <row r="90" spans="1:7" s="13" customFormat="1" x14ac:dyDescent="0.25">
      <c r="A90" s="136"/>
      <c r="B90" s="62"/>
      <c r="C90" s="235"/>
      <c r="D90" s="62"/>
      <c r="E90" s="49"/>
      <c r="F90" s="369"/>
      <c r="G90" s="232"/>
    </row>
    <row r="91" spans="1:7" s="13" customFormat="1" x14ac:dyDescent="0.25">
      <c r="A91" s="136"/>
      <c r="B91" s="62"/>
      <c r="C91" s="235"/>
      <c r="D91" s="62"/>
      <c r="E91" s="49"/>
      <c r="F91" s="369"/>
      <c r="G91" s="232"/>
    </row>
    <row r="92" spans="1:7" s="13" customFormat="1" x14ac:dyDescent="0.25">
      <c r="A92" s="136"/>
      <c r="B92" s="62"/>
      <c r="C92" s="235"/>
      <c r="D92" s="62"/>
      <c r="E92" s="49"/>
      <c r="F92" s="369"/>
      <c r="G92" s="232"/>
    </row>
    <row r="93" spans="1:7" s="13" customFormat="1" x14ac:dyDescent="0.25">
      <c r="A93" s="136"/>
      <c r="B93" s="62"/>
      <c r="C93" s="235"/>
      <c r="D93" s="62"/>
      <c r="E93" s="49"/>
      <c r="F93" s="369"/>
      <c r="G93" s="232"/>
    </row>
    <row r="94" spans="1:7" s="13" customFormat="1" x14ac:dyDescent="0.25">
      <c r="A94" s="136"/>
      <c r="B94" s="62"/>
      <c r="C94" s="235"/>
      <c r="D94" s="62"/>
      <c r="E94" s="49"/>
      <c r="F94" s="369"/>
      <c r="G94" s="232"/>
    </row>
    <row r="95" spans="1:7" s="13" customFormat="1" x14ac:dyDescent="0.25">
      <c r="A95" s="136"/>
      <c r="B95" s="62"/>
      <c r="C95" s="235"/>
      <c r="D95" s="62"/>
      <c r="E95" s="49"/>
      <c r="F95" s="369"/>
      <c r="G95" s="232"/>
    </row>
    <row r="96" spans="1:7" s="13" customFormat="1" x14ac:dyDescent="0.25">
      <c r="A96" s="136"/>
      <c r="B96" s="62"/>
      <c r="C96" s="235"/>
      <c r="D96" s="62"/>
      <c r="E96" s="49"/>
      <c r="F96" s="369"/>
      <c r="G96" s="232"/>
    </row>
    <row r="97" spans="1:7" s="13" customFormat="1" ht="21.65" customHeight="1" x14ac:dyDescent="0.25">
      <c r="A97" s="681" t="s">
        <v>9</v>
      </c>
      <c r="B97" s="682"/>
      <c r="C97" s="682"/>
      <c r="D97" s="682"/>
      <c r="E97" s="682"/>
      <c r="F97" s="683"/>
      <c r="G97" s="531"/>
    </row>
    <row r="98" spans="1:7" s="13" customFormat="1" ht="13" x14ac:dyDescent="0.25">
      <c r="A98" s="628"/>
      <c r="B98" s="532"/>
      <c r="C98" s="533" t="s">
        <v>10</v>
      </c>
      <c r="D98" s="532"/>
      <c r="E98" s="532"/>
      <c r="F98" s="534"/>
      <c r="G98" s="513"/>
    </row>
    <row r="99" spans="1:7" s="13" customFormat="1" x14ac:dyDescent="0.25">
      <c r="A99" s="136"/>
      <c r="B99" s="62"/>
      <c r="C99" s="235"/>
      <c r="D99" s="62"/>
      <c r="E99" s="49"/>
      <c r="F99" s="369"/>
      <c r="G99" s="232"/>
    </row>
    <row r="100" spans="1:7" s="13" customFormat="1" ht="15" customHeight="1" x14ac:dyDescent="0.25">
      <c r="A100" s="120" t="s">
        <v>405</v>
      </c>
      <c r="B100" s="68" t="s">
        <v>333</v>
      </c>
      <c r="C100" s="656" t="s">
        <v>334</v>
      </c>
      <c r="D100" s="8"/>
      <c r="E100" s="212"/>
      <c r="F100" s="365"/>
      <c r="G100" s="540"/>
    </row>
    <row r="101" spans="1:7" s="13" customFormat="1" x14ac:dyDescent="0.25">
      <c r="A101" s="43"/>
      <c r="B101" s="62"/>
      <c r="C101" s="201"/>
      <c r="D101" s="8"/>
      <c r="E101" s="212"/>
      <c r="F101" s="365"/>
      <c r="G101" s="540"/>
    </row>
    <row r="102" spans="1:7" s="13" customFormat="1" x14ac:dyDescent="0.25">
      <c r="A102" s="36" t="s">
        <v>615</v>
      </c>
      <c r="B102" s="62"/>
      <c r="C102" s="304" t="s">
        <v>331</v>
      </c>
      <c r="D102" s="8" t="s">
        <v>139</v>
      </c>
      <c r="E102" s="49">
        <v>10</v>
      </c>
      <c r="F102" s="369"/>
      <c r="G102" s="539"/>
    </row>
    <row r="103" spans="1:7" s="13" customFormat="1" x14ac:dyDescent="0.25">
      <c r="A103" s="43"/>
      <c r="B103" s="62"/>
      <c r="C103" s="304"/>
      <c r="D103" s="114"/>
      <c r="E103" s="49"/>
      <c r="F103" s="369"/>
      <c r="G103" s="232"/>
    </row>
    <row r="104" spans="1:7" s="13" customFormat="1" x14ac:dyDescent="0.25">
      <c r="A104" s="36" t="s">
        <v>616</v>
      </c>
      <c r="B104" s="62"/>
      <c r="C104" s="18" t="s">
        <v>332</v>
      </c>
      <c r="D104" s="8" t="s">
        <v>139</v>
      </c>
      <c r="E104" s="49">
        <v>30</v>
      </c>
      <c r="F104" s="365"/>
      <c r="G104" s="539"/>
    </row>
    <row r="105" spans="1:7" s="13" customFormat="1" x14ac:dyDescent="0.25">
      <c r="A105" s="204"/>
      <c r="B105" s="62"/>
      <c r="C105" s="201"/>
      <c r="D105" s="8"/>
      <c r="E105" s="212"/>
      <c r="F105" s="365"/>
      <c r="G105" s="540"/>
    </row>
    <row r="106" spans="1:7" ht="29.25" customHeight="1" x14ac:dyDescent="0.3">
      <c r="A106" s="120" t="s">
        <v>617</v>
      </c>
      <c r="B106" s="104" t="s">
        <v>335</v>
      </c>
      <c r="C106" s="138" t="s">
        <v>336</v>
      </c>
      <c r="D106" s="8"/>
      <c r="E106" s="541"/>
      <c r="F106" s="542"/>
      <c r="G106" s="543"/>
    </row>
    <row r="107" spans="1:7" ht="13.25" customHeight="1" x14ac:dyDescent="0.3">
      <c r="A107" s="36"/>
      <c r="B107" s="104"/>
      <c r="C107" s="138"/>
      <c r="D107" s="8"/>
      <c r="E107" s="541"/>
      <c r="F107" s="542"/>
      <c r="G107" s="543"/>
    </row>
    <row r="108" spans="1:7" s="17" customFormat="1" ht="29.4" customHeight="1" x14ac:dyDescent="0.3">
      <c r="A108" s="36"/>
      <c r="B108" s="90" t="s">
        <v>38</v>
      </c>
      <c r="C108" s="21" t="s">
        <v>337</v>
      </c>
      <c r="D108" s="8"/>
      <c r="E108" s="199"/>
      <c r="F108" s="370"/>
      <c r="G108" s="231" t="str">
        <f>IF(F108="","",E108*F108)</f>
        <v/>
      </c>
    </row>
    <row r="109" spans="1:7" s="13" customFormat="1" ht="13" x14ac:dyDescent="0.25">
      <c r="A109" s="36"/>
      <c r="B109" s="8"/>
      <c r="C109" s="21"/>
      <c r="D109" s="8"/>
      <c r="E109" s="544"/>
      <c r="F109" s="365"/>
      <c r="G109" s="230" t="str">
        <f>IF(F109="","",E109*F109)</f>
        <v/>
      </c>
    </row>
    <row r="110" spans="1:7" s="13" customFormat="1" ht="42" customHeight="1" x14ac:dyDescent="0.25">
      <c r="A110" s="120" t="s">
        <v>618</v>
      </c>
      <c r="B110" s="545" t="s">
        <v>340</v>
      </c>
      <c r="C110" s="288" t="s">
        <v>371</v>
      </c>
      <c r="D110" s="8"/>
      <c r="E110" s="42"/>
      <c r="F110" s="365"/>
      <c r="G110" s="230"/>
    </row>
    <row r="111" spans="1:7" x14ac:dyDescent="0.3">
      <c r="A111" s="36"/>
      <c r="B111" s="195"/>
      <c r="C111" s="546"/>
      <c r="D111" s="8"/>
      <c r="E111" s="657"/>
      <c r="F111" s="365"/>
      <c r="G111" s="230"/>
    </row>
    <row r="112" spans="1:7" x14ac:dyDescent="0.3">
      <c r="A112" s="36" t="s">
        <v>619</v>
      </c>
      <c r="B112" s="195"/>
      <c r="C112" s="546" t="s">
        <v>709</v>
      </c>
      <c r="D112" s="8" t="s">
        <v>65</v>
      </c>
      <c r="E112" s="214">
        <v>10</v>
      </c>
      <c r="F112" s="365"/>
      <c r="G112" s="230"/>
    </row>
    <row r="113" spans="1:7" x14ac:dyDescent="0.3">
      <c r="A113" s="36"/>
      <c r="B113" s="195"/>
      <c r="C113" s="546"/>
      <c r="D113" s="8"/>
      <c r="E113" s="657"/>
      <c r="F113" s="365"/>
      <c r="G113" s="230"/>
    </row>
    <row r="114" spans="1:7" x14ac:dyDescent="0.3">
      <c r="A114" s="36" t="s">
        <v>620</v>
      </c>
      <c r="B114" s="195"/>
      <c r="C114" s="546" t="s">
        <v>441</v>
      </c>
      <c r="D114" s="8" t="s">
        <v>65</v>
      </c>
      <c r="E114" s="214">
        <v>10</v>
      </c>
      <c r="F114" s="365"/>
      <c r="G114" s="230"/>
    </row>
    <row r="115" spans="1:7" x14ac:dyDescent="0.3">
      <c r="A115" s="36"/>
      <c r="B115" s="195"/>
      <c r="C115" s="546"/>
      <c r="D115" s="8"/>
      <c r="E115" s="657"/>
      <c r="F115" s="365"/>
      <c r="G115" s="230"/>
    </row>
    <row r="116" spans="1:7" x14ac:dyDescent="0.3">
      <c r="A116" s="36" t="s">
        <v>621</v>
      </c>
      <c r="B116" s="195"/>
      <c r="C116" s="546" t="s">
        <v>440</v>
      </c>
      <c r="D116" s="8" t="s">
        <v>65</v>
      </c>
      <c r="E116" s="214">
        <v>25</v>
      </c>
      <c r="F116" s="365"/>
      <c r="G116" s="230"/>
    </row>
    <row r="117" spans="1:7" x14ac:dyDescent="0.3">
      <c r="A117" s="547"/>
      <c r="B117" s="195"/>
      <c r="C117" s="546"/>
      <c r="D117" s="8"/>
      <c r="E117" s="658"/>
      <c r="F117" s="365"/>
      <c r="G117" s="230"/>
    </row>
    <row r="118" spans="1:7" s="401" customFormat="1" x14ac:dyDescent="0.3">
      <c r="A118" s="36" t="s">
        <v>762</v>
      </c>
      <c r="B118" s="195"/>
      <c r="C118" s="546" t="s">
        <v>446</v>
      </c>
      <c r="D118" s="8" t="s">
        <v>65</v>
      </c>
      <c r="E118" s="658">
        <v>50</v>
      </c>
      <c r="F118" s="548"/>
      <c r="G118" s="230"/>
    </row>
    <row r="119" spans="1:7" s="13" customFormat="1" x14ac:dyDescent="0.25">
      <c r="A119" s="36"/>
      <c r="B119" s="195"/>
      <c r="C119" s="549"/>
      <c r="D119" s="8"/>
      <c r="E119" s="42"/>
      <c r="F119" s="365"/>
      <c r="G119" s="230"/>
    </row>
    <row r="120" spans="1:7" s="13" customFormat="1" ht="30" customHeight="1" x14ac:dyDescent="0.25">
      <c r="A120" s="120" t="s">
        <v>720</v>
      </c>
      <c r="B120" s="95"/>
      <c r="C120" s="138" t="s">
        <v>884</v>
      </c>
      <c r="D120" s="95"/>
      <c r="E120" s="42"/>
      <c r="F120" s="365"/>
      <c r="G120" s="230"/>
    </row>
    <row r="121" spans="1:7" s="13" customFormat="1" ht="13" x14ac:dyDescent="0.25">
      <c r="A121" s="36"/>
      <c r="B121" s="82"/>
      <c r="C121" s="218"/>
      <c r="D121" s="8"/>
      <c r="E121" s="554"/>
      <c r="F121" s="327"/>
      <c r="G121" s="248"/>
    </row>
    <row r="122" spans="1:7" s="13" customFormat="1" ht="40.5" x14ac:dyDescent="0.3">
      <c r="A122" s="120" t="s">
        <v>772</v>
      </c>
      <c r="B122" s="95"/>
      <c r="C122" s="340" t="s">
        <v>763</v>
      </c>
      <c r="D122" s="659"/>
      <c r="E122" s="42"/>
      <c r="F122" s="365"/>
      <c r="G122" s="230"/>
    </row>
    <row r="123" spans="1:7" s="13" customFormat="1" x14ac:dyDescent="0.25">
      <c r="A123" s="36"/>
      <c r="B123" s="95"/>
      <c r="C123" s="624"/>
      <c r="D123" s="9"/>
      <c r="E123" s="658"/>
      <c r="F123" s="365"/>
      <c r="G123" s="230"/>
    </row>
    <row r="124" spans="1:7" s="13" customFormat="1" ht="37.5" x14ac:dyDescent="0.25">
      <c r="A124" s="36" t="s">
        <v>721</v>
      </c>
      <c r="B124" s="95"/>
      <c r="C124" s="624" t="s">
        <v>764</v>
      </c>
      <c r="D124" s="9" t="s">
        <v>64</v>
      </c>
      <c r="E124" s="658">
        <v>1</v>
      </c>
      <c r="F124" s="365"/>
      <c r="G124" s="230"/>
    </row>
    <row r="125" spans="1:7" s="13" customFormat="1" x14ac:dyDescent="0.25">
      <c r="A125" s="36"/>
      <c r="B125" s="95"/>
      <c r="C125" s="18"/>
      <c r="D125" s="9"/>
      <c r="E125" s="658"/>
      <c r="F125" s="365"/>
      <c r="G125" s="230"/>
    </row>
    <row r="126" spans="1:7" s="13" customFormat="1" ht="37.5" x14ac:dyDescent="0.25">
      <c r="A126" s="36" t="s">
        <v>773</v>
      </c>
      <c r="B126" s="95"/>
      <c r="C126" s="624" t="s">
        <v>765</v>
      </c>
      <c r="D126" s="9" t="s">
        <v>64</v>
      </c>
      <c r="E126" s="658">
        <v>1.5</v>
      </c>
      <c r="F126" s="365"/>
      <c r="G126" s="230"/>
    </row>
    <row r="127" spans="1:7" s="13" customFormat="1" x14ac:dyDescent="0.25">
      <c r="A127" s="36"/>
      <c r="B127" s="95"/>
      <c r="C127" s="18"/>
      <c r="D127" s="9"/>
      <c r="E127" s="658"/>
      <c r="F127" s="365"/>
      <c r="G127" s="230"/>
    </row>
    <row r="128" spans="1:7" s="13" customFormat="1" ht="37.5" x14ac:dyDescent="0.25">
      <c r="A128" s="36" t="s">
        <v>774</v>
      </c>
      <c r="B128" s="95"/>
      <c r="C128" s="624" t="s">
        <v>766</v>
      </c>
      <c r="D128" s="9" t="s">
        <v>64</v>
      </c>
      <c r="E128" s="658">
        <v>1.5</v>
      </c>
      <c r="F128" s="365"/>
      <c r="G128" s="230"/>
    </row>
    <row r="129" spans="1:7" s="13" customFormat="1" x14ac:dyDescent="0.25">
      <c r="A129" s="36"/>
      <c r="B129" s="95"/>
      <c r="C129" s="624"/>
      <c r="D129" s="9"/>
      <c r="E129" s="658"/>
      <c r="F129" s="365"/>
      <c r="G129" s="230"/>
    </row>
    <row r="130" spans="1:7" s="13" customFormat="1" ht="37.5" x14ac:dyDescent="0.25">
      <c r="A130" s="36" t="s">
        <v>775</v>
      </c>
      <c r="B130" s="95"/>
      <c r="C130" s="624" t="s">
        <v>767</v>
      </c>
      <c r="D130" s="9" t="s">
        <v>64</v>
      </c>
      <c r="E130" s="658">
        <v>2</v>
      </c>
      <c r="F130" s="365"/>
      <c r="G130" s="230"/>
    </row>
    <row r="131" spans="1:7" s="13" customFormat="1" x14ac:dyDescent="0.25">
      <c r="A131" s="36"/>
      <c r="B131" s="95"/>
      <c r="C131" s="292"/>
      <c r="D131" s="9"/>
      <c r="E131" s="658"/>
      <c r="F131" s="365"/>
      <c r="G131" s="230"/>
    </row>
    <row r="132" spans="1:7" s="13" customFormat="1" x14ac:dyDescent="0.25">
      <c r="A132" s="36"/>
      <c r="B132" s="95"/>
      <c r="C132" s="292"/>
      <c r="D132" s="9"/>
      <c r="E132" s="658"/>
      <c r="F132" s="365"/>
      <c r="G132" s="230"/>
    </row>
    <row r="133" spans="1:7" s="13" customFormat="1" x14ac:dyDescent="0.25">
      <c r="A133" s="36"/>
      <c r="B133" s="95"/>
      <c r="C133" s="292"/>
      <c r="D133" s="9"/>
      <c r="E133" s="658"/>
      <c r="F133" s="365"/>
      <c r="G133" s="230"/>
    </row>
    <row r="134" spans="1:7" s="13" customFormat="1" x14ac:dyDescent="0.25">
      <c r="A134" s="36"/>
      <c r="B134" s="95"/>
      <c r="C134" s="292"/>
      <c r="D134" s="9"/>
      <c r="E134" s="658"/>
      <c r="F134" s="365"/>
      <c r="G134" s="230"/>
    </row>
    <row r="135" spans="1:7" s="13" customFormat="1" x14ac:dyDescent="0.25">
      <c r="A135" s="36"/>
      <c r="B135" s="95"/>
      <c r="C135" s="292"/>
      <c r="D135" s="9"/>
      <c r="E135" s="658"/>
      <c r="F135" s="365"/>
      <c r="G135" s="230"/>
    </row>
    <row r="136" spans="1:7" s="13" customFormat="1" x14ac:dyDescent="0.25">
      <c r="A136" s="36"/>
      <c r="B136" s="95"/>
      <c r="C136" s="292"/>
      <c r="D136" s="9"/>
      <c r="E136" s="658"/>
      <c r="F136" s="365"/>
      <c r="G136" s="230"/>
    </row>
    <row r="137" spans="1:7" s="13" customFormat="1" x14ac:dyDescent="0.25">
      <c r="A137" s="36"/>
      <c r="B137" s="95"/>
      <c r="C137" s="292"/>
      <c r="D137" s="9"/>
      <c r="E137" s="658"/>
      <c r="F137" s="365"/>
      <c r="G137" s="230"/>
    </row>
    <row r="138" spans="1:7" s="13" customFormat="1" x14ac:dyDescent="0.25">
      <c r="A138" s="36"/>
      <c r="B138" s="95"/>
      <c r="C138" s="292"/>
      <c r="D138" s="9"/>
      <c r="E138" s="658"/>
      <c r="F138" s="365"/>
      <c r="G138" s="230"/>
    </row>
    <row r="139" spans="1:7" s="13" customFormat="1" x14ac:dyDescent="0.25">
      <c r="A139" s="36"/>
      <c r="B139" s="95"/>
      <c r="C139" s="292"/>
      <c r="D139" s="9"/>
      <c r="E139" s="658"/>
      <c r="F139" s="365"/>
      <c r="G139" s="230"/>
    </row>
    <row r="140" spans="1:7" s="13" customFormat="1" x14ac:dyDescent="0.25">
      <c r="A140" s="36"/>
      <c r="B140" s="95"/>
      <c r="C140" s="18"/>
      <c r="D140" s="8"/>
      <c r="E140" s="42"/>
      <c r="F140" s="365"/>
      <c r="G140" s="230"/>
    </row>
    <row r="141" spans="1:7" s="13" customFormat="1" x14ac:dyDescent="0.25">
      <c r="A141" s="36"/>
      <c r="B141" s="95"/>
      <c r="C141" s="18"/>
      <c r="D141" s="8"/>
      <c r="E141" s="42"/>
      <c r="F141" s="365"/>
      <c r="G141" s="230"/>
    </row>
    <row r="142" spans="1:7" s="13" customFormat="1" x14ac:dyDescent="0.25">
      <c r="A142" s="36"/>
      <c r="B142" s="95"/>
      <c r="C142" s="18"/>
      <c r="D142" s="8"/>
      <c r="E142" s="42"/>
      <c r="F142" s="365"/>
      <c r="G142" s="230"/>
    </row>
    <row r="143" spans="1:7" s="13" customFormat="1" ht="22.75" customHeight="1" x14ac:dyDescent="0.25">
      <c r="A143" s="681" t="s">
        <v>9</v>
      </c>
      <c r="B143" s="682"/>
      <c r="C143" s="682"/>
      <c r="D143" s="682"/>
      <c r="E143" s="682"/>
      <c r="F143" s="683"/>
      <c r="G143" s="531"/>
    </row>
    <row r="144" spans="1:7" s="13" customFormat="1" ht="13" x14ac:dyDescent="0.25">
      <c r="A144" s="628"/>
      <c r="B144" s="532"/>
      <c r="C144" s="533" t="s">
        <v>10</v>
      </c>
      <c r="D144" s="532"/>
      <c r="E144" s="532"/>
      <c r="F144" s="534"/>
      <c r="G144" s="513"/>
    </row>
    <row r="145" spans="1:7" s="13" customFormat="1" x14ac:dyDescent="0.25">
      <c r="A145" s="36"/>
      <c r="B145" s="95"/>
      <c r="C145" s="624"/>
      <c r="D145" s="9"/>
      <c r="E145" s="658"/>
      <c r="F145" s="365"/>
      <c r="G145" s="230"/>
    </row>
    <row r="146" spans="1:7" s="13" customFormat="1" x14ac:dyDescent="0.25">
      <c r="A146" s="94"/>
      <c r="B146" s="95"/>
      <c r="C146" s="624"/>
      <c r="D146" s="9"/>
      <c r="E146" s="658"/>
      <c r="F146" s="365"/>
      <c r="G146" s="230"/>
    </row>
    <row r="147" spans="1:7" s="13" customFormat="1" ht="53" customHeight="1" x14ac:dyDescent="0.25">
      <c r="A147" s="94" t="s">
        <v>776</v>
      </c>
      <c r="B147" s="95"/>
      <c r="C147" s="624" t="s">
        <v>768</v>
      </c>
      <c r="D147" s="9" t="s">
        <v>64</v>
      </c>
      <c r="E147" s="658">
        <v>4</v>
      </c>
      <c r="F147" s="365"/>
      <c r="G147" s="230"/>
    </row>
    <row r="148" spans="1:7" s="13" customFormat="1" x14ac:dyDescent="0.25">
      <c r="A148" s="94"/>
      <c r="B148" s="95"/>
      <c r="C148" s="624"/>
      <c r="D148" s="9"/>
      <c r="E148" s="658"/>
      <c r="F148" s="365"/>
      <c r="G148" s="230"/>
    </row>
    <row r="149" spans="1:7" s="13" customFormat="1" ht="37.5" x14ac:dyDescent="0.25">
      <c r="A149" s="94" t="s">
        <v>777</v>
      </c>
      <c r="B149" s="95"/>
      <c r="C149" s="624" t="s">
        <v>769</v>
      </c>
      <c r="D149" s="9" t="s">
        <v>64</v>
      </c>
      <c r="E149" s="658">
        <v>2</v>
      </c>
      <c r="F149" s="365"/>
      <c r="G149" s="230"/>
    </row>
    <row r="150" spans="1:7" s="13" customFormat="1" x14ac:dyDescent="0.25">
      <c r="A150" s="94"/>
      <c r="B150" s="95"/>
      <c r="C150" s="624"/>
      <c r="D150" s="9"/>
      <c r="E150" s="658"/>
      <c r="F150" s="365"/>
      <c r="G150" s="230"/>
    </row>
    <row r="151" spans="1:7" s="13" customFormat="1" ht="37.5" x14ac:dyDescent="0.25">
      <c r="A151" s="94" t="s">
        <v>778</v>
      </c>
      <c r="B151" s="95"/>
      <c r="C151" s="624" t="s">
        <v>770</v>
      </c>
      <c r="D151" s="9" t="s">
        <v>64</v>
      </c>
      <c r="E151" s="658">
        <v>2</v>
      </c>
      <c r="F151" s="365"/>
      <c r="G151" s="230"/>
    </row>
    <row r="152" spans="1:7" s="13" customFormat="1" x14ac:dyDescent="0.25">
      <c r="A152" s="94"/>
      <c r="B152" s="95"/>
      <c r="C152" s="624"/>
      <c r="D152" s="9"/>
      <c r="E152" s="658"/>
      <c r="F152" s="365"/>
      <c r="G152" s="230"/>
    </row>
    <row r="153" spans="1:7" s="13" customFormat="1" ht="37.5" x14ac:dyDescent="0.25">
      <c r="A153" s="94" t="s">
        <v>779</v>
      </c>
      <c r="B153" s="95"/>
      <c r="C153" s="624" t="s">
        <v>771</v>
      </c>
      <c r="D153" s="9" t="s">
        <v>64</v>
      </c>
      <c r="E153" s="658">
        <v>8</v>
      </c>
      <c r="F153" s="365"/>
      <c r="G153" s="230"/>
    </row>
    <row r="154" spans="1:7" s="13" customFormat="1" x14ac:dyDescent="0.25">
      <c r="A154" s="36"/>
      <c r="B154" s="95"/>
      <c r="C154" s="31"/>
      <c r="D154" s="8"/>
      <c r="E154" s="42"/>
      <c r="F154" s="365"/>
      <c r="G154" s="230"/>
    </row>
    <row r="155" spans="1:7" s="13" customFormat="1" ht="13.5" x14ac:dyDescent="0.25">
      <c r="A155" s="120" t="s">
        <v>722</v>
      </c>
      <c r="B155" s="95"/>
      <c r="C155" s="340" t="s">
        <v>780</v>
      </c>
      <c r="D155" s="8"/>
      <c r="E155" s="42"/>
      <c r="F155" s="365"/>
      <c r="G155" s="230"/>
    </row>
    <row r="156" spans="1:7" s="13" customFormat="1" x14ac:dyDescent="0.25">
      <c r="A156" s="36"/>
      <c r="B156" s="95"/>
      <c r="C156" s="31"/>
      <c r="D156" s="8"/>
      <c r="E156" s="42"/>
      <c r="F156" s="365"/>
      <c r="G156" s="230"/>
    </row>
    <row r="157" spans="1:7" s="13" customFormat="1" x14ac:dyDescent="0.25">
      <c r="A157" s="94" t="s">
        <v>723</v>
      </c>
      <c r="B157" s="95"/>
      <c r="C157" s="624" t="s">
        <v>781</v>
      </c>
      <c r="D157" s="8" t="s">
        <v>64</v>
      </c>
      <c r="E157" s="658">
        <v>2</v>
      </c>
      <c r="F157" s="365"/>
      <c r="G157" s="230"/>
    </row>
    <row r="158" spans="1:7" s="13" customFormat="1" ht="9.65" customHeight="1" x14ac:dyDescent="0.25">
      <c r="A158" s="94"/>
      <c r="B158" s="95"/>
      <c r="C158" s="624"/>
      <c r="D158" s="8"/>
      <c r="E158" s="658"/>
      <c r="F158" s="365"/>
      <c r="G158" s="230"/>
    </row>
    <row r="159" spans="1:7" s="13" customFormat="1" x14ac:dyDescent="0.25">
      <c r="A159" s="94" t="s">
        <v>788</v>
      </c>
      <c r="B159" s="95"/>
      <c r="C159" s="624" t="s">
        <v>782</v>
      </c>
      <c r="D159" s="8" t="s">
        <v>64</v>
      </c>
      <c r="E159" s="658">
        <v>6</v>
      </c>
      <c r="F159" s="365"/>
      <c r="G159" s="230"/>
    </row>
    <row r="160" spans="1:7" s="13" customFormat="1" x14ac:dyDescent="0.25">
      <c r="A160" s="94"/>
      <c r="B160" s="95"/>
      <c r="C160" s="624"/>
      <c r="D160" s="8"/>
      <c r="E160" s="658"/>
      <c r="F160" s="365"/>
      <c r="G160" s="230"/>
    </row>
    <row r="161" spans="1:7" s="13" customFormat="1" x14ac:dyDescent="0.25">
      <c r="A161" s="94" t="s">
        <v>789</v>
      </c>
      <c r="B161" s="95"/>
      <c r="C161" s="624" t="s">
        <v>783</v>
      </c>
      <c r="D161" s="8" t="s">
        <v>64</v>
      </c>
      <c r="E161" s="658">
        <v>2</v>
      </c>
      <c r="F161" s="365"/>
      <c r="G161" s="230"/>
    </row>
    <row r="162" spans="1:7" s="13" customFormat="1" ht="10.25" customHeight="1" x14ac:dyDescent="0.25">
      <c r="A162" s="94"/>
      <c r="B162" s="95"/>
      <c r="C162" s="624"/>
      <c r="D162" s="8"/>
      <c r="E162" s="658"/>
      <c r="F162" s="365"/>
      <c r="G162" s="230"/>
    </row>
    <row r="163" spans="1:7" s="13" customFormat="1" ht="29.4" customHeight="1" x14ac:dyDescent="0.25">
      <c r="A163" s="94" t="s">
        <v>790</v>
      </c>
      <c r="B163" s="95"/>
      <c r="C163" s="624" t="s">
        <v>784</v>
      </c>
      <c r="D163" s="8" t="s">
        <v>64</v>
      </c>
      <c r="E163" s="658">
        <v>2</v>
      </c>
      <c r="F163" s="365"/>
      <c r="G163" s="230"/>
    </row>
    <row r="164" spans="1:7" s="13" customFormat="1" ht="9.65" customHeight="1" x14ac:dyDescent="0.25">
      <c r="A164" s="94"/>
      <c r="B164" s="95"/>
      <c r="C164" s="624"/>
      <c r="D164" s="8"/>
      <c r="E164" s="658"/>
      <c r="F164" s="365"/>
      <c r="G164" s="230"/>
    </row>
    <row r="165" spans="1:7" s="13" customFormat="1" x14ac:dyDescent="0.25">
      <c r="A165" s="94" t="s">
        <v>791</v>
      </c>
      <c r="B165" s="95"/>
      <c r="C165" s="624" t="s">
        <v>785</v>
      </c>
      <c r="D165" s="8" t="s">
        <v>64</v>
      </c>
      <c r="E165" s="658">
        <v>2</v>
      </c>
      <c r="F165" s="365"/>
      <c r="G165" s="230"/>
    </row>
    <row r="166" spans="1:7" s="13" customFormat="1" ht="7.75" customHeight="1" x14ac:dyDescent="0.25">
      <c r="A166" s="94"/>
      <c r="B166" s="95"/>
      <c r="C166" s="624"/>
      <c r="D166" s="8"/>
      <c r="E166" s="658"/>
      <c r="F166" s="365"/>
      <c r="G166" s="230"/>
    </row>
    <row r="167" spans="1:7" s="13" customFormat="1" ht="13" x14ac:dyDescent="0.25">
      <c r="A167" s="111" t="s">
        <v>792</v>
      </c>
      <c r="B167" s="95"/>
      <c r="C167" s="624" t="s">
        <v>786</v>
      </c>
      <c r="D167" s="8"/>
      <c r="E167" s="658"/>
      <c r="F167" s="365"/>
      <c r="G167" s="230"/>
    </row>
    <row r="168" spans="1:7" s="13" customFormat="1" x14ac:dyDescent="0.25">
      <c r="A168" s="94"/>
      <c r="B168" s="95"/>
      <c r="C168" s="624"/>
      <c r="D168" s="8"/>
      <c r="E168" s="42"/>
      <c r="F168" s="365"/>
      <c r="G168" s="230"/>
    </row>
    <row r="169" spans="1:7" s="13" customFormat="1" x14ac:dyDescent="0.25">
      <c r="A169" s="94" t="s">
        <v>793</v>
      </c>
      <c r="B169" s="95"/>
      <c r="C169" s="624" t="s">
        <v>787</v>
      </c>
      <c r="D169" s="8" t="s">
        <v>64</v>
      </c>
      <c r="E169" s="658">
        <v>1</v>
      </c>
      <c r="F169" s="365"/>
      <c r="G169" s="230"/>
    </row>
    <row r="170" spans="1:7" s="13" customFormat="1" x14ac:dyDescent="0.25">
      <c r="A170" s="94"/>
      <c r="B170" s="95"/>
      <c r="C170" s="624"/>
      <c r="D170" s="8"/>
      <c r="E170" s="42"/>
      <c r="F170" s="365"/>
      <c r="G170" s="230"/>
    </row>
    <row r="171" spans="1:7" s="13" customFormat="1" ht="13" x14ac:dyDescent="0.25">
      <c r="A171" s="111" t="s">
        <v>796</v>
      </c>
      <c r="B171" s="95"/>
      <c r="C171" s="624" t="s">
        <v>794</v>
      </c>
      <c r="D171" s="8"/>
      <c r="E171" s="216"/>
      <c r="F171" s="365"/>
      <c r="G171" s="230"/>
    </row>
    <row r="172" spans="1:7" s="13" customFormat="1" ht="9.65" customHeight="1" x14ac:dyDescent="0.25">
      <c r="A172" s="36"/>
      <c r="B172" s="95"/>
      <c r="C172" s="31"/>
      <c r="D172" s="8"/>
      <c r="E172" s="42"/>
      <c r="F172" s="365"/>
      <c r="G172" s="230"/>
    </row>
    <row r="173" spans="1:7" s="13" customFormat="1" x14ac:dyDescent="0.25">
      <c r="A173" s="36" t="s">
        <v>797</v>
      </c>
      <c r="B173" s="95"/>
      <c r="C173" s="31" t="s">
        <v>795</v>
      </c>
      <c r="D173" s="8" t="s">
        <v>64</v>
      </c>
      <c r="E173" s="658">
        <v>2</v>
      </c>
      <c r="F173" s="365"/>
      <c r="G173" s="230"/>
    </row>
    <row r="174" spans="1:7" s="13" customFormat="1" x14ac:dyDescent="0.25">
      <c r="A174" s="36"/>
      <c r="B174" s="95"/>
      <c r="C174" s="549"/>
      <c r="D174" s="8"/>
      <c r="E174" s="42"/>
      <c r="F174" s="365"/>
      <c r="G174" s="230"/>
    </row>
    <row r="175" spans="1:7" s="13" customFormat="1" x14ac:dyDescent="0.25">
      <c r="A175" s="36" t="s">
        <v>875</v>
      </c>
      <c r="B175" s="95"/>
      <c r="C175" s="31" t="s">
        <v>876</v>
      </c>
      <c r="D175" s="8" t="s">
        <v>64</v>
      </c>
      <c r="E175" s="658">
        <v>2</v>
      </c>
      <c r="F175" s="365"/>
      <c r="G175" s="230"/>
    </row>
    <row r="176" spans="1:7" s="337" customFormat="1" x14ac:dyDescent="0.25">
      <c r="A176" s="36"/>
      <c r="B176" s="95"/>
      <c r="C176" s="549"/>
      <c r="D176" s="8"/>
      <c r="E176" s="42"/>
      <c r="F176" s="365"/>
      <c r="G176" s="230"/>
    </row>
    <row r="177" spans="1:7" s="335" customFormat="1" ht="58.25" customHeight="1" x14ac:dyDescent="0.3">
      <c r="A177" s="120" t="s">
        <v>622</v>
      </c>
      <c r="B177" s="90" t="s">
        <v>348</v>
      </c>
      <c r="C177" s="555" t="s">
        <v>341</v>
      </c>
      <c r="D177" s="8"/>
      <c r="E177" s="132"/>
      <c r="F177" s="366"/>
      <c r="G177" s="231"/>
    </row>
    <row r="178" spans="1:7" s="335" customFormat="1" ht="13" x14ac:dyDescent="0.3">
      <c r="A178" s="36"/>
      <c r="B178" s="556"/>
      <c r="C178" s="201"/>
      <c r="D178" s="8"/>
      <c r="E178" s="132"/>
      <c r="F178" s="366"/>
      <c r="G178" s="231"/>
    </row>
    <row r="179" spans="1:7" s="335" customFormat="1" ht="13" x14ac:dyDescent="0.3">
      <c r="A179" s="36"/>
      <c r="B179" s="102"/>
      <c r="C179" s="211" t="s">
        <v>339</v>
      </c>
      <c r="D179" s="8"/>
      <c r="E179" s="132"/>
      <c r="F179" s="366"/>
      <c r="G179" s="231"/>
    </row>
    <row r="180" spans="1:7" s="335" customFormat="1" ht="13" x14ac:dyDescent="0.3">
      <c r="A180" s="36"/>
      <c r="B180" s="556"/>
      <c r="C180" s="201"/>
      <c r="D180" s="8"/>
      <c r="E180" s="132"/>
      <c r="F180" s="365"/>
      <c r="G180" s="230"/>
    </row>
    <row r="181" spans="1:7" s="335" customFormat="1" ht="13" x14ac:dyDescent="0.3">
      <c r="A181" s="36" t="s">
        <v>685</v>
      </c>
      <c r="B181" s="556"/>
      <c r="C181" s="201" t="s">
        <v>447</v>
      </c>
      <c r="D181" s="8" t="s">
        <v>64</v>
      </c>
      <c r="E181" s="132">
        <v>6</v>
      </c>
      <c r="F181" s="365"/>
      <c r="G181" s="230"/>
    </row>
    <row r="182" spans="1:7" s="335" customFormat="1" ht="13" x14ac:dyDescent="0.3">
      <c r="A182" s="36"/>
      <c r="B182" s="556"/>
      <c r="C182" s="660"/>
      <c r="D182" s="8"/>
      <c r="E182" s="132"/>
      <c r="F182" s="366"/>
      <c r="G182" s="231"/>
    </row>
    <row r="183" spans="1:7" s="335" customFormat="1" ht="13" x14ac:dyDescent="0.3">
      <c r="A183" s="36" t="s">
        <v>623</v>
      </c>
      <c r="B183" s="556"/>
      <c r="C183" s="150" t="s">
        <v>338</v>
      </c>
      <c r="D183" s="8" t="s">
        <v>64</v>
      </c>
      <c r="E183" s="132">
        <v>4</v>
      </c>
      <c r="F183" s="365"/>
      <c r="G183" s="230"/>
    </row>
    <row r="184" spans="1:7" s="335" customFormat="1" ht="13" x14ac:dyDescent="0.3">
      <c r="A184" s="36"/>
      <c r="B184" s="556"/>
      <c r="C184" s="150"/>
      <c r="D184" s="8"/>
      <c r="E184" s="132"/>
      <c r="F184" s="365"/>
      <c r="G184" s="230"/>
    </row>
    <row r="185" spans="1:7" s="335" customFormat="1" ht="13" x14ac:dyDescent="0.3">
      <c r="A185" s="36"/>
      <c r="B185" s="556"/>
      <c r="C185" s="150"/>
      <c r="D185" s="8"/>
      <c r="E185" s="132"/>
      <c r="F185" s="365"/>
      <c r="G185" s="230"/>
    </row>
    <row r="186" spans="1:7" s="335" customFormat="1" ht="13" x14ac:dyDescent="0.3">
      <c r="A186" s="36"/>
      <c r="B186" s="556"/>
      <c r="C186" s="150"/>
      <c r="D186" s="8"/>
      <c r="E186" s="132"/>
      <c r="F186" s="365"/>
      <c r="G186" s="230"/>
    </row>
    <row r="187" spans="1:7" s="335" customFormat="1" ht="13" x14ac:dyDescent="0.3">
      <c r="A187" s="36"/>
      <c r="B187" s="556"/>
      <c r="C187" s="150"/>
      <c r="D187" s="8"/>
      <c r="E187" s="132"/>
      <c r="F187" s="365"/>
      <c r="G187" s="230"/>
    </row>
    <row r="188" spans="1:7" s="335" customFormat="1" ht="13" x14ac:dyDescent="0.3">
      <c r="A188" s="36"/>
      <c r="B188" s="556"/>
      <c r="C188" s="150"/>
      <c r="D188" s="8"/>
      <c r="E188" s="132"/>
      <c r="F188" s="365"/>
      <c r="G188" s="230"/>
    </row>
    <row r="189" spans="1:7" s="335" customFormat="1" ht="13" x14ac:dyDescent="0.3">
      <c r="A189" s="36"/>
      <c r="B189" s="556"/>
      <c r="C189" s="150"/>
      <c r="D189" s="8"/>
      <c r="E189" s="132"/>
      <c r="F189" s="365"/>
      <c r="G189" s="230"/>
    </row>
    <row r="190" spans="1:7" s="335" customFormat="1" ht="13" x14ac:dyDescent="0.3">
      <c r="A190" s="36"/>
      <c r="B190" s="556"/>
      <c r="C190" s="150"/>
      <c r="D190" s="8"/>
      <c r="E190" s="132"/>
      <c r="F190" s="365"/>
      <c r="G190" s="230"/>
    </row>
    <row r="191" spans="1:7" s="335" customFormat="1" ht="13" x14ac:dyDescent="0.3">
      <c r="A191" s="36"/>
      <c r="B191" s="556"/>
      <c r="C191" s="150"/>
      <c r="D191" s="8"/>
      <c r="E191" s="132"/>
      <c r="F191" s="365"/>
      <c r="G191" s="230"/>
    </row>
    <row r="192" spans="1:7" s="335" customFormat="1" ht="19.25" customHeight="1" x14ac:dyDescent="0.3">
      <c r="A192" s="681" t="s">
        <v>9</v>
      </c>
      <c r="B192" s="682"/>
      <c r="C192" s="682"/>
      <c r="D192" s="682"/>
      <c r="E192" s="682"/>
      <c r="F192" s="683"/>
      <c r="G192" s="531"/>
    </row>
    <row r="193" spans="1:7" s="335" customFormat="1" ht="13" x14ac:dyDescent="0.3">
      <c r="A193" s="628"/>
      <c r="B193" s="532"/>
      <c r="C193" s="533" t="s">
        <v>10</v>
      </c>
      <c r="D193" s="532"/>
      <c r="E193" s="532"/>
      <c r="F193" s="534"/>
      <c r="G193" s="513"/>
    </row>
    <row r="194" spans="1:7" s="335" customFormat="1" ht="13" x14ac:dyDescent="0.3">
      <c r="A194" s="36"/>
      <c r="B194" s="556"/>
      <c r="C194" s="150"/>
      <c r="D194" s="8"/>
      <c r="E194" s="132"/>
      <c r="F194" s="365"/>
      <c r="G194" s="230"/>
    </row>
    <row r="195" spans="1:7" s="335" customFormat="1" ht="13" x14ac:dyDescent="0.3">
      <c r="A195" s="36"/>
      <c r="B195" s="556"/>
      <c r="C195" s="150" t="s">
        <v>679</v>
      </c>
      <c r="D195" s="8"/>
      <c r="E195" s="132"/>
      <c r="F195" s="365"/>
      <c r="G195" s="230"/>
    </row>
    <row r="196" spans="1:7" s="335" customFormat="1" ht="9.65" customHeight="1" x14ac:dyDescent="0.3">
      <c r="A196" s="36"/>
      <c r="B196" s="556"/>
      <c r="C196" s="150"/>
      <c r="D196" s="8"/>
      <c r="E196" s="132"/>
      <c r="F196" s="365"/>
      <c r="G196" s="230"/>
    </row>
    <row r="197" spans="1:7" s="335" customFormat="1" ht="13" x14ac:dyDescent="0.3">
      <c r="A197" s="36" t="s">
        <v>624</v>
      </c>
      <c r="B197" s="556"/>
      <c r="C197" s="218" t="s">
        <v>799</v>
      </c>
      <c r="D197" s="8" t="s">
        <v>64</v>
      </c>
      <c r="E197" s="132">
        <v>1</v>
      </c>
      <c r="F197" s="365"/>
      <c r="G197" s="230"/>
    </row>
    <row r="198" spans="1:7" s="335" customFormat="1" ht="10.25" customHeight="1" x14ac:dyDescent="0.3">
      <c r="A198" s="36"/>
      <c r="B198" s="556"/>
      <c r="C198" s="150"/>
      <c r="D198" s="8"/>
      <c r="E198" s="132"/>
      <c r="F198" s="365"/>
      <c r="G198" s="230"/>
    </row>
    <row r="199" spans="1:7" s="335" customFormat="1" ht="13" x14ac:dyDescent="0.3">
      <c r="A199" s="36" t="s">
        <v>625</v>
      </c>
      <c r="B199" s="556"/>
      <c r="C199" s="218" t="s">
        <v>800</v>
      </c>
      <c r="D199" s="8" t="s">
        <v>64</v>
      </c>
      <c r="E199" s="132">
        <v>4</v>
      </c>
      <c r="F199" s="365"/>
      <c r="G199" s="230"/>
    </row>
    <row r="200" spans="1:7" s="335" customFormat="1" ht="13" x14ac:dyDescent="0.3">
      <c r="A200" s="36"/>
      <c r="B200" s="556"/>
      <c r="C200" s="150"/>
      <c r="D200" s="8"/>
      <c r="E200" s="132"/>
      <c r="F200" s="365"/>
      <c r="G200" s="230"/>
    </row>
    <row r="201" spans="1:7" s="335" customFormat="1" ht="13" x14ac:dyDescent="0.3">
      <c r="A201" s="36" t="s">
        <v>626</v>
      </c>
      <c r="B201" s="556"/>
      <c r="C201" s="218" t="s">
        <v>798</v>
      </c>
      <c r="D201" s="8" t="s">
        <v>64</v>
      </c>
      <c r="E201" s="132">
        <v>1</v>
      </c>
      <c r="F201" s="365"/>
      <c r="G201" s="230"/>
    </row>
    <row r="202" spans="1:7" s="335" customFormat="1" ht="13" x14ac:dyDescent="0.3">
      <c r="A202" s="36"/>
      <c r="B202" s="556"/>
      <c r="C202" s="150"/>
      <c r="D202" s="8"/>
      <c r="E202" s="132"/>
      <c r="F202" s="365"/>
      <c r="G202" s="230"/>
    </row>
    <row r="203" spans="1:7" s="17" customFormat="1" ht="13" x14ac:dyDescent="0.3">
      <c r="A203" s="36"/>
      <c r="B203" s="541"/>
      <c r="C203" s="557" t="s">
        <v>801</v>
      </c>
      <c r="D203" s="8"/>
      <c r="E203" s="132"/>
      <c r="F203" s="365"/>
      <c r="G203" s="230"/>
    </row>
    <row r="204" spans="1:7" s="17" customFormat="1" ht="13" x14ac:dyDescent="0.3">
      <c r="A204" s="36"/>
      <c r="B204" s="541"/>
      <c r="C204" s="557"/>
      <c r="D204" s="8"/>
      <c r="E204" s="132"/>
      <c r="F204" s="365"/>
      <c r="G204" s="230"/>
    </row>
    <row r="205" spans="1:7" s="17" customFormat="1" ht="25" x14ac:dyDescent="0.3">
      <c r="A205" s="36" t="s">
        <v>686</v>
      </c>
      <c r="B205" s="541"/>
      <c r="C205" s="218" t="s">
        <v>802</v>
      </c>
      <c r="D205" s="8" t="s">
        <v>64</v>
      </c>
      <c r="E205" s="132">
        <v>2</v>
      </c>
      <c r="F205" s="365"/>
      <c r="G205" s="230"/>
    </row>
    <row r="206" spans="1:7" s="17" customFormat="1" ht="13" x14ac:dyDescent="0.3">
      <c r="A206" s="36"/>
      <c r="B206" s="541"/>
      <c r="C206" s="218"/>
      <c r="D206" s="8"/>
      <c r="E206" s="132"/>
      <c r="F206" s="365"/>
      <c r="G206" s="230"/>
    </row>
    <row r="207" spans="1:7" s="17" customFormat="1" ht="25" x14ac:dyDescent="0.3">
      <c r="A207" s="36" t="s">
        <v>687</v>
      </c>
      <c r="B207" s="541"/>
      <c r="C207" s="218" t="s">
        <v>803</v>
      </c>
      <c r="D207" s="8" t="s">
        <v>64</v>
      </c>
      <c r="E207" s="132">
        <v>2</v>
      </c>
      <c r="F207" s="365"/>
      <c r="G207" s="230"/>
    </row>
    <row r="208" spans="1:7" s="17" customFormat="1" ht="7.75" customHeight="1" x14ac:dyDescent="0.3">
      <c r="A208" s="36"/>
      <c r="B208" s="195"/>
      <c r="C208" s="31"/>
      <c r="D208" s="8"/>
      <c r="E208" s="132"/>
      <c r="F208" s="365"/>
      <c r="G208" s="230"/>
    </row>
    <row r="209" spans="1:7" s="17" customFormat="1" ht="13" x14ac:dyDescent="0.3">
      <c r="A209" s="36"/>
      <c r="B209" s="558"/>
      <c r="C209" s="31" t="s">
        <v>444</v>
      </c>
      <c r="D209" s="8"/>
      <c r="E209" s="132"/>
      <c r="F209" s="366"/>
      <c r="G209" s="231"/>
    </row>
    <row r="210" spans="1:7" s="17" customFormat="1" ht="13" x14ac:dyDescent="0.3">
      <c r="A210" s="36"/>
      <c r="B210" s="195"/>
      <c r="C210" s="31"/>
      <c r="D210" s="8"/>
      <c r="E210" s="132"/>
      <c r="F210" s="366"/>
      <c r="G210" s="231"/>
    </row>
    <row r="211" spans="1:7" s="17" customFormat="1" ht="13" x14ac:dyDescent="0.3">
      <c r="A211" s="36" t="s">
        <v>688</v>
      </c>
      <c r="B211" s="195"/>
      <c r="C211" s="31" t="s">
        <v>447</v>
      </c>
      <c r="D211" s="8" t="s">
        <v>64</v>
      </c>
      <c r="E211" s="132">
        <v>2</v>
      </c>
      <c r="F211" s="365"/>
      <c r="G211" s="230"/>
    </row>
    <row r="212" spans="1:7" s="17" customFormat="1" ht="13" x14ac:dyDescent="0.3">
      <c r="A212" s="43"/>
      <c r="B212" s="43"/>
      <c r="C212" s="31"/>
      <c r="D212" s="8"/>
      <c r="E212" s="132"/>
      <c r="F212" s="365"/>
      <c r="G212" s="230"/>
    </row>
    <row r="213" spans="1:7" s="17" customFormat="1" ht="13" x14ac:dyDescent="0.3">
      <c r="A213" s="36" t="s">
        <v>689</v>
      </c>
      <c r="B213" s="43"/>
      <c r="C213" s="31" t="s">
        <v>338</v>
      </c>
      <c r="D213" s="8" t="s">
        <v>64</v>
      </c>
      <c r="E213" s="132">
        <v>2</v>
      </c>
      <c r="F213" s="365"/>
      <c r="G213" s="230"/>
    </row>
    <row r="214" spans="1:7" s="17" customFormat="1" ht="10.75" customHeight="1" x14ac:dyDescent="0.3">
      <c r="A214" s="43"/>
      <c r="B214" s="376"/>
      <c r="C214" s="31"/>
      <c r="D214" s="8"/>
      <c r="E214" s="132"/>
      <c r="F214" s="366"/>
      <c r="G214" s="231"/>
    </row>
    <row r="215" spans="1:7" s="17" customFormat="1" ht="13" x14ac:dyDescent="0.3">
      <c r="A215" s="43"/>
      <c r="B215" s="376"/>
      <c r="C215" s="31" t="s">
        <v>804</v>
      </c>
      <c r="D215" s="8"/>
      <c r="E215" s="137"/>
      <c r="F215" s="366"/>
      <c r="G215" s="231"/>
    </row>
    <row r="216" spans="1:7" s="17" customFormat="1" ht="9.65" customHeight="1" x14ac:dyDescent="0.3">
      <c r="A216" s="43"/>
      <c r="B216" s="376"/>
      <c r="C216" s="31"/>
      <c r="D216" s="8"/>
      <c r="E216" s="137"/>
      <c r="F216" s="366"/>
      <c r="G216" s="231"/>
    </row>
    <row r="217" spans="1:7" s="17" customFormat="1" ht="13" x14ac:dyDescent="0.3">
      <c r="A217" s="43"/>
      <c r="B217" s="376"/>
      <c r="C217" s="31" t="s">
        <v>805</v>
      </c>
      <c r="D217" s="8" t="s">
        <v>64</v>
      </c>
      <c r="E217" s="132">
        <v>1</v>
      </c>
      <c r="F217" s="365"/>
      <c r="G217" s="230"/>
    </row>
    <row r="218" spans="1:7" s="17" customFormat="1" ht="13" x14ac:dyDescent="0.3">
      <c r="A218" s="43"/>
      <c r="B218" s="39"/>
      <c r="C218" s="660"/>
      <c r="D218" s="8"/>
      <c r="E218" s="137"/>
      <c r="F218" s="366"/>
      <c r="G218" s="231"/>
    </row>
    <row r="219" spans="1:7" ht="27" x14ac:dyDescent="0.3">
      <c r="A219" s="120"/>
      <c r="B219" s="338" t="s">
        <v>714</v>
      </c>
      <c r="C219" s="339" t="s">
        <v>715</v>
      </c>
      <c r="D219" s="8"/>
      <c r="E219" s="657"/>
      <c r="F219" s="365"/>
      <c r="G219" s="230"/>
    </row>
    <row r="220" spans="1:7" x14ac:dyDescent="0.3">
      <c r="A220" s="36"/>
      <c r="B220" s="541"/>
      <c r="D220" s="8"/>
      <c r="E220" s="657"/>
      <c r="F220" s="365"/>
      <c r="G220" s="230"/>
    </row>
    <row r="221" spans="1:7" ht="13" x14ac:dyDescent="0.3">
      <c r="A221" s="120" t="s">
        <v>720</v>
      </c>
      <c r="B221" s="541"/>
      <c r="C221" s="21" t="s">
        <v>716</v>
      </c>
      <c r="D221" s="8"/>
      <c r="E221" s="657"/>
      <c r="F221" s="365"/>
      <c r="G221" s="230"/>
    </row>
    <row r="222" spans="1:7" x14ac:dyDescent="0.3">
      <c r="A222" s="36"/>
      <c r="B222" s="541"/>
      <c r="D222" s="8"/>
      <c r="E222" s="657"/>
      <c r="F222" s="365"/>
      <c r="G222" s="230"/>
    </row>
    <row r="223" spans="1:7" x14ac:dyDescent="0.3">
      <c r="A223" s="36"/>
      <c r="B223" s="541"/>
      <c r="C223" s="150" t="s">
        <v>807</v>
      </c>
      <c r="D223" s="8"/>
      <c r="E223" s="657" t="s">
        <v>535</v>
      </c>
      <c r="F223" s="365"/>
      <c r="G223" s="230"/>
    </row>
    <row r="224" spans="1:7" ht="10.25" customHeight="1" x14ac:dyDescent="0.3">
      <c r="A224" s="36"/>
      <c r="B224" s="541"/>
      <c r="D224" s="8"/>
      <c r="E224" s="657"/>
      <c r="F224" s="365"/>
      <c r="G224" s="230"/>
    </row>
    <row r="225" spans="1:7" ht="15.5" x14ac:dyDescent="0.3">
      <c r="A225" s="36" t="s">
        <v>721</v>
      </c>
      <c r="B225" s="541"/>
      <c r="C225" s="550" t="s">
        <v>729</v>
      </c>
      <c r="D225" s="651" t="s">
        <v>717</v>
      </c>
      <c r="E225" s="132">
        <v>6.5</v>
      </c>
      <c r="F225" s="365"/>
      <c r="G225" s="539"/>
    </row>
    <row r="226" spans="1:7" x14ac:dyDescent="0.3">
      <c r="A226" s="36"/>
      <c r="B226" s="541"/>
      <c r="D226" s="8"/>
      <c r="E226" s="657"/>
      <c r="F226" s="365"/>
      <c r="G226" s="230"/>
    </row>
    <row r="227" spans="1:7" ht="13.5" x14ac:dyDescent="0.3">
      <c r="A227" s="36" t="s">
        <v>722</v>
      </c>
      <c r="B227" s="640" t="s">
        <v>718</v>
      </c>
      <c r="C227" s="550" t="s">
        <v>806</v>
      </c>
      <c r="D227" s="550"/>
      <c r="F227" s="365"/>
      <c r="G227" s="230"/>
    </row>
    <row r="228" spans="1:7" x14ac:dyDescent="0.3">
      <c r="A228" s="36"/>
      <c r="B228" s="541"/>
      <c r="D228" s="8"/>
      <c r="E228" s="657"/>
      <c r="F228" s="365"/>
      <c r="G228" s="230"/>
    </row>
    <row r="229" spans="1:7" x14ac:dyDescent="0.3">
      <c r="A229" s="36" t="s">
        <v>723</v>
      </c>
      <c r="B229" s="541"/>
      <c r="C229" s="150" t="s">
        <v>719</v>
      </c>
      <c r="D229" s="8" t="s">
        <v>64</v>
      </c>
      <c r="E229" s="132">
        <v>2</v>
      </c>
      <c r="F229" s="365"/>
      <c r="G229" s="539"/>
    </row>
    <row r="230" spans="1:7" x14ac:dyDescent="0.3">
      <c r="A230" s="36"/>
      <c r="B230" s="541"/>
      <c r="D230" s="8"/>
      <c r="E230" s="657"/>
      <c r="F230" s="365"/>
      <c r="G230" s="230"/>
    </row>
    <row r="231" spans="1:7" ht="13" x14ac:dyDescent="0.3">
      <c r="A231" s="120" t="s">
        <v>725</v>
      </c>
      <c r="B231" s="541"/>
      <c r="C231" s="21" t="s">
        <v>724</v>
      </c>
      <c r="D231" s="8"/>
      <c r="E231" s="657"/>
      <c r="F231" s="365"/>
      <c r="G231" s="230"/>
    </row>
    <row r="232" spans="1:7" x14ac:dyDescent="0.3">
      <c r="A232" s="36"/>
      <c r="B232" s="541"/>
      <c r="D232" s="8"/>
      <c r="E232" s="657"/>
      <c r="F232" s="365"/>
      <c r="G232" s="230"/>
    </row>
    <row r="233" spans="1:7" ht="13.5" x14ac:dyDescent="0.3">
      <c r="A233" s="36" t="s">
        <v>727</v>
      </c>
      <c r="B233" s="541"/>
      <c r="C233" s="340" t="s">
        <v>726</v>
      </c>
      <c r="D233" s="8"/>
      <c r="E233" s="657"/>
      <c r="F233" s="365"/>
      <c r="G233" s="230"/>
    </row>
    <row r="234" spans="1:7" x14ac:dyDescent="0.3">
      <c r="A234" s="36"/>
      <c r="B234" s="541"/>
      <c r="D234" s="8"/>
      <c r="E234" s="657"/>
      <c r="F234" s="365"/>
      <c r="G234" s="230"/>
    </row>
    <row r="235" spans="1:7" x14ac:dyDescent="0.25">
      <c r="A235" s="36" t="s">
        <v>728</v>
      </c>
      <c r="B235" s="541"/>
      <c r="C235" s="550" t="s">
        <v>730</v>
      </c>
      <c r="D235" s="8" t="s">
        <v>222</v>
      </c>
      <c r="E235" s="657">
        <v>2</v>
      </c>
      <c r="F235" s="358"/>
      <c r="G235" s="661"/>
    </row>
    <row r="236" spans="1:7" x14ac:dyDescent="0.25">
      <c r="A236" s="36"/>
      <c r="B236" s="541"/>
      <c r="D236" s="8"/>
      <c r="E236" s="657"/>
      <c r="F236" s="358"/>
      <c r="G236" s="514"/>
    </row>
    <row r="237" spans="1:7" x14ac:dyDescent="0.25">
      <c r="A237" s="36"/>
      <c r="B237" s="541"/>
      <c r="D237" s="8"/>
      <c r="E237" s="657"/>
      <c r="F237" s="358"/>
      <c r="G237" s="514"/>
    </row>
    <row r="238" spans="1:7" x14ac:dyDescent="0.25">
      <c r="A238" s="36"/>
      <c r="B238" s="541"/>
      <c r="D238" s="8"/>
      <c r="E238" s="657"/>
      <c r="F238" s="358"/>
      <c r="G238" s="514"/>
    </row>
    <row r="239" spans="1:7" x14ac:dyDescent="0.25">
      <c r="A239" s="36"/>
      <c r="B239" s="541"/>
      <c r="D239" s="8"/>
      <c r="E239" s="657"/>
      <c r="F239" s="358"/>
      <c r="G239" s="514"/>
    </row>
    <row r="240" spans="1:7" x14ac:dyDescent="0.25">
      <c r="A240" s="36"/>
      <c r="B240" s="541"/>
      <c r="D240" s="8"/>
      <c r="E240" s="657"/>
      <c r="F240" s="358"/>
      <c r="G240" s="514"/>
    </row>
    <row r="241" spans="1:7" x14ac:dyDescent="0.25">
      <c r="A241" s="36"/>
      <c r="B241" s="541"/>
      <c r="D241" s="8"/>
      <c r="E241" s="657"/>
      <c r="F241" s="358"/>
      <c r="G241" s="514"/>
    </row>
    <row r="242" spans="1:7" x14ac:dyDescent="0.25">
      <c r="A242" s="36"/>
      <c r="B242" s="541"/>
      <c r="D242" s="8"/>
      <c r="E242" s="657"/>
      <c r="F242" s="358"/>
      <c r="G242" s="514"/>
    </row>
    <row r="243" spans="1:7" x14ac:dyDescent="0.25">
      <c r="A243" s="36"/>
      <c r="B243" s="541"/>
      <c r="D243" s="8"/>
      <c r="E243" s="657"/>
      <c r="F243" s="358"/>
      <c r="G243" s="514"/>
    </row>
    <row r="244" spans="1:7" x14ac:dyDescent="0.25">
      <c r="A244" s="36"/>
      <c r="B244" s="541"/>
      <c r="D244" s="8"/>
      <c r="E244" s="657"/>
      <c r="F244" s="358"/>
      <c r="G244" s="514"/>
    </row>
    <row r="245" spans="1:7" x14ac:dyDescent="0.25">
      <c r="A245" s="36"/>
      <c r="B245" s="541"/>
      <c r="D245" s="8"/>
      <c r="E245" s="657"/>
      <c r="F245" s="358"/>
      <c r="G245" s="514"/>
    </row>
    <row r="246" spans="1:7" x14ac:dyDescent="0.25">
      <c r="A246" s="36"/>
      <c r="B246" s="541"/>
      <c r="D246" s="8"/>
      <c r="E246" s="657"/>
      <c r="F246" s="358"/>
      <c r="G246" s="514"/>
    </row>
    <row r="247" spans="1:7" x14ac:dyDescent="0.25">
      <c r="A247" s="36"/>
      <c r="B247" s="541"/>
      <c r="D247" s="8"/>
      <c r="E247" s="657"/>
      <c r="F247" s="358"/>
      <c r="G247" s="514"/>
    </row>
    <row r="248" spans="1:7" ht="19.25" customHeight="1" x14ac:dyDescent="0.3">
      <c r="A248" s="681" t="s">
        <v>9</v>
      </c>
      <c r="B248" s="682"/>
      <c r="C248" s="682"/>
      <c r="D248" s="682"/>
      <c r="E248" s="682"/>
      <c r="F248" s="683"/>
      <c r="G248" s="531"/>
    </row>
    <row r="249" spans="1:7" ht="18.649999999999999" customHeight="1" x14ac:dyDescent="0.3">
      <c r="A249" s="628"/>
      <c r="B249" s="532"/>
      <c r="C249" s="533" t="s">
        <v>10</v>
      </c>
      <c r="D249" s="532"/>
      <c r="E249" s="532"/>
      <c r="F249" s="534"/>
      <c r="G249" s="513"/>
    </row>
    <row r="250" spans="1:7" x14ac:dyDescent="0.3">
      <c r="A250" s="36"/>
      <c r="B250" s="541"/>
      <c r="D250" s="8"/>
      <c r="E250" s="657"/>
      <c r="F250" s="365"/>
      <c r="G250" s="230"/>
    </row>
    <row r="251" spans="1:7" ht="13" x14ac:dyDescent="0.3">
      <c r="A251" s="120" t="s">
        <v>733</v>
      </c>
      <c r="B251" s="541"/>
      <c r="C251" s="21" t="s">
        <v>731</v>
      </c>
      <c r="D251" s="8"/>
      <c r="E251" s="657"/>
      <c r="F251" s="365"/>
      <c r="G251" s="230"/>
    </row>
    <row r="252" spans="1:7" ht="13.5" x14ac:dyDescent="0.3">
      <c r="A252" s="36"/>
      <c r="B252" s="541"/>
      <c r="C252" s="341"/>
      <c r="D252" s="8"/>
      <c r="E252" s="657"/>
      <c r="F252" s="365"/>
      <c r="G252" s="230"/>
    </row>
    <row r="253" spans="1:7" x14ac:dyDescent="0.3">
      <c r="A253" s="36" t="s">
        <v>734</v>
      </c>
      <c r="B253" s="541"/>
      <c r="C253" s="31" t="s">
        <v>732</v>
      </c>
      <c r="D253" s="8"/>
      <c r="E253" s="657"/>
      <c r="F253" s="365"/>
      <c r="G253" s="230"/>
    </row>
    <row r="254" spans="1:7" x14ac:dyDescent="0.3">
      <c r="A254" s="36"/>
      <c r="B254" s="541"/>
      <c r="D254" s="8"/>
      <c r="E254" s="657"/>
      <c r="F254" s="365"/>
      <c r="G254" s="230"/>
    </row>
    <row r="255" spans="1:7" ht="15.5" x14ac:dyDescent="0.3">
      <c r="A255" s="36" t="s">
        <v>737</v>
      </c>
      <c r="B255" s="541"/>
      <c r="C255" s="550" t="s">
        <v>740</v>
      </c>
      <c r="D255" s="342" t="s">
        <v>717</v>
      </c>
      <c r="E255" s="657">
        <v>37</v>
      </c>
      <c r="F255" s="365"/>
      <c r="G255" s="230"/>
    </row>
    <row r="256" spans="1:7" x14ac:dyDescent="0.3">
      <c r="A256" s="36"/>
      <c r="B256" s="541"/>
      <c r="D256" s="8"/>
      <c r="E256" s="657"/>
      <c r="F256" s="365"/>
      <c r="G256" s="230"/>
    </row>
    <row r="257" spans="1:7" x14ac:dyDescent="0.3">
      <c r="A257" s="36"/>
      <c r="B257" s="541"/>
      <c r="C257" s="31" t="s">
        <v>810</v>
      </c>
      <c r="D257" s="8"/>
      <c r="E257" s="657"/>
      <c r="F257" s="365"/>
      <c r="G257" s="230"/>
    </row>
    <row r="258" spans="1:7" x14ac:dyDescent="0.3">
      <c r="A258" s="36"/>
      <c r="B258" s="541"/>
      <c r="D258" s="8"/>
      <c r="E258" s="657"/>
      <c r="F258" s="365"/>
      <c r="G258" s="230"/>
    </row>
    <row r="259" spans="1:7" ht="15.5" x14ac:dyDescent="0.3">
      <c r="A259" s="36" t="s">
        <v>738</v>
      </c>
      <c r="B259" s="541"/>
      <c r="C259" s="550" t="s">
        <v>735</v>
      </c>
      <c r="D259" s="626" t="s">
        <v>736</v>
      </c>
      <c r="E259" s="657">
        <v>13</v>
      </c>
      <c r="F259" s="365"/>
      <c r="G259" s="230"/>
    </row>
    <row r="260" spans="1:7" x14ac:dyDescent="0.3">
      <c r="A260" s="36"/>
      <c r="B260" s="541"/>
      <c r="D260" s="8"/>
      <c r="E260" s="657"/>
      <c r="F260" s="365"/>
      <c r="G260" s="230"/>
    </row>
    <row r="261" spans="1:7" ht="13" x14ac:dyDescent="0.3">
      <c r="A261" s="120" t="s">
        <v>941</v>
      </c>
      <c r="B261" s="541"/>
      <c r="C261" s="21" t="s">
        <v>926</v>
      </c>
      <c r="D261" s="627"/>
      <c r="E261" s="657"/>
      <c r="F261" s="365"/>
      <c r="G261" s="230"/>
    </row>
    <row r="262" spans="1:7" ht="13" x14ac:dyDescent="0.3">
      <c r="A262" s="36"/>
      <c r="B262" s="541"/>
      <c r="C262" s="349"/>
      <c r="D262" s="627"/>
      <c r="E262" s="657"/>
      <c r="F262" s="365"/>
      <c r="G262" s="230"/>
    </row>
    <row r="263" spans="1:7" ht="13" x14ac:dyDescent="0.3">
      <c r="A263" s="36"/>
      <c r="B263" s="541"/>
      <c r="C263" s="31" t="s">
        <v>808</v>
      </c>
      <c r="D263" s="627"/>
      <c r="E263" s="657"/>
      <c r="F263" s="365"/>
      <c r="G263" s="230"/>
    </row>
    <row r="264" spans="1:7" ht="13.5" x14ac:dyDescent="0.3">
      <c r="A264" s="36"/>
      <c r="B264" s="541"/>
      <c r="C264" s="31"/>
      <c r="D264" s="342"/>
      <c r="E264" s="657"/>
      <c r="F264" s="365"/>
      <c r="G264" s="230"/>
    </row>
    <row r="265" spans="1:7" s="332" customFormat="1" ht="27" customHeight="1" x14ac:dyDescent="0.3">
      <c r="A265" s="36"/>
      <c r="B265" s="541"/>
      <c r="C265" s="31" t="s">
        <v>811</v>
      </c>
      <c r="D265" s="625" t="s">
        <v>64</v>
      </c>
      <c r="E265" s="657">
        <v>2</v>
      </c>
      <c r="F265" s="365"/>
      <c r="G265" s="230"/>
    </row>
    <row r="266" spans="1:7" ht="13.5" x14ac:dyDescent="0.3">
      <c r="A266" s="36"/>
      <c r="B266" s="541"/>
      <c r="C266" s="31"/>
      <c r="D266" s="625"/>
      <c r="E266" s="657"/>
      <c r="F266" s="365"/>
      <c r="G266" s="230"/>
    </row>
    <row r="267" spans="1:7" ht="29.4" customHeight="1" x14ac:dyDescent="0.3">
      <c r="A267" s="36"/>
      <c r="B267" s="541"/>
      <c r="C267" s="31" t="s">
        <v>712</v>
      </c>
      <c r="D267" s="625" t="s">
        <v>64</v>
      </c>
      <c r="E267" s="657">
        <v>2</v>
      </c>
      <c r="F267" s="365"/>
      <c r="G267" s="230"/>
    </row>
    <row r="268" spans="1:7" ht="13.5" x14ac:dyDescent="0.3">
      <c r="A268" s="36"/>
      <c r="B268" s="541"/>
      <c r="C268" s="31"/>
      <c r="D268" s="625"/>
      <c r="E268" s="657"/>
      <c r="F268" s="365"/>
      <c r="G268" s="230"/>
    </row>
    <row r="269" spans="1:7" ht="26.4" customHeight="1" x14ac:dyDescent="0.3">
      <c r="A269" s="36"/>
      <c r="B269" s="541"/>
      <c r="C269" s="31" t="s">
        <v>809</v>
      </c>
      <c r="D269" s="625" t="s">
        <v>64</v>
      </c>
      <c r="E269" s="657">
        <v>2</v>
      </c>
      <c r="F269" s="365"/>
      <c r="G269" s="230"/>
    </row>
    <row r="270" spans="1:7" x14ac:dyDescent="0.3">
      <c r="A270" s="36"/>
      <c r="B270" s="541"/>
      <c r="D270" s="8"/>
      <c r="E270" s="657"/>
      <c r="F270" s="365"/>
      <c r="G270" s="230"/>
    </row>
    <row r="271" spans="1:7" x14ac:dyDescent="0.3">
      <c r="A271" s="36"/>
      <c r="B271" s="541"/>
      <c r="D271" s="8"/>
      <c r="E271" s="657"/>
      <c r="F271" s="365"/>
      <c r="G271" s="230"/>
    </row>
    <row r="272" spans="1:7" x14ac:dyDescent="0.3">
      <c r="A272" s="36"/>
      <c r="B272" s="541"/>
      <c r="D272" s="8"/>
      <c r="E272" s="657"/>
      <c r="F272" s="365"/>
      <c r="G272" s="230"/>
    </row>
    <row r="273" spans="1:7" x14ac:dyDescent="0.3">
      <c r="A273" s="36"/>
      <c r="B273" s="541"/>
      <c r="D273" s="8"/>
      <c r="E273" s="657"/>
      <c r="F273" s="365"/>
      <c r="G273" s="230"/>
    </row>
    <row r="274" spans="1:7" x14ac:dyDescent="0.3">
      <c r="A274" s="36"/>
      <c r="B274" s="541"/>
      <c r="D274" s="8"/>
      <c r="E274" s="657"/>
      <c r="F274" s="365"/>
      <c r="G274" s="230"/>
    </row>
    <row r="275" spans="1:7" x14ac:dyDescent="0.3">
      <c r="A275" s="36"/>
      <c r="B275" s="541"/>
      <c r="D275" s="8"/>
      <c r="E275" s="657"/>
      <c r="F275" s="365"/>
      <c r="G275" s="230"/>
    </row>
    <row r="276" spans="1:7" x14ac:dyDescent="0.3">
      <c r="A276" s="36"/>
      <c r="B276" s="541"/>
      <c r="D276" s="8"/>
      <c r="E276" s="657"/>
      <c r="F276" s="365"/>
      <c r="G276" s="230"/>
    </row>
    <row r="277" spans="1:7" x14ac:dyDescent="0.3">
      <c r="A277" s="36"/>
      <c r="B277" s="541"/>
      <c r="D277" s="8"/>
      <c r="E277" s="657"/>
      <c r="F277" s="365"/>
      <c r="G277" s="230"/>
    </row>
    <row r="278" spans="1:7" x14ac:dyDescent="0.3">
      <c r="A278" s="36"/>
      <c r="B278" s="541"/>
      <c r="D278" s="8"/>
      <c r="E278" s="657"/>
      <c r="F278" s="365"/>
      <c r="G278" s="230"/>
    </row>
    <row r="279" spans="1:7" x14ac:dyDescent="0.3">
      <c r="A279" s="36"/>
      <c r="B279" s="541"/>
      <c r="D279" s="8"/>
      <c r="E279" s="657"/>
      <c r="F279" s="365"/>
      <c r="G279" s="230"/>
    </row>
    <row r="280" spans="1:7" x14ac:dyDescent="0.3">
      <c r="A280" s="36"/>
      <c r="B280" s="541"/>
      <c r="D280" s="8"/>
      <c r="E280" s="657"/>
      <c r="F280" s="365"/>
      <c r="G280" s="230"/>
    </row>
    <row r="281" spans="1:7" x14ac:dyDescent="0.3">
      <c r="A281" s="36"/>
      <c r="B281" s="541"/>
      <c r="D281" s="8"/>
      <c r="E281" s="657"/>
      <c r="F281" s="365"/>
      <c r="G281" s="230"/>
    </row>
    <row r="282" spans="1:7" x14ac:dyDescent="0.3">
      <c r="A282" s="36"/>
      <c r="B282" s="541"/>
      <c r="D282" s="8"/>
      <c r="E282" s="657"/>
      <c r="F282" s="365"/>
      <c r="G282" s="230"/>
    </row>
    <row r="283" spans="1:7" x14ac:dyDescent="0.3">
      <c r="A283" s="36"/>
      <c r="B283" s="541"/>
      <c r="D283" s="8"/>
      <c r="E283" s="657"/>
      <c r="F283" s="365"/>
      <c r="G283" s="230"/>
    </row>
    <row r="284" spans="1:7" x14ac:dyDescent="0.3">
      <c r="A284" s="36"/>
      <c r="B284" s="541"/>
      <c r="D284" s="8"/>
      <c r="E284" s="657"/>
      <c r="F284" s="365"/>
      <c r="G284" s="230"/>
    </row>
    <row r="285" spans="1:7" x14ac:dyDescent="0.3">
      <c r="A285" s="36"/>
      <c r="B285" s="541"/>
      <c r="D285" s="8"/>
      <c r="E285" s="657"/>
      <c r="F285" s="365"/>
      <c r="G285" s="230"/>
    </row>
    <row r="286" spans="1:7" x14ac:dyDescent="0.3">
      <c r="A286" s="36"/>
      <c r="B286" s="541"/>
      <c r="D286" s="8"/>
      <c r="E286" s="657"/>
      <c r="F286" s="365"/>
      <c r="G286" s="230"/>
    </row>
    <row r="287" spans="1:7" x14ac:dyDescent="0.3">
      <c r="A287" s="36"/>
      <c r="B287" s="541"/>
      <c r="D287" s="8"/>
      <c r="E287" s="657"/>
      <c r="F287" s="365"/>
      <c r="G287" s="230"/>
    </row>
    <row r="288" spans="1:7" x14ac:dyDescent="0.3">
      <c r="A288" s="36"/>
      <c r="B288" s="541"/>
      <c r="D288" s="8"/>
      <c r="E288" s="657"/>
      <c r="F288" s="365"/>
      <c r="G288" s="230"/>
    </row>
    <row r="289" spans="1:7" x14ac:dyDescent="0.3">
      <c r="A289" s="36"/>
      <c r="B289" s="541"/>
      <c r="D289" s="8"/>
      <c r="E289" s="657"/>
      <c r="F289" s="365"/>
      <c r="G289" s="230"/>
    </row>
    <row r="290" spans="1:7" x14ac:dyDescent="0.3">
      <c r="A290" s="36"/>
      <c r="B290" s="541"/>
      <c r="D290" s="8"/>
      <c r="E290" s="657"/>
      <c r="F290" s="365"/>
      <c r="G290" s="230"/>
    </row>
    <row r="291" spans="1:7" x14ac:dyDescent="0.3">
      <c r="A291" s="36"/>
      <c r="B291" s="541"/>
      <c r="D291" s="8"/>
      <c r="E291" s="657"/>
      <c r="F291" s="365"/>
      <c r="G291" s="230"/>
    </row>
    <row r="292" spans="1:7" x14ac:dyDescent="0.3">
      <c r="A292" s="36"/>
      <c r="B292" s="541"/>
      <c r="D292" s="8"/>
      <c r="E292" s="657"/>
      <c r="F292" s="365"/>
      <c r="G292" s="230"/>
    </row>
    <row r="293" spans="1:7" x14ac:dyDescent="0.3">
      <c r="A293" s="36"/>
      <c r="B293" s="541"/>
      <c r="D293" s="8"/>
      <c r="E293" s="657"/>
      <c r="F293" s="365"/>
      <c r="G293" s="230"/>
    </row>
    <row r="294" spans="1:7" x14ac:dyDescent="0.3">
      <c r="A294" s="36"/>
      <c r="B294" s="541"/>
      <c r="D294" s="8"/>
      <c r="E294" s="657"/>
      <c r="F294" s="365"/>
      <c r="G294" s="230"/>
    </row>
    <row r="295" spans="1:7" x14ac:dyDescent="0.3">
      <c r="A295" s="36"/>
      <c r="B295" s="541"/>
      <c r="D295" s="8"/>
      <c r="E295" s="657"/>
      <c r="F295" s="365"/>
      <c r="G295" s="230"/>
    </row>
    <row r="296" spans="1:7" x14ac:dyDescent="0.3">
      <c r="A296" s="36"/>
      <c r="B296" s="541"/>
      <c r="D296" s="8"/>
      <c r="E296" s="657"/>
      <c r="F296" s="365"/>
      <c r="G296" s="230"/>
    </row>
    <row r="297" spans="1:7" x14ac:dyDescent="0.3">
      <c r="A297" s="36"/>
      <c r="B297" s="541"/>
      <c r="D297" s="8"/>
      <c r="E297" s="657"/>
      <c r="F297" s="365"/>
      <c r="G297" s="230"/>
    </row>
    <row r="298" spans="1:7" x14ac:dyDescent="0.3">
      <c r="A298" s="36"/>
      <c r="B298" s="541"/>
      <c r="D298" s="8"/>
      <c r="E298" s="657"/>
      <c r="F298" s="365"/>
      <c r="G298" s="230"/>
    </row>
    <row r="299" spans="1:7" x14ac:dyDescent="0.3">
      <c r="A299" s="36"/>
      <c r="B299" s="541"/>
      <c r="D299" s="8"/>
      <c r="E299" s="657"/>
      <c r="F299" s="365"/>
      <c r="G299" s="230"/>
    </row>
    <row r="300" spans="1:7" x14ac:dyDescent="0.3">
      <c r="A300" s="36"/>
      <c r="B300" s="541"/>
      <c r="D300" s="8"/>
      <c r="E300" s="657"/>
      <c r="F300" s="365"/>
      <c r="G300" s="230"/>
    </row>
    <row r="301" spans="1:7" s="41" customFormat="1" ht="25.25" customHeight="1" x14ac:dyDescent="0.3">
      <c r="A301" s="58" t="s">
        <v>36</v>
      </c>
      <c r="B301" s="184"/>
      <c r="C301" s="184"/>
      <c r="D301" s="184"/>
      <c r="E301" s="184"/>
      <c r="F301" s="551"/>
      <c r="G301" s="552"/>
    </row>
    <row r="359" spans="1:7" s="77" customFormat="1" x14ac:dyDescent="0.3">
      <c r="A359" s="150"/>
      <c r="B359" s="150"/>
      <c r="C359" s="150"/>
      <c r="D359" s="150"/>
      <c r="E359" s="150"/>
      <c r="F359" s="371"/>
      <c r="G359" s="553"/>
    </row>
    <row r="360" spans="1:7" s="77" customFormat="1" x14ac:dyDescent="0.3">
      <c r="A360" s="150"/>
      <c r="B360" s="150"/>
      <c r="C360" s="150"/>
      <c r="D360" s="150"/>
      <c r="E360" s="150"/>
      <c r="F360" s="371"/>
      <c r="G360" s="553"/>
    </row>
    <row r="361" spans="1:7" s="77" customFormat="1" x14ac:dyDescent="0.3">
      <c r="A361" s="150"/>
      <c r="B361" s="150"/>
      <c r="C361" s="150"/>
      <c r="D361" s="150"/>
      <c r="E361" s="150"/>
      <c r="F361" s="371"/>
      <c r="G361" s="553"/>
    </row>
    <row r="362" spans="1:7" s="77" customFormat="1" x14ac:dyDescent="0.3">
      <c r="A362" s="150"/>
      <c r="B362" s="150"/>
      <c r="C362" s="150"/>
      <c r="D362" s="150"/>
      <c r="E362" s="150"/>
      <c r="F362" s="371"/>
      <c r="G362" s="553"/>
    </row>
    <row r="363" spans="1:7" s="77" customFormat="1" x14ac:dyDescent="0.3">
      <c r="A363" s="150"/>
      <c r="B363" s="150"/>
      <c r="C363" s="150"/>
      <c r="D363" s="150"/>
      <c r="E363" s="150"/>
      <c r="F363" s="371"/>
      <c r="G363" s="553"/>
    </row>
    <row r="364" spans="1:7" s="77" customFormat="1" x14ac:dyDescent="0.3">
      <c r="A364" s="150"/>
      <c r="B364" s="150"/>
      <c r="C364" s="150"/>
      <c r="D364" s="150"/>
      <c r="E364" s="150"/>
      <c r="F364" s="371"/>
      <c r="G364" s="553"/>
    </row>
    <row r="365" spans="1:7" s="77" customFormat="1" x14ac:dyDescent="0.3">
      <c r="A365" s="150"/>
      <c r="B365" s="150"/>
      <c r="C365" s="150"/>
      <c r="D365" s="150"/>
      <c r="E365" s="150"/>
      <c r="F365" s="371"/>
      <c r="G365" s="553"/>
    </row>
    <row r="366" spans="1:7" s="77" customFormat="1" x14ac:dyDescent="0.3">
      <c r="A366" s="150"/>
      <c r="B366" s="150"/>
      <c r="C366" s="150"/>
      <c r="D366" s="150"/>
      <c r="E366" s="150"/>
      <c r="F366" s="371"/>
      <c r="G366" s="553"/>
    </row>
    <row r="367" spans="1:7" s="77" customFormat="1" x14ac:dyDescent="0.3">
      <c r="A367" s="150"/>
      <c r="B367" s="150"/>
      <c r="C367" s="150"/>
      <c r="D367" s="150"/>
      <c r="E367" s="150"/>
      <c r="F367" s="371"/>
      <c r="G367" s="553"/>
    </row>
    <row r="368" spans="1:7" s="77" customFormat="1" x14ac:dyDescent="0.3">
      <c r="A368" s="150"/>
      <c r="B368" s="150"/>
      <c r="C368" s="150"/>
      <c r="D368" s="150"/>
      <c r="E368" s="150"/>
      <c r="F368" s="371"/>
      <c r="G368" s="553"/>
    </row>
    <row r="369" spans="1:7" s="77" customFormat="1" x14ac:dyDescent="0.3">
      <c r="A369" s="150"/>
      <c r="B369" s="150"/>
      <c r="C369" s="150"/>
      <c r="D369" s="150"/>
      <c r="E369" s="150"/>
      <c r="F369" s="371"/>
      <c r="G369" s="553"/>
    </row>
    <row r="370" spans="1:7" s="77" customFormat="1" x14ac:dyDescent="0.3">
      <c r="A370" s="150"/>
      <c r="B370" s="150"/>
      <c r="C370" s="150"/>
      <c r="D370" s="150"/>
      <c r="E370" s="150"/>
      <c r="F370" s="371"/>
      <c r="G370" s="553"/>
    </row>
    <row r="371" spans="1:7" s="77" customFormat="1" x14ac:dyDescent="0.3">
      <c r="A371" s="150"/>
      <c r="B371" s="150"/>
      <c r="C371" s="150"/>
      <c r="D371" s="150"/>
      <c r="E371" s="150"/>
      <c r="F371" s="371"/>
      <c r="G371" s="553"/>
    </row>
    <row r="372" spans="1:7" s="77" customFormat="1" x14ac:dyDescent="0.3">
      <c r="A372" s="150"/>
      <c r="B372" s="150"/>
      <c r="C372" s="150"/>
      <c r="D372" s="150"/>
      <c r="E372" s="150"/>
      <c r="F372" s="371"/>
      <c r="G372" s="553"/>
    </row>
    <row r="373" spans="1:7" s="77" customFormat="1" x14ac:dyDescent="0.3">
      <c r="A373" s="150"/>
      <c r="B373" s="150"/>
      <c r="C373" s="150"/>
      <c r="D373" s="150"/>
      <c r="E373" s="150"/>
      <c r="F373" s="371"/>
      <c r="G373" s="553"/>
    </row>
    <row r="374" spans="1:7" s="77" customFormat="1" x14ac:dyDescent="0.3">
      <c r="A374" s="150"/>
      <c r="B374" s="150"/>
      <c r="C374" s="150"/>
      <c r="D374" s="150"/>
      <c r="E374" s="150"/>
      <c r="F374" s="371"/>
      <c r="G374" s="553"/>
    </row>
    <row r="375" spans="1:7" s="77" customFormat="1" x14ac:dyDescent="0.3">
      <c r="A375" s="150"/>
      <c r="B375" s="150"/>
      <c r="C375" s="150"/>
      <c r="D375" s="150"/>
      <c r="E375" s="150"/>
      <c r="F375" s="371"/>
      <c r="G375" s="553"/>
    </row>
    <row r="376" spans="1:7" s="77" customFormat="1" x14ac:dyDescent="0.3">
      <c r="A376" s="150"/>
      <c r="B376" s="150"/>
      <c r="C376" s="150"/>
      <c r="D376" s="150"/>
      <c r="E376" s="150"/>
      <c r="F376" s="371"/>
      <c r="G376" s="553"/>
    </row>
    <row r="377" spans="1:7" s="77" customFormat="1" x14ac:dyDescent="0.3">
      <c r="A377" s="150"/>
      <c r="B377" s="150"/>
      <c r="C377" s="150"/>
      <c r="D377" s="150"/>
      <c r="E377" s="150"/>
      <c r="F377" s="371"/>
      <c r="G377" s="553"/>
    </row>
    <row r="378" spans="1:7" s="77" customFormat="1" x14ac:dyDescent="0.3">
      <c r="A378" s="150"/>
      <c r="B378" s="150"/>
      <c r="C378" s="150"/>
      <c r="D378" s="150"/>
      <c r="E378" s="150"/>
      <c r="F378" s="371"/>
      <c r="G378" s="553"/>
    </row>
    <row r="379" spans="1:7" s="77" customFormat="1" x14ac:dyDescent="0.3">
      <c r="A379" s="150"/>
      <c r="B379" s="150"/>
      <c r="C379" s="150"/>
      <c r="D379" s="150"/>
      <c r="E379" s="150"/>
      <c r="F379" s="371"/>
      <c r="G379" s="553"/>
    </row>
    <row r="380" spans="1:7" s="77" customFormat="1" x14ac:dyDescent="0.3">
      <c r="A380" s="150"/>
      <c r="B380" s="150"/>
      <c r="C380" s="150"/>
      <c r="D380" s="150"/>
      <c r="E380" s="150"/>
      <c r="F380" s="371"/>
      <c r="G380" s="553"/>
    </row>
    <row r="381" spans="1:7" s="77" customFormat="1" x14ac:dyDescent="0.3">
      <c r="A381" s="150"/>
      <c r="B381" s="150"/>
      <c r="C381" s="150"/>
      <c r="D381" s="150"/>
      <c r="E381" s="150"/>
      <c r="F381" s="371"/>
      <c r="G381" s="553"/>
    </row>
    <row r="382" spans="1:7" s="77" customFormat="1" x14ac:dyDescent="0.3">
      <c r="A382" s="150"/>
      <c r="B382" s="150"/>
      <c r="C382" s="150"/>
      <c r="D382" s="150"/>
      <c r="E382" s="150"/>
      <c r="F382" s="371"/>
      <c r="G382" s="553"/>
    </row>
    <row r="383" spans="1:7" s="77" customFormat="1" x14ac:dyDescent="0.3">
      <c r="A383" s="150"/>
      <c r="B383" s="150"/>
      <c r="C383" s="150"/>
      <c r="D383" s="150"/>
      <c r="E383" s="150"/>
      <c r="F383" s="371"/>
      <c r="G383" s="553"/>
    </row>
    <row r="384" spans="1:7" s="77" customFormat="1" x14ac:dyDescent="0.3">
      <c r="A384" s="150"/>
      <c r="B384" s="150"/>
      <c r="C384" s="150"/>
      <c r="D384" s="150"/>
      <c r="E384" s="150"/>
      <c r="F384" s="371"/>
      <c r="G384" s="553"/>
    </row>
    <row r="385" spans="1:7" s="77" customFormat="1" x14ac:dyDescent="0.3">
      <c r="A385" s="150"/>
      <c r="B385" s="150"/>
      <c r="C385" s="150"/>
      <c r="D385" s="150"/>
      <c r="E385" s="150"/>
      <c r="F385" s="371"/>
      <c r="G385" s="553"/>
    </row>
    <row r="386" spans="1:7" s="77" customFormat="1" x14ac:dyDescent="0.3">
      <c r="A386" s="150"/>
      <c r="B386" s="150"/>
      <c r="C386" s="150"/>
      <c r="D386" s="150"/>
      <c r="E386" s="150"/>
      <c r="F386" s="371"/>
      <c r="G386" s="553"/>
    </row>
    <row r="387" spans="1:7" s="77" customFormat="1" x14ac:dyDescent="0.3">
      <c r="A387" s="150"/>
      <c r="B387" s="150"/>
      <c r="C387" s="150"/>
      <c r="D387" s="150"/>
      <c r="E387" s="150"/>
      <c r="F387" s="371"/>
      <c r="G387" s="553"/>
    </row>
    <row r="388" spans="1:7" s="77" customFormat="1" x14ac:dyDescent="0.3">
      <c r="A388" s="150"/>
      <c r="B388" s="150"/>
      <c r="C388" s="150"/>
      <c r="D388" s="150"/>
      <c r="E388" s="150"/>
      <c r="F388" s="371"/>
      <c r="G388" s="553"/>
    </row>
    <row r="389" spans="1:7" s="77" customFormat="1" x14ac:dyDescent="0.3">
      <c r="A389" s="150"/>
      <c r="B389" s="150"/>
      <c r="C389" s="150"/>
      <c r="D389" s="150"/>
      <c r="E389" s="150"/>
      <c r="F389" s="371"/>
      <c r="G389" s="553"/>
    </row>
    <row r="397" spans="1:7" s="77" customFormat="1" x14ac:dyDescent="0.3">
      <c r="A397" s="150"/>
      <c r="B397" s="150"/>
      <c r="C397" s="150"/>
      <c r="D397" s="150"/>
      <c r="E397" s="150"/>
      <c r="F397" s="371"/>
      <c r="G397" s="553"/>
    </row>
    <row r="398" spans="1:7" s="77" customFormat="1" x14ac:dyDescent="0.3">
      <c r="A398" s="150"/>
      <c r="B398" s="150"/>
      <c r="C398" s="150"/>
      <c r="D398" s="150"/>
      <c r="E398" s="150"/>
      <c r="F398" s="371"/>
      <c r="G398" s="553"/>
    </row>
    <row r="399" spans="1:7" s="77" customFormat="1" x14ac:dyDescent="0.3">
      <c r="A399" s="150"/>
      <c r="B399" s="150"/>
      <c r="C399" s="150"/>
      <c r="D399" s="150"/>
      <c r="E399" s="150"/>
      <c r="F399" s="371"/>
      <c r="G399" s="553"/>
    </row>
    <row r="400" spans="1:7" s="77" customFormat="1" x14ac:dyDescent="0.3">
      <c r="A400" s="150"/>
      <c r="B400" s="150"/>
      <c r="C400" s="150"/>
      <c r="D400" s="150"/>
      <c r="E400" s="150"/>
      <c r="F400" s="371"/>
      <c r="G400" s="553"/>
    </row>
    <row r="401" spans="1:7" s="77" customFormat="1" x14ac:dyDescent="0.3">
      <c r="A401" s="150"/>
      <c r="B401" s="150"/>
      <c r="C401" s="150"/>
      <c r="D401" s="150"/>
      <c r="E401" s="150"/>
      <c r="F401" s="371"/>
      <c r="G401" s="553"/>
    </row>
    <row r="402" spans="1:7" s="77" customFormat="1" x14ac:dyDescent="0.3">
      <c r="A402" s="150"/>
      <c r="B402" s="150"/>
      <c r="C402" s="150"/>
      <c r="D402" s="150"/>
      <c r="E402" s="150"/>
      <c r="F402" s="371"/>
      <c r="G402" s="553"/>
    </row>
    <row r="403" spans="1:7" s="77" customFormat="1" x14ac:dyDescent="0.3">
      <c r="A403" s="150"/>
      <c r="B403" s="150"/>
      <c r="C403" s="150"/>
      <c r="D403" s="150"/>
      <c r="E403" s="150"/>
      <c r="F403" s="371"/>
      <c r="G403" s="553"/>
    </row>
    <row r="404" spans="1:7" s="77" customFormat="1" x14ac:dyDescent="0.3">
      <c r="A404" s="150"/>
      <c r="B404" s="150"/>
      <c r="C404" s="150"/>
      <c r="D404" s="150"/>
      <c r="E404" s="150"/>
      <c r="F404" s="371"/>
      <c r="G404" s="553"/>
    </row>
    <row r="405" spans="1:7" s="77" customFormat="1" x14ac:dyDescent="0.3">
      <c r="A405" s="150"/>
      <c r="B405" s="150"/>
      <c r="C405" s="150"/>
      <c r="D405" s="150"/>
      <c r="E405" s="150"/>
      <c r="F405" s="371"/>
      <c r="G405" s="553"/>
    </row>
    <row r="406" spans="1:7" s="77" customFormat="1" x14ac:dyDescent="0.3">
      <c r="A406" s="150"/>
      <c r="B406" s="150"/>
      <c r="C406" s="150"/>
      <c r="D406" s="150"/>
      <c r="E406" s="150"/>
      <c r="F406" s="371"/>
      <c r="G406" s="553"/>
    </row>
    <row r="407" spans="1:7" s="77" customFormat="1" x14ac:dyDescent="0.3">
      <c r="A407" s="150"/>
      <c r="B407" s="150"/>
      <c r="C407" s="150"/>
      <c r="D407" s="150"/>
      <c r="E407" s="150"/>
      <c r="F407" s="371"/>
      <c r="G407" s="553"/>
    </row>
    <row r="408" spans="1:7" s="77" customFormat="1" x14ac:dyDescent="0.3">
      <c r="A408" s="150"/>
      <c r="B408" s="150"/>
      <c r="C408" s="150"/>
      <c r="D408" s="150"/>
      <c r="E408" s="150"/>
      <c r="F408" s="371"/>
      <c r="G408" s="553"/>
    </row>
    <row r="409" spans="1:7" s="77" customFormat="1" x14ac:dyDescent="0.3">
      <c r="A409" s="150"/>
      <c r="B409" s="150"/>
      <c r="C409" s="150"/>
      <c r="D409" s="150"/>
      <c r="E409" s="150"/>
      <c r="F409" s="371"/>
      <c r="G409" s="553"/>
    </row>
    <row r="410" spans="1:7" s="77" customFormat="1" x14ac:dyDescent="0.3">
      <c r="A410" s="150"/>
      <c r="B410" s="150"/>
      <c r="C410" s="150"/>
      <c r="D410" s="150"/>
      <c r="E410" s="150"/>
      <c r="F410" s="371"/>
      <c r="G410" s="553"/>
    </row>
    <row r="411" spans="1:7" s="77" customFormat="1" x14ac:dyDescent="0.3">
      <c r="A411" s="150"/>
      <c r="B411" s="150"/>
      <c r="C411" s="150"/>
      <c r="D411" s="150"/>
      <c r="E411" s="150"/>
      <c r="F411" s="371"/>
      <c r="G411" s="553"/>
    </row>
    <row r="412" spans="1:7" s="77" customFormat="1" x14ac:dyDescent="0.3">
      <c r="A412" s="150"/>
      <c r="B412" s="150"/>
      <c r="C412" s="150"/>
      <c r="D412" s="150"/>
      <c r="E412" s="150"/>
      <c r="F412" s="371"/>
      <c r="G412" s="553"/>
    </row>
    <row r="413" spans="1:7" s="77" customFormat="1" x14ac:dyDescent="0.3">
      <c r="A413" s="150"/>
      <c r="B413" s="150"/>
      <c r="C413" s="150"/>
      <c r="D413" s="150"/>
      <c r="E413" s="150"/>
      <c r="F413" s="371"/>
      <c r="G413" s="553"/>
    </row>
    <row r="414" spans="1:7" s="77" customFormat="1" x14ac:dyDescent="0.3">
      <c r="A414" s="150"/>
      <c r="B414" s="150"/>
      <c r="C414" s="150"/>
      <c r="D414" s="150"/>
      <c r="E414" s="150"/>
      <c r="F414" s="371"/>
      <c r="G414" s="553"/>
    </row>
    <row r="415" spans="1:7" s="77" customFormat="1" x14ac:dyDescent="0.3">
      <c r="A415" s="150"/>
      <c r="B415" s="150"/>
      <c r="C415" s="150"/>
      <c r="D415" s="150"/>
      <c r="E415" s="150"/>
      <c r="F415" s="371"/>
      <c r="G415" s="553"/>
    </row>
    <row r="416" spans="1:7" s="77" customFormat="1" x14ac:dyDescent="0.3">
      <c r="A416" s="150"/>
      <c r="B416" s="150"/>
      <c r="C416" s="150"/>
      <c r="D416" s="150"/>
      <c r="E416" s="150"/>
      <c r="F416" s="371"/>
      <c r="G416" s="553"/>
    </row>
    <row r="417" spans="1:7" s="77" customFormat="1" x14ac:dyDescent="0.3">
      <c r="A417" s="150"/>
      <c r="B417" s="150"/>
      <c r="C417" s="150"/>
      <c r="D417" s="150"/>
      <c r="E417" s="150"/>
      <c r="F417" s="371"/>
      <c r="G417" s="553"/>
    </row>
    <row r="418" spans="1:7" s="77" customFormat="1" x14ac:dyDescent="0.3">
      <c r="A418" s="150"/>
      <c r="B418" s="150"/>
      <c r="C418" s="150"/>
      <c r="D418" s="150"/>
      <c r="E418" s="150"/>
      <c r="F418" s="371"/>
      <c r="G418" s="553"/>
    </row>
    <row r="419" spans="1:7" s="77" customFormat="1" x14ac:dyDescent="0.3">
      <c r="A419" s="150"/>
      <c r="B419" s="150"/>
      <c r="C419" s="150"/>
      <c r="D419" s="150"/>
      <c r="E419" s="150"/>
      <c r="F419" s="371"/>
      <c r="G419" s="553"/>
    </row>
    <row r="420" spans="1:7" s="77" customFormat="1" x14ac:dyDescent="0.3">
      <c r="A420" s="150"/>
      <c r="B420" s="150"/>
      <c r="C420" s="150"/>
      <c r="D420" s="150"/>
      <c r="E420" s="150"/>
      <c r="F420" s="371"/>
      <c r="G420" s="553"/>
    </row>
    <row r="421" spans="1:7" s="77" customFormat="1" x14ac:dyDescent="0.3">
      <c r="A421" s="150"/>
      <c r="B421" s="150"/>
      <c r="C421" s="150"/>
      <c r="D421" s="150"/>
      <c r="E421" s="150"/>
      <c r="F421" s="371"/>
      <c r="G421" s="553"/>
    </row>
    <row r="422" spans="1:7" s="77" customFormat="1" x14ac:dyDescent="0.3">
      <c r="A422" s="150"/>
      <c r="B422" s="150"/>
      <c r="C422" s="150"/>
      <c r="D422" s="150"/>
      <c r="E422" s="150"/>
      <c r="F422" s="371"/>
      <c r="G422" s="553"/>
    </row>
    <row r="423" spans="1:7" s="77" customFormat="1" x14ac:dyDescent="0.3">
      <c r="A423" s="150"/>
      <c r="B423" s="150"/>
      <c r="C423" s="150"/>
      <c r="D423" s="150"/>
      <c r="E423" s="150"/>
      <c r="F423" s="371"/>
      <c r="G423" s="553"/>
    </row>
    <row r="424" spans="1:7" s="77" customFormat="1" x14ac:dyDescent="0.3">
      <c r="A424" s="150"/>
      <c r="B424" s="150"/>
      <c r="C424" s="150"/>
      <c r="D424" s="150"/>
      <c r="E424" s="150"/>
      <c r="F424" s="371"/>
      <c r="G424" s="553"/>
    </row>
    <row r="425" spans="1:7" s="77" customFormat="1" x14ac:dyDescent="0.3">
      <c r="A425" s="150"/>
      <c r="B425" s="150"/>
      <c r="C425" s="150"/>
      <c r="D425" s="150"/>
      <c r="E425" s="150"/>
      <c r="F425" s="371"/>
      <c r="G425" s="553"/>
    </row>
    <row r="426" spans="1:7" s="77" customFormat="1" x14ac:dyDescent="0.3">
      <c r="A426" s="150"/>
      <c r="B426" s="150"/>
      <c r="C426" s="150"/>
      <c r="D426" s="150"/>
      <c r="E426" s="150"/>
      <c r="F426" s="371"/>
      <c r="G426" s="553"/>
    </row>
    <row r="427" spans="1:7" s="77" customFormat="1" x14ac:dyDescent="0.3">
      <c r="A427" s="150"/>
      <c r="B427" s="150"/>
      <c r="C427" s="150"/>
      <c r="D427" s="150"/>
      <c r="E427" s="150"/>
      <c r="F427" s="371"/>
      <c r="G427" s="553"/>
    </row>
    <row r="428" spans="1:7" s="77" customFormat="1" x14ac:dyDescent="0.3">
      <c r="A428" s="150"/>
      <c r="B428" s="150"/>
      <c r="C428" s="150"/>
      <c r="D428" s="150"/>
      <c r="E428" s="150"/>
      <c r="F428" s="371"/>
      <c r="G428" s="553"/>
    </row>
    <row r="429" spans="1:7" s="77" customFormat="1" x14ac:dyDescent="0.3">
      <c r="A429" s="150"/>
      <c r="B429" s="150"/>
      <c r="C429" s="150"/>
      <c r="D429" s="150"/>
      <c r="E429" s="150"/>
      <c r="F429" s="371"/>
      <c r="G429" s="553"/>
    </row>
    <row r="430" spans="1:7" s="77" customFormat="1" x14ac:dyDescent="0.3">
      <c r="A430" s="150"/>
      <c r="B430" s="150"/>
      <c r="C430" s="150"/>
      <c r="D430" s="150"/>
      <c r="E430" s="150"/>
      <c r="F430" s="371"/>
      <c r="G430" s="553"/>
    </row>
    <row r="431" spans="1:7" s="77" customFormat="1" x14ac:dyDescent="0.3">
      <c r="A431" s="150"/>
      <c r="B431" s="150"/>
      <c r="C431" s="150"/>
      <c r="D431" s="150"/>
      <c r="E431" s="150"/>
      <c r="F431" s="371"/>
      <c r="G431" s="553"/>
    </row>
  </sheetData>
  <mergeCells count="6">
    <mergeCell ref="A248:F248"/>
    <mergeCell ref="A143:F143"/>
    <mergeCell ref="A1:G1"/>
    <mergeCell ref="A50:F50"/>
    <mergeCell ref="A97:F97"/>
    <mergeCell ref="A192:F192"/>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K212"/>
  <sheetViews>
    <sheetView view="pageBreakPreview" topLeftCell="A79" zoomScaleNormal="100" zoomScaleSheetLayoutView="100" workbookViewId="0">
      <selection activeCell="C1" sqref="C1:G1"/>
    </sheetView>
  </sheetViews>
  <sheetFormatPr defaultColWidth="8.796875" defaultRowHeight="12.5" x14ac:dyDescent="0.3"/>
  <cols>
    <col min="1" max="1" width="9.09765625" style="1" customWidth="1"/>
    <col min="2" max="2" width="11.09765625" style="1" customWidth="1"/>
    <col min="3" max="3" width="48.296875" style="1" customWidth="1"/>
    <col min="4" max="4" width="7.09765625" style="1" customWidth="1"/>
    <col min="5" max="5" width="9.09765625" style="1" customWidth="1"/>
    <col min="6" max="6" width="16.796875" style="74" customWidth="1"/>
    <col min="7" max="7" width="21.09765625" style="77" customWidth="1"/>
    <col min="8" max="16384" width="8.796875" style="1"/>
  </cols>
  <sheetData>
    <row r="1" spans="1:11" ht="76.25" customHeight="1" x14ac:dyDescent="0.3">
      <c r="A1" s="573"/>
      <c r="B1" s="574"/>
      <c r="C1" s="686" t="s">
        <v>928</v>
      </c>
      <c r="D1" s="686"/>
      <c r="E1" s="686"/>
      <c r="F1" s="686"/>
      <c r="G1" s="687"/>
    </row>
    <row r="2" spans="1:11" s="41" customFormat="1" ht="30" customHeight="1" x14ac:dyDescent="0.3">
      <c r="A2" s="411" t="s">
        <v>1</v>
      </c>
      <c r="B2" s="403" t="s">
        <v>2</v>
      </c>
      <c r="C2" s="151" t="s">
        <v>3</v>
      </c>
      <c r="D2" s="151" t="s">
        <v>4</v>
      </c>
      <c r="E2" s="151" t="s">
        <v>5</v>
      </c>
      <c r="F2" s="404" t="s">
        <v>6</v>
      </c>
      <c r="G2" s="413" t="s">
        <v>7</v>
      </c>
    </row>
    <row r="3" spans="1:11" ht="29.25" customHeight="1" x14ac:dyDescent="0.3">
      <c r="A3" s="111" t="s">
        <v>458</v>
      </c>
      <c r="B3" s="28"/>
      <c r="C3" s="139" t="s">
        <v>657</v>
      </c>
      <c r="D3" s="138"/>
      <c r="E3" s="25"/>
      <c r="F3" s="255"/>
      <c r="G3" s="271"/>
    </row>
    <row r="4" spans="1:11" ht="13.25" customHeight="1" x14ac:dyDescent="0.3">
      <c r="A4" s="94"/>
      <c r="B4" s="28"/>
      <c r="C4" s="21"/>
      <c r="D4" s="21"/>
      <c r="E4" s="25"/>
      <c r="F4" s="255"/>
      <c r="G4" s="189"/>
    </row>
    <row r="5" spans="1:11" ht="26" x14ac:dyDescent="0.3">
      <c r="A5" s="35" t="s">
        <v>164</v>
      </c>
      <c r="B5" s="105" t="s">
        <v>190</v>
      </c>
      <c r="C5" s="138" t="s">
        <v>191</v>
      </c>
      <c r="D5" s="138"/>
      <c r="E5" s="25"/>
      <c r="F5" s="242"/>
      <c r="G5" s="170"/>
    </row>
    <row r="6" spans="1:11" ht="13.25" customHeight="1" x14ac:dyDescent="0.3">
      <c r="A6" s="94"/>
      <c r="B6" s="105"/>
      <c r="C6" s="138"/>
      <c r="D6" s="138"/>
      <c r="E6" s="25"/>
      <c r="F6" s="256"/>
      <c r="G6" s="170"/>
    </row>
    <row r="7" spans="1:11" s="17" customFormat="1" ht="13" x14ac:dyDescent="0.3">
      <c r="A7" s="120" t="s">
        <v>165</v>
      </c>
      <c r="B7" s="207" t="s">
        <v>363</v>
      </c>
      <c r="C7" s="21" t="s">
        <v>314</v>
      </c>
      <c r="D7" s="9"/>
      <c r="E7" s="40"/>
      <c r="F7" s="250"/>
      <c r="G7" s="71" t="str">
        <f>IF(F7="","",E7*F7)</f>
        <v/>
      </c>
      <c r="H7" s="16"/>
      <c r="I7" s="16"/>
      <c r="J7" s="16"/>
      <c r="K7" s="16"/>
    </row>
    <row r="8" spans="1:11" s="13" customFormat="1" ht="13" x14ac:dyDescent="0.25">
      <c r="A8" s="36"/>
      <c r="B8" s="8"/>
      <c r="C8" s="21"/>
      <c r="D8" s="9"/>
      <c r="E8" s="90"/>
      <c r="F8" s="229"/>
      <c r="G8" s="70" t="str">
        <f>IF(F8="","",E8*F8)</f>
        <v/>
      </c>
      <c r="H8" s="12"/>
      <c r="I8" s="12"/>
      <c r="J8" s="12"/>
      <c r="K8" s="12"/>
    </row>
    <row r="9" spans="1:11" s="17" customFormat="1" ht="61.25" customHeight="1" x14ac:dyDescent="0.3">
      <c r="A9" s="34"/>
      <c r="B9" s="8" t="s">
        <v>351</v>
      </c>
      <c r="C9" s="7" t="s">
        <v>352</v>
      </c>
      <c r="D9" s="9"/>
      <c r="E9" s="49"/>
      <c r="F9" s="257"/>
      <c r="G9" s="243"/>
      <c r="H9" s="16"/>
      <c r="I9" s="16"/>
      <c r="J9" s="16"/>
      <c r="K9" s="16"/>
    </row>
    <row r="10" spans="1:11" s="13" customFormat="1" x14ac:dyDescent="0.25">
      <c r="A10" s="36"/>
      <c r="B10" s="9"/>
      <c r="C10" s="7"/>
      <c r="D10" s="8"/>
      <c r="E10" s="49"/>
      <c r="F10" s="258"/>
      <c r="G10" s="262"/>
      <c r="H10" s="12"/>
      <c r="I10" s="12"/>
      <c r="J10" s="12"/>
      <c r="K10" s="12"/>
    </row>
    <row r="11" spans="1:11" s="13" customFormat="1" x14ac:dyDescent="0.25">
      <c r="A11" s="34" t="s">
        <v>413</v>
      </c>
      <c r="B11" s="9"/>
      <c r="C11" s="6" t="s">
        <v>533</v>
      </c>
      <c r="D11" s="9" t="s">
        <v>353</v>
      </c>
      <c r="E11" s="49"/>
      <c r="F11" s="258"/>
      <c r="G11" s="262" t="s">
        <v>445</v>
      </c>
      <c r="H11" s="12"/>
      <c r="I11" s="12"/>
      <c r="J11" s="12"/>
      <c r="K11" s="12"/>
    </row>
    <row r="12" spans="1:11" s="13" customFormat="1" x14ac:dyDescent="0.25">
      <c r="A12" s="36"/>
      <c r="B12" s="9"/>
      <c r="C12" s="6"/>
      <c r="D12" s="9"/>
      <c r="E12" s="49"/>
      <c r="F12" s="258"/>
      <c r="G12" s="262"/>
      <c r="H12" s="12"/>
      <c r="I12" s="12"/>
      <c r="J12" s="12"/>
      <c r="K12" s="12"/>
    </row>
    <row r="13" spans="1:11" s="17" customFormat="1" ht="13" x14ac:dyDescent="0.3">
      <c r="A13" s="34" t="s">
        <v>632</v>
      </c>
      <c r="B13" s="9"/>
      <c r="C13" s="4" t="s">
        <v>354</v>
      </c>
      <c r="D13" s="9" t="s">
        <v>353</v>
      </c>
      <c r="E13" s="49"/>
      <c r="F13" s="258"/>
      <c r="G13" s="262" t="s">
        <v>445</v>
      </c>
      <c r="H13" s="16"/>
      <c r="I13" s="16"/>
      <c r="J13" s="16"/>
      <c r="K13" s="16"/>
    </row>
    <row r="14" spans="1:11" s="17" customFormat="1" ht="13" x14ac:dyDescent="0.3">
      <c r="A14" s="36"/>
      <c r="B14" s="9"/>
      <c r="C14" s="4"/>
      <c r="D14" s="9"/>
      <c r="E14" s="49"/>
      <c r="F14" s="258"/>
      <c r="G14" s="262"/>
      <c r="H14" s="16"/>
      <c r="I14" s="16"/>
      <c r="J14" s="16"/>
      <c r="K14" s="16"/>
    </row>
    <row r="15" spans="1:11" s="13" customFormat="1" x14ac:dyDescent="0.25">
      <c r="A15" s="34"/>
      <c r="B15" s="9" t="s">
        <v>355</v>
      </c>
      <c r="C15" s="4" t="s">
        <v>356</v>
      </c>
      <c r="D15" s="9"/>
      <c r="E15" s="49"/>
      <c r="F15" s="258"/>
      <c r="G15" s="262"/>
      <c r="H15" s="12"/>
      <c r="I15" s="12"/>
      <c r="J15" s="12"/>
      <c r="K15" s="12"/>
    </row>
    <row r="16" spans="1:11" s="13" customFormat="1" x14ac:dyDescent="0.25">
      <c r="A16" s="36"/>
      <c r="B16" s="9"/>
      <c r="C16" s="4"/>
      <c r="D16" s="9"/>
      <c r="E16" s="49"/>
      <c r="F16" s="258"/>
      <c r="G16" s="262"/>
      <c r="H16" s="12"/>
      <c r="I16" s="12"/>
      <c r="J16" s="12"/>
      <c r="K16" s="12"/>
    </row>
    <row r="17" spans="1:11" s="13" customFormat="1" x14ac:dyDescent="0.25">
      <c r="A17" s="34" t="s">
        <v>633</v>
      </c>
      <c r="B17" s="9"/>
      <c r="C17" s="4" t="s">
        <v>357</v>
      </c>
      <c r="D17" s="8" t="s">
        <v>139</v>
      </c>
      <c r="E17" s="49"/>
      <c r="F17" s="258"/>
      <c r="G17" s="262" t="s">
        <v>445</v>
      </c>
      <c r="H17" s="12"/>
      <c r="I17" s="12"/>
      <c r="J17" s="12"/>
      <c r="K17" s="12"/>
    </row>
    <row r="18" spans="1:11" s="13" customFormat="1" x14ac:dyDescent="0.25">
      <c r="A18" s="36"/>
      <c r="B18" s="9"/>
      <c r="C18" s="4"/>
      <c r="D18" s="8"/>
      <c r="E18" s="49"/>
      <c r="F18" s="258"/>
      <c r="G18" s="262"/>
      <c r="H18" s="12"/>
      <c r="I18" s="12"/>
      <c r="J18" s="12"/>
      <c r="K18" s="12"/>
    </row>
    <row r="19" spans="1:11" s="13" customFormat="1" x14ac:dyDescent="0.25">
      <c r="A19" s="34" t="s">
        <v>634</v>
      </c>
      <c r="B19" s="84"/>
      <c r="C19" s="209" t="s">
        <v>358</v>
      </c>
      <c r="D19" s="8" t="s">
        <v>139</v>
      </c>
      <c r="E19" s="49"/>
      <c r="F19" s="242"/>
      <c r="G19" s="262" t="s">
        <v>445</v>
      </c>
      <c r="H19" s="12"/>
      <c r="I19" s="12"/>
      <c r="J19" s="12"/>
      <c r="K19" s="12"/>
    </row>
    <row r="20" spans="1:11" s="13" customFormat="1" x14ac:dyDescent="0.25">
      <c r="A20" s="36"/>
      <c r="B20" s="113"/>
      <c r="C20" s="209"/>
      <c r="D20" s="8"/>
      <c r="E20" s="49"/>
      <c r="F20" s="257"/>
      <c r="G20" s="243"/>
      <c r="H20" s="12"/>
      <c r="I20" s="12"/>
      <c r="J20" s="12"/>
      <c r="K20" s="12"/>
    </row>
    <row r="21" spans="1:11" s="13" customFormat="1" ht="25" x14ac:dyDescent="0.25">
      <c r="A21" s="34" t="s">
        <v>635</v>
      </c>
      <c r="B21" s="113" t="s">
        <v>359</v>
      </c>
      <c r="C21" s="33" t="s">
        <v>360</v>
      </c>
      <c r="D21" s="8" t="s">
        <v>139</v>
      </c>
      <c r="E21" s="49"/>
      <c r="F21" s="257"/>
      <c r="G21" s="262" t="s">
        <v>445</v>
      </c>
      <c r="H21" s="12"/>
      <c r="I21" s="12"/>
      <c r="J21" s="12"/>
      <c r="K21" s="12"/>
    </row>
    <row r="22" spans="1:11" s="13" customFormat="1" x14ac:dyDescent="0.25">
      <c r="A22" s="36"/>
      <c r="B22" s="113"/>
      <c r="C22" s="33"/>
      <c r="D22" s="114"/>
      <c r="E22" s="49"/>
      <c r="F22" s="257"/>
      <c r="G22" s="243"/>
      <c r="H22" s="12"/>
      <c r="I22" s="12"/>
      <c r="J22" s="12"/>
      <c r="K22" s="12"/>
    </row>
    <row r="23" spans="1:11" s="13" customFormat="1" ht="13" x14ac:dyDescent="0.25">
      <c r="A23" s="35" t="s">
        <v>166</v>
      </c>
      <c r="B23" s="113"/>
      <c r="C23" s="210" t="s">
        <v>466</v>
      </c>
      <c r="D23" s="114"/>
      <c r="E23" s="49"/>
      <c r="F23" s="257"/>
      <c r="G23" s="243"/>
      <c r="H23" s="12"/>
      <c r="I23" s="12"/>
      <c r="J23" s="12"/>
      <c r="K23" s="12"/>
    </row>
    <row r="24" spans="1:11" s="13" customFormat="1" x14ac:dyDescent="0.25">
      <c r="A24" s="36"/>
      <c r="B24" s="113"/>
      <c r="C24" s="33"/>
      <c r="D24" s="114"/>
      <c r="E24" s="49"/>
      <c r="F24" s="257"/>
      <c r="G24" s="243"/>
      <c r="H24" s="12"/>
      <c r="I24" s="12"/>
      <c r="J24" s="12"/>
      <c r="K24" s="12"/>
    </row>
    <row r="25" spans="1:11" s="13" customFormat="1" ht="24.65" customHeight="1" x14ac:dyDescent="0.25">
      <c r="A25" s="35" t="s">
        <v>167</v>
      </c>
      <c r="B25" s="228" t="s">
        <v>297</v>
      </c>
      <c r="C25" s="210" t="s">
        <v>467</v>
      </c>
      <c r="D25" s="114"/>
      <c r="E25" s="49"/>
      <c r="F25" s="257"/>
      <c r="G25" s="243"/>
      <c r="H25" s="12"/>
      <c r="I25" s="12"/>
      <c r="J25" s="12"/>
      <c r="K25" s="12"/>
    </row>
    <row r="26" spans="1:11" s="13" customFormat="1" x14ac:dyDescent="0.25">
      <c r="A26" s="36"/>
      <c r="B26" s="113"/>
      <c r="C26" s="33"/>
      <c r="D26" s="114"/>
      <c r="E26" s="49"/>
      <c r="F26" s="257"/>
      <c r="G26" s="243"/>
      <c r="H26" s="12"/>
      <c r="I26" s="12"/>
      <c r="J26" s="12"/>
      <c r="K26" s="12"/>
    </row>
    <row r="27" spans="1:11" s="13" customFormat="1" x14ac:dyDescent="0.25">
      <c r="A27" s="34" t="s">
        <v>168</v>
      </c>
      <c r="B27" s="114"/>
      <c r="C27" s="208" t="s">
        <v>137</v>
      </c>
      <c r="D27" s="8" t="s">
        <v>139</v>
      </c>
      <c r="E27" s="49"/>
      <c r="F27" s="257"/>
      <c r="G27" s="262" t="s">
        <v>445</v>
      </c>
      <c r="H27" s="12"/>
      <c r="I27" s="12"/>
      <c r="J27" s="12"/>
      <c r="K27" s="12"/>
    </row>
    <row r="28" spans="1:11" s="13" customFormat="1" x14ac:dyDescent="0.25">
      <c r="A28" s="36"/>
      <c r="B28" s="114"/>
      <c r="C28" s="208"/>
      <c r="D28" s="114"/>
      <c r="E28" s="49"/>
      <c r="F28" s="257"/>
      <c r="G28" s="243"/>
      <c r="H28" s="12"/>
      <c r="I28" s="12"/>
      <c r="J28" s="12"/>
      <c r="K28" s="12"/>
    </row>
    <row r="29" spans="1:11" s="13" customFormat="1" ht="30" customHeight="1" x14ac:dyDescent="0.25">
      <c r="A29" s="34" t="s">
        <v>169</v>
      </c>
      <c r="B29" s="39"/>
      <c r="C29" s="427" t="s">
        <v>361</v>
      </c>
      <c r="D29" s="8" t="s">
        <v>139</v>
      </c>
      <c r="E29" s="49"/>
      <c r="F29" s="251"/>
      <c r="G29" s="262" t="s">
        <v>445</v>
      </c>
      <c r="H29" s="12"/>
      <c r="I29" s="12"/>
      <c r="J29" s="12"/>
      <c r="K29" s="12"/>
    </row>
    <row r="30" spans="1:11" s="13" customFormat="1" x14ac:dyDescent="0.25">
      <c r="A30" s="36"/>
      <c r="B30" s="39"/>
      <c r="C30" s="19"/>
      <c r="D30" s="59"/>
      <c r="E30" s="49"/>
      <c r="F30" s="251"/>
      <c r="G30" s="232"/>
      <c r="H30" s="12"/>
      <c r="I30" s="12"/>
      <c r="J30" s="12"/>
      <c r="K30" s="12"/>
    </row>
    <row r="31" spans="1:11" s="17" customFormat="1" ht="25" x14ac:dyDescent="0.3">
      <c r="A31" s="34" t="s">
        <v>459</v>
      </c>
      <c r="B31" s="114"/>
      <c r="C31" s="208" t="s">
        <v>362</v>
      </c>
      <c r="D31" s="114" t="s">
        <v>139</v>
      </c>
      <c r="E31" s="49"/>
      <c r="F31" s="251"/>
      <c r="G31" s="262" t="s">
        <v>445</v>
      </c>
      <c r="H31" s="16"/>
      <c r="I31" s="16"/>
      <c r="J31" s="16"/>
      <c r="K31" s="16"/>
    </row>
    <row r="32" spans="1:11" s="17" customFormat="1" ht="13" x14ac:dyDescent="0.3">
      <c r="A32" s="43"/>
      <c r="B32" s="114"/>
      <c r="C32" s="208"/>
      <c r="D32" s="114"/>
      <c r="E32" s="49"/>
      <c r="F32" s="251"/>
      <c r="G32" s="243"/>
      <c r="H32" s="16"/>
      <c r="I32" s="16"/>
      <c r="J32" s="16"/>
      <c r="K32" s="16"/>
    </row>
    <row r="33" spans="1:11" s="17" customFormat="1" ht="13" x14ac:dyDescent="0.3">
      <c r="A33" s="43"/>
      <c r="B33" s="114"/>
      <c r="C33" s="208"/>
      <c r="D33" s="114"/>
      <c r="E33" s="49"/>
      <c r="F33" s="251"/>
      <c r="G33" s="243"/>
      <c r="H33" s="16"/>
      <c r="I33" s="16"/>
      <c r="J33" s="16"/>
      <c r="K33" s="16"/>
    </row>
    <row r="34" spans="1:11" s="17" customFormat="1" ht="13" x14ac:dyDescent="0.3">
      <c r="A34" s="43"/>
      <c r="B34" s="114"/>
      <c r="C34" s="208"/>
      <c r="D34" s="114"/>
      <c r="E34" s="49"/>
      <c r="F34" s="251"/>
      <c r="G34" s="243"/>
      <c r="H34" s="16"/>
      <c r="I34" s="16"/>
      <c r="J34" s="16"/>
      <c r="K34" s="16"/>
    </row>
    <row r="35" spans="1:11" s="17" customFormat="1" ht="13" x14ac:dyDescent="0.3">
      <c r="A35" s="43"/>
      <c r="B35" s="114"/>
      <c r="C35" s="208"/>
      <c r="D35" s="114"/>
      <c r="E35" s="49"/>
      <c r="F35" s="251"/>
      <c r="G35" s="243"/>
      <c r="H35" s="16"/>
      <c r="I35" s="16"/>
      <c r="J35" s="16"/>
      <c r="K35" s="16"/>
    </row>
    <row r="36" spans="1:11" s="17" customFormat="1" ht="13" x14ac:dyDescent="0.3">
      <c r="A36" s="43"/>
      <c r="B36" s="114"/>
      <c r="C36" s="208"/>
      <c r="D36" s="114"/>
      <c r="E36" s="49"/>
      <c r="F36" s="251"/>
      <c r="G36" s="243"/>
      <c r="H36" s="16"/>
      <c r="I36" s="16"/>
      <c r="J36" s="16"/>
      <c r="K36" s="16"/>
    </row>
    <row r="37" spans="1:11" s="17" customFormat="1" ht="13" x14ac:dyDescent="0.3">
      <c r="A37" s="43"/>
      <c r="B37" s="114"/>
      <c r="C37" s="208"/>
      <c r="D37" s="114"/>
      <c r="E37" s="49"/>
      <c r="F37" s="251"/>
      <c r="G37" s="243"/>
      <c r="H37" s="16"/>
      <c r="I37" s="16"/>
      <c r="J37" s="16"/>
      <c r="K37" s="16"/>
    </row>
    <row r="38" spans="1:11" s="17" customFormat="1" ht="13" x14ac:dyDescent="0.3">
      <c r="A38" s="43"/>
      <c r="B38" s="114"/>
      <c r="C38" s="208"/>
      <c r="D38" s="114"/>
      <c r="E38" s="49"/>
      <c r="F38" s="251"/>
      <c r="G38" s="243"/>
      <c r="H38" s="16"/>
      <c r="I38" s="16"/>
      <c r="J38" s="16"/>
      <c r="K38" s="16"/>
    </row>
    <row r="39" spans="1:11" s="17" customFormat="1" ht="13" x14ac:dyDescent="0.3">
      <c r="A39" s="43"/>
      <c r="B39" s="114"/>
      <c r="C39" s="208"/>
      <c r="D39" s="114"/>
      <c r="E39" s="49"/>
      <c r="F39" s="251"/>
      <c r="G39" s="243"/>
      <c r="H39" s="16"/>
      <c r="I39" s="16"/>
      <c r="J39" s="16"/>
      <c r="K39" s="16"/>
    </row>
    <row r="40" spans="1:11" s="17" customFormat="1" ht="13" x14ac:dyDescent="0.3">
      <c r="A40" s="43"/>
      <c r="B40" s="114"/>
      <c r="C40" s="208"/>
      <c r="D40" s="114"/>
      <c r="E40" s="49"/>
      <c r="F40" s="251"/>
      <c r="G40" s="243"/>
      <c r="H40" s="16"/>
      <c r="I40" s="16"/>
      <c r="J40" s="16"/>
      <c r="K40" s="16"/>
    </row>
    <row r="41" spans="1:11" s="17" customFormat="1" ht="13" x14ac:dyDescent="0.3">
      <c r="A41" s="43"/>
      <c r="B41" s="114"/>
      <c r="C41" s="208"/>
      <c r="D41" s="114"/>
      <c r="E41" s="49"/>
      <c r="F41" s="251"/>
      <c r="G41" s="243"/>
      <c r="H41" s="16"/>
      <c r="I41" s="16"/>
      <c r="J41" s="16"/>
      <c r="K41" s="16"/>
    </row>
    <row r="42" spans="1:11" s="17" customFormat="1" ht="13" x14ac:dyDescent="0.3">
      <c r="A42" s="43"/>
      <c r="B42" s="114"/>
      <c r="C42" s="208"/>
      <c r="D42" s="114"/>
      <c r="E42" s="49"/>
      <c r="F42" s="251"/>
      <c r="G42" s="243"/>
      <c r="H42" s="16"/>
      <c r="I42" s="16"/>
      <c r="J42" s="16"/>
      <c r="K42" s="16"/>
    </row>
    <row r="43" spans="1:11" s="17" customFormat="1" ht="13" x14ac:dyDescent="0.3">
      <c r="A43" s="43"/>
      <c r="B43" s="114"/>
      <c r="C43" s="208"/>
      <c r="D43" s="114"/>
      <c r="E43" s="49"/>
      <c r="F43" s="251"/>
      <c r="G43" s="243"/>
      <c r="H43" s="16"/>
      <c r="I43" s="16"/>
      <c r="J43" s="16"/>
      <c r="K43" s="16"/>
    </row>
    <row r="44" spans="1:11" s="17" customFormat="1" ht="13" x14ac:dyDescent="0.3">
      <c r="A44" s="43"/>
      <c r="B44" s="114"/>
      <c r="C44" s="208"/>
      <c r="D44" s="114"/>
      <c r="E44" s="49"/>
      <c r="F44" s="251"/>
      <c r="G44" s="243"/>
      <c r="H44" s="16"/>
      <c r="I44" s="16"/>
      <c r="J44" s="16"/>
      <c r="K44" s="16"/>
    </row>
    <row r="45" spans="1:11" s="17" customFormat="1" ht="13" x14ac:dyDescent="0.3">
      <c r="A45" s="43"/>
      <c r="B45" s="114"/>
      <c r="C45" s="208"/>
      <c r="D45" s="114"/>
      <c r="E45" s="49"/>
      <c r="F45" s="251"/>
      <c r="G45" s="243"/>
      <c r="H45" s="16"/>
      <c r="I45" s="16"/>
      <c r="J45" s="16"/>
      <c r="K45" s="16"/>
    </row>
    <row r="46" spans="1:11" s="17" customFormat="1" ht="13" x14ac:dyDescent="0.3">
      <c r="A46" s="43"/>
      <c r="B46" s="114"/>
      <c r="C46" s="208"/>
      <c r="D46" s="114"/>
      <c r="E46" s="49"/>
      <c r="F46" s="251"/>
      <c r="G46" s="243"/>
      <c r="H46" s="16"/>
      <c r="I46" s="16"/>
      <c r="J46" s="16"/>
      <c r="K46" s="16"/>
    </row>
    <row r="47" spans="1:11" s="17" customFormat="1" ht="13" x14ac:dyDescent="0.3">
      <c r="A47" s="43"/>
      <c r="B47" s="114"/>
      <c r="C47" s="208"/>
      <c r="D47" s="114"/>
      <c r="E47" s="49"/>
      <c r="F47" s="251"/>
      <c r="G47" s="243"/>
      <c r="H47" s="16"/>
      <c r="I47" s="16"/>
      <c r="J47" s="16"/>
      <c r="K47" s="16"/>
    </row>
    <row r="48" spans="1:11" s="17" customFormat="1" ht="13" x14ac:dyDescent="0.3">
      <c r="A48" s="43"/>
      <c r="B48" s="114"/>
      <c r="C48" s="208"/>
      <c r="D48" s="114"/>
      <c r="E48" s="49"/>
      <c r="F48" s="251"/>
      <c r="G48" s="243"/>
      <c r="H48" s="16"/>
      <c r="I48" s="16"/>
      <c r="J48" s="16"/>
      <c r="K48" s="16"/>
    </row>
    <row r="49" spans="1:11" s="13" customFormat="1" x14ac:dyDescent="0.25">
      <c r="A49" s="43"/>
      <c r="B49" s="113"/>
      <c r="C49" s="32"/>
      <c r="D49" s="114"/>
      <c r="E49" s="49"/>
      <c r="F49" s="160"/>
      <c r="G49" s="253"/>
      <c r="H49" s="12"/>
      <c r="I49" s="12"/>
      <c r="J49" s="12"/>
      <c r="K49" s="12"/>
    </row>
    <row r="50" spans="1:11" s="41" customFormat="1" ht="24.75" customHeight="1" x14ac:dyDescent="0.3">
      <c r="A50" s="678" t="s">
        <v>9</v>
      </c>
      <c r="B50" s="679"/>
      <c r="C50" s="679"/>
      <c r="D50" s="679"/>
      <c r="E50" s="679"/>
      <c r="F50" s="680"/>
      <c r="G50" s="239"/>
      <c r="H50" s="78"/>
    </row>
    <row r="51" spans="1:11" ht="18.649999999999999" customHeight="1" x14ac:dyDescent="0.3">
      <c r="A51" s="128"/>
      <c r="B51" s="129"/>
      <c r="C51" s="20" t="s">
        <v>10</v>
      </c>
      <c r="D51" s="20"/>
      <c r="E51" s="129"/>
      <c r="F51" s="191"/>
      <c r="G51" s="244"/>
      <c r="H51" s="78"/>
    </row>
    <row r="52" spans="1:11" s="13" customFormat="1" x14ac:dyDescent="0.25">
      <c r="A52" s="136"/>
      <c r="B52" s="56"/>
      <c r="C52" s="18"/>
      <c r="D52" s="292"/>
      <c r="E52" s="49"/>
      <c r="F52" s="251"/>
      <c r="G52" s="232"/>
      <c r="H52" s="12"/>
      <c r="I52" s="12"/>
      <c r="J52" s="12"/>
      <c r="K52" s="12"/>
    </row>
    <row r="53" spans="1:11" ht="26" x14ac:dyDescent="0.3">
      <c r="A53" s="222" t="s">
        <v>636</v>
      </c>
      <c r="B53" s="290" t="s">
        <v>153</v>
      </c>
      <c r="C53" s="4" t="s">
        <v>52</v>
      </c>
      <c r="D53" s="284"/>
      <c r="E53" s="297"/>
      <c r="F53" s="258"/>
      <c r="G53" s="262"/>
    </row>
    <row r="54" spans="1:11" ht="13" x14ac:dyDescent="0.3">
      <c r="A54" s="278"/>
      <c r="B54" s="163"/>
      <c r="C54" s="21"/>
      <c r="D54" s="224"/>
      <c r="E54" s="298"/>
      <c r="F54" s="229"/>
      <c r="G54" s="230" t="str">
        <f>IF(F54="","",E54*F54)</f>
        <v/>
      </c>
    </row>
    <row r="55" spans="1:11" ht="28.75" customHeight="1" x14ac:dyDescent="0.3">
      <c r="A55" s="114" t="s">
        <v>637</v>
      </c>
      <c r="B55" s="163" t="s">
        <v>38</v>
      </c>
      <c r="C55" s="7" t="s">
        <v>299</v>
      </c>
      <c r="D55" s="195" t="s">
        <v>56</v>
      </c>
      <c r="E55" s="299"/>
      <c r="F55" s="258"/>
      <c r="G55" s="262" t="s">
        <v>445</v>
      </c>
    </row>
    <row r="56" spans="1:11" x14ac:dyDescent="0.3">
      <c r="A56" s="278"/>
      <c r="B56" s="163"/>
      <c r="C56" s="7"/>
      <c r="D56" s="284"/>
      <c r="E56" s="297"/>
      <c r="F56" s="258"/>
      <c r="G56" s="262"/>
    </row>
    <row r="57" spans="1:11" ht="14.5" x14ac:dyDescent="0.3">
      <c r="A57" s="114" t="s">
        <v>638</v>
      </c>
      <c r="B57" s="95" t="s">
        <v>44</v>
      </c>
      <c r="C57" s="31" t="s">
        <v>58</v>
      </c>
      <c r="D57" s="195" t="s">
        <v>56</v>
      </c>
      <c r="E57" s="49">
        <v>10</v>
      </c>
      <c r="F57" s="229">
        <v>280</v>
      </c>
      <c r="G57" s="262"/>
    </row>
    <row r="58" spans="1:11" x14ac:dyDescent="0.3">
      <c r="A58" s="278"/>
      <c r="B58" s="99"/>
      <c r="C58" s="32"/>
      <c r="D58" s="43"/>
      <c r="E58" s="48"/>
      <c r="F58" s="229"/>
      <c r="G58" s="232"/>
    </row>
    <row r="59" spans="1:11" ht="14.5" x14ac:dyDescent="0.3">
      <c r="A59" s="114" t="s">
        <v>639</v>
      </c>
      <c r="B59" s="95"/>
      <c r="C59" s="32" t="s">
        <v>53</v>
      </c>
      <c r="D59" s="43" t="s">
        <v>56</v>
      </c>
      <c r="E59" s="49">
        <v>10</v>
      </c>
      <c r="F59" s="229">
        <v>950</v>
      </c>
      <c r="G59" s="262"/>
    </row>
    <row r="60" spans="1:11" x14ac:dyDescent="0.3">
      <c r="A60" s="278"/>
      <c r="B60" s="99"/>
      <c r="C60" s="32"/>
      <c r="D60" s="43"/>
      <c r="E60" s="48"/>
      <c r="F60" s="229"/>
      <c r="G60" s="232"/>
    </row>
    <row r="61" spans="1:11" ht="32.4" customHeight="1" x14ac:dyDescent="0.3">
      <c r="A61" s="114" t="s">
        <v>640</v>
      </c>
      <c r="B61" s="95"/>
      <c r="C61" s="33" t="s">
        <v>63</v>
      </c>
      <c r="D61" s="43" t="s">
        <v>64</v>
      </c>
      <c r="E61" s="48"/>
      <c r="F61" s="229"/>
      <c r="G61" s="262" t="s">
        <v>445</v>
      </c>
    </row>
    <row r="62" spans="1:11" x14ac:dyDescent="0.3">
      <c r="A62" s="278"/>
      <c r="B62" s="95"/>
      <c r="C62" s="33"/>
      <c r="D62" s="43"/>
      <c r="E62" s="48"/>
      <c r="F62" s="229"/>
      <c r="G62" s="269"/>
    </row>
    <row r="63" spans="1:11" ht="13" x14ac:dyDescent="0.3">
      <c r="A63" s="114" t="s">
        <v>641</v>
      </c>
      <c r="B63" s="222"/>
      <c r="C63" s="210" t="s">
        <v>532</v>
      </c>
      <c r="D63" s="222"/>
      <c r="E63" s="293"/>
      <c r="F63" s="254"/>
      <c r="G63" s="237"/>
    </row>
    <row r="64" spans="1:11" ht="13" x14ac:dyDescent="0.3">
      <c r="A64" s="278"/>
      <c r="B64" s="215"/>
      <c r="C64" s="221"/>
      <c r="D64" s="222"/>
      <c r="E64" s="293"/>
      <c r="F64" s="254"/>
      <c r="G64" s="237"/>
    </row>
    <row r="65" spans="1:11" ht="32.4" customHeight="1" x14ac:dyDescent="0.3">
      <c r="A65" s="114" t="s">
        <v>642</v>
      </c>
      <c r="B65" s="205"/>
      <c r="C65" s="292" t="s">
        <v>961</v>
      </c>
      <c r="D65" s="195" t="s">
        <v>56</v>
      </c>
      <c r="E65" s="296">
        <v>300</v>
      </c>
      <c r="F65" s="251"/>
      <c r="G65" s="243"/>
      <c r="I65" s="1">
        <v>250</v>
      </c>
      <c r="J65" s="1">
        <v>1.2</v>
      </c>
      <c r="K65" s="1">
        <f>J65*I65</f>
        <v>300</v>
      </c>
    </row>
    <row r="66" spans="1:11" x14ac:dyDescent="0.3">
      <c r="A66" s="114"/>
      <c r="B66" s="95"/>
      <c r="C66" s="33"/>
      <c r="D66" s="43"/>
      <c r="E66" s="48"/>
      <c r="F66" s="229"/>
      <c r="G66" s="269"/>
    </row>
    <row r="67" spans="1:11" x14ac:dyDescent="0.3">
      <c r="A67" s="206"/>
      <c r="B67" s="278"/>
      <c r="C67" s="278"/>
      <c r="E67" s="206"/>
      <c r="F67" s="279"/>
      <c r="G67" s="291"/>
    </row>
    <row r="68" spans="1:11" x14ac:dyDescent="0.3">
      <c r="A68" s="206"/>
      <c r="B68" s="278"/>
      <c r="C68" s="278"/>
      <c r="E68" s="206"/>
      <c r="F68" s="279"/>
      <c r="G68" s="291"/>
    </row>
    <row r="69" spans="1:11" x14ac:dyDescent="0.3">
      <c r="A69" s="206"/>
      <c r="B69" s="278"/>
      <c r="C69" s="278"/>
      <c r="E69" s="206"/>
      <c r="F69" s="279"/>
      <c r="G69" s="291"/>
    </row>
    <row r="70" spans="1:11" x14ac:dyDescent="0.3">
      <c r="A70" s="206"/>
      <c r="B70" s="278"/>
      <c r="C70" s="278"/>
      <c r="E70" s="206"/>
      <c r="F70" s="279"/>
      <c r="G70" s="291"/>
    </row>
    <row r="71" spans="1:11" x14ac:dyDescent="0.3">
      <c r="A71" s="206"/>
      <c r="B71" s="278"/>
      <c r="C71" s="278"/>
      <c r="E71" s="206"/>
      <c r="F71" s="279"/>
      <c r="G71" s="291"/>
    </row>
    <row r="72" spans="1:11" x14ac:dyDescent="0.3">
      <c r="A72" s="206"/>
      <c r="B72" s="278"/>
      <c r="C72" s="278"/>
      <c r="E72" s="206"/>
      <c r="F72" s="279"/>
      <c r="G72" s="291"/>
    </row>
    <row r="73" spans="1:11" x14ac:dyDescent="0.3">
      <c r="A73" s="206"/>
      <c r="B73" s="278"/>
      <c r="C73" s="278"/>
      <c r="E73" s="206"/>
      <c r="F73" s="279"/>
      <c r="G73" s="291"/>
    </row>
    <row r="74" spans="1:11" x14ac:dyDescent="0.3">
      <c r="A74" s="206"/>
      <c r="B74" s="278"/>
      <c r="C74" s="278"/>
      <c r="E74" s="206"/>
      <c r="F74" s="279"/>
      <c r="G74" s="291"/>
    </row>
    <row r="75" spans="1:11" x14ac:dyDescent="0.3">
      <c r="A75" s="206"/>
      <c r="B75" s="278"/>
      <c r="C75" s="278"/>
      <c r="E75" s="206"/>
      <c r="F75" s="279"/>
      <c r="G75" s="291"/>
    </row>
    <row r="76" spans="1:11" x14ac:dyDescent="0.3">
      <c r="A76" s="206"/>
      <c r="B76" s="278"/>
      <c r="C76" s="278"/>
      <c r="E76" s="206"/>
      <c r="F76" s="279"/>
      <c r="G76" s="291"/>
    </row>
    <row r="77" spans="1:11" x14ac:dyDescent="0.3">
      <c r="A77" s="206"/>
      <c r="B77" s="278"/>
      <c r="C77" s="278"/>
      <c r="E77" s="206"/>
      <c r="F77" s="279"/>
      <c r="G77" s="291"/>
    </row>
    <row r="78" spans="1:11" x14ac:dyDescent="0.3">
      <c r="A78" s="206"/>
      <c r="B78" s="278"/>
      <c r="C78" s="278"/>
      <c r="E78" s="206"/>
      <c r="F78" s="279"/>
      <c r="G78" s="291"/>
    </row>
    <row r="79" spans="1:11" x14ac:dyDescent="0.3">
      <c r="A79" s="206" t="s">
        <v>670</v>
      </c>
      <c r="B79" s="278"/>
      <c r="C79" s="278"/>
      <c r="E79" s="206"/>
      <c r="F79" s="279"/>
      <c r="G79" s="291"/>
    </row>
    <row r="80" spans="1:11" x14ac:dyDescent="0.3">
      <c r="A80" s="206"/>
      <c r="B80" s="278"/>
      <c r="C80" s="278"/>
      <c r="E80" s="206"/>
      <c r="F80" s="279"/>
      <c r="G80" s="291"/>
    </row>
    <row r="81" spans="1:7" x14ac:dyDescent="0.3">
      <c r="A81" s="206" t="s">
        <v>851</v>
      </c>
      <c r="B81" s="278"/>
      <c r="C81" s="278"/>
      <c r="E81" s="206"/>
      <c r="F81" s="279"/>
      <c r="G81" s="291"/>
    </row>
    <row r="82" spans="1:7" x14ac:dyDescent="0.3">
      <c r="A82" s="206"/>
      <c r="B82" s="278"/>
      <c r="C82" s="278"/>
      <c r="E82" s="206"/>
      <c r="F82" s="279"/>
      <c r="G82" s="291"/>
    </row>
    <row r="83" spans="1:7" x14ac:dyDescent="0.3">
      <c r="A83" s="206"/>
      <c r="B83" s="278"/>
      <c r="C83" s="278"/>
      <c r="E83" s="206"/>
      <c r="F83" s="279"/>
      <c r="G83" s="291"/>
    </row>
    <row r="84" spans="1:7" x14ac:dyDescent="0.3">
      <c r="A84" s="206"/>
      <c r="B84" s="278"/>
      <c r="C84" s="278"/>
      <c r="E84" s="206"/>
      <c r="F84" s="279"/>
      <c r="G84" s="291"/>
    </row>
    <row r="85" spans="1:7" x14ac:dyDescent="0.3">
      <c r="A85" s="206" t="s">
        <v>852</v>
      </c>
      <c r="B85" s="278"/>
      <c r="C85" s="278"/>
      <c r="E85" s="206"/>
      <c r="F85" s="279"/>
      <c r="G85" s="291"/>
    </row>
    <row r="86" spans="1:7" x14ac:dyDescent="0.3">
      <c r="A86" s="206"/>
      <c r="B86" s="278"/>
      <c r="C86" s="278"/>
      <c r="E86" s="206"/>
      <c r="F86" s="279"/>
      <c r="G86" s="291"/>
    </row>
    <row r="87" spans="1:7" x14ac:dyDescent="0.3">
      <c r="A87" s="206" t="s">
        <v>962</v>
      </c>
      <c r="B87" s="278"/>
      <c r="C87" s="278"/>
      <c r="E87" s="206"/>
      <c r="F87" s="279"/>
      <c r="G87" s="291"/>
    </row>
    <row r="88" spans="1:7" x14ac:dyDescent="0.3">
      <c r="A88" s="206"/>
      <c r="B88" s="278"/>
      <c r="C88" s="278"/>
      <c r="E88" s="206"/>
      <c r="F88" s="279"/>
      <c r="G88" s="291"/>
    </row>
    <row r="89" spans="1:7" x14ac:dyDescent="0.3">
      <c r="A89" s="206"/>
      <c r="B89" s="278"/>
      <c r="C89" s="278"/>
      <c r="E89" s="206"/>
      <c r="F89" s="279"/>
      <c r="G89" s="291"/>
    </row>
    <row r="90" spans="1:7" x14ac:dyDescent="0.3">
      <c r="A90" s="206"/>
      <c r="B90" s="278"/>
      <c r="C90" s="278"/>
      <c r="E90" s="206"/>
      <c r="F90" s="279"/>
      <c r="G90" s="291"/>
    </row>
    <row r="91" spans="1:7" x14ac:dyDescent="0.3">
      <c r="A91" s="206"/>
      <c r="B91" s="278"/>
      <c r="C91" s="278"/>
      <c r="E91" s="206"/>
      <c r="F91" s="279"/>
      <c r="G91" s="291"/>
    </row>
    <row r="92" spans="1:7" x14ac:dyDescent="0.3">
      <c r="A92" s="206"/>
      <c r="B92" s="278"/>
      <c r="C92" s="278"/>
      <c r="E92" s="206"/>
      <c r="F92" s="279"/>
      <c r="G92" s="291"/>
    </row>
    <row r="93" spans="1:7" x14ac:dyDescent="0.3">
      <c r="A93" s="206"/>
      <c r="B93" s="278"/>
      <c r="C93" s="278"/>
      <c r="E93" s="206"/>
      <c r="F93" s="279"/>
      <c r="G93" s="291"/>
    </row>
    <row r="94" spans="1:7" x14ac:dyDescent="0.3">
      <c r="A94" s="206"/>
      <c r="B94" s="278"/>
      <c r="C94" s="278"/>
      <c r="E94" s="206"/>
      <c r="F94" s="279"/>
      <c r="G94" s="291"/>
    </row>
    <row r="95" spans="1:7" x14ac:dyDescent="0.3">
      <c r="A95" s="206"/>
      <c r="B95" s="278"/>
      <c r="C95" s="278"/>
      <c r="E95" s="206"/>
      <c r="F95" s="279"/>
      <c r="G95" s="291"/>
    </row>
    <row r="96" spans="1:7" x14ac:dyDescent="0.3">
      <c r="A96" s="206"/>
      <c r="B96" s="278"/>
      <c r="C96" s="278"/>
      <c r="E96" s="206"/>
      <c r="F96" s="279"/>
      <c r="G96" s="291"/>
    </row>
    <row r="97" spans="1:11" x14ac:dyDescent="0.3">
      <c r="A97" s="206"/>
      <c r="B97" s="278"/>
      <c r="C97" s="278"/>
      <c r="E97" s="206"/>
      <c r="F97" s="279"/>
      <c r="G97" s="291"/>
    </row>
    <row r="98" spans="1:11" x14ac:dyDescent="0.3">
      <c r="A98" s="206"/>
      <c r="B98" s="278"/>
      <c r="C98" s="278"/>
      <c r="E98" s="206"/>
      <c r="F98" s="279"/>
      <c r="G98" s="291"/>
    </row>
    <row r="99" spans="1:11" x14ac:dyDescent="0.3">
      <c r="A99" s="206"/>
      <c r="B99" s="278"/>
      <c r="C99" s="278"/>
      <c r="E99" s="206"/>
      <c r="F99" s="279"/>
      <c r="G99" s="291"/>
    </row>
    <row r="100" spans="1:11" x14ac:dyDescent="0.3">
      <c r="A100" s="206"/>
      <c r="B100" s="278"/>
      <c r="C100" s="278"/>
      <c r="E100" s="206"/>
      <c r="F100" s="279"/>
      <c r="G100" s="291"/>
    </row>
    <row r="101" spans="1:11" x14ac:dyDescent="0.3">
      <c r="A101" s="206"/>
      <c r="B101" s="278"/>
      <c r="C101" s="278"/>
      <c r="E101" s="317"/>
      <c r="F101" s="279"/>
      <c r="G101" s="291"/>
    </row>
    <row r="102" spans="1:11" s="41" customFormat="1" ht="25.25" customHeight="1" x14ac:dyDescent="0.3">
      <c r="A102" s="58" t="s">
        <v>36</v>
      </c>
      <c r="B102" s="57"/>
      <c r="C102" s="57"/>
      <c r="D102" s="57"/>
      <c r="E102" s="57"/>
      <c r="F102" s="192"/>
      <c r="G102" s="245"/>
      <c r="K102" s="1"/>
    </row>
    <row r="106" spans="1:11" x14ac:dyDescent="0.3">
      <c r="K106" s="41"/>
    </row>
    <row r="140" spans="1:11" s="77" customFormat="1" x14ac:dyDescent="0.3">
      <c r="A140" s="1"/>
      <c r="B140" s="1"/>
      <c r="C140" s="1"/>
      <c r="D140" s="1"/>
      <c r="E140" s="1"/>
      <c r="F140" s="153"/>
      <c r="H140" s="1"/>
      <c r="I140" s="1"/>
      <c r="J140" s="1"/>
      <c r="K140" s="1"/>
    </row>
    <row r="141" spans="1:11" s="77" customFormat="1" x14ac:dyDescent="0.3">
      <c r="A141" s="1"/>
      <c r="B141" s="1"/>
      <c r="C141" s="1"/>
      <c r="D141" s="1"/>
      <c r="E141" s="1"/>
      <c r="F141" s="153"/>
      <c r="H141" s="1"/>
      <c r="I141" s="1"/>
      <c r="J141" s="1"/>
      <c r="K141" s="1"/>
    </row>
    <row r="142" spans="1:11" s="77" customFormat="1" x14ac:dyDescent="0.3">
      <c r="A142" s="1"/>
      <c r="B142" s="1"/>
      <c r="C142" s="1"/>
      <c r="D142" s="1"/>
      <c r="E142" s="1"/>
      <c r="F142" s="153"/>
      <c r="H142" s="1"/>
      <c r="I142" s="1"/>
      <c r="J142" s="1"/>
      <c r="K142" s="1"/>
    </row>
    <row r="143" spans="1:11" s="77" customFormat="1" x14ac:dyDescent="0.3">
      <c r="A143" s="1"/>
      <c r="B143" s="1"/>
      <c r="C143" s="1"/>
      <c r="D143" s="1"/>
      <c r="E143" s="1"/>
      <c r="F143" s="153"/>
      <c r="H143" s="1"/>
      <c r="I143" s="1"/>
      <c r="J143" s="1"/>
      <c r="K143" s="1"/>
    </row>
    <row r="144" spans="1:11" s="77" customFormat="1" x14ac:dyDescent="0.3">
      <c r="A144" s="1"/>
      <c r="B144" s="1"/>
      <c r="C144" s="1"/>
      <c r="D144" s="1"/>
      <c r="E144" s="1"/>
      <c r="F144" s="153"/>
      <c r="H144" s="1"/>
      <c r="I144" s="1"/>
      <c r="J144" s="1"/>
      <c r="K144" s="1"/>
    </row>
    <row r="145" spans="1:11" s="77" customFormat="1" x14ac:dyDescent="0.3">
      <c r="A145" s="1"/>
      <c r="B145" s="1"/>
      <c r="C145" s="1"/>
      <c r="D145" s="1"/>
      <c r="E145" s="1"/>
      <c r="F145" s="153"/>
      <c r="H145" s="1"/>
      <c r="I145" s="1"/>
      <c r="J145" s="1"/>
      <c r="K145" s="1"/>
    </row>
    <row r="146" spans="1:11" s="77" customFormat="1" x14ac:dyDescent="0.3">
      <c r="A146" s="1"/>
      <c r="B146" s="1"/>
      <c r="C146" s="1"/>
      <c r="D146" s="1"/>
      <c r="E146" s="1"/>
      <c r="F146" s="153"/>
      <c r="H146" s="1"/>
      <c r="I146" s="1"/>
      <c r="J146" s="1"/>
      <c r="K146" s="1"/>
    </row>
    <row r="147" spans="1:11" s="77" customFormat="1" x14ac:dyDescent="0.3">
      <c r="A147" s="1"/>
      <c r="B147" s="1"/>
      <c r="C147" s="1"/>
      <c r="D147" s="1"/>
      <c r="E147" s="1"/>
      <c r="F147" s="153"/>
      <c r="H147" s="1"/>
      <c r="I147" s="1"/>
      <c r="J147" s="1"/>
      <c r="K147" s="1"/>
    </row>
    <row r="148" spans="1:11" s="77" customFormat="1" x14ac:dyDescent="0.3">
      <c r="A148" s="1"/>
      <c r="B148" s="1"/>
      <c r="C148" s="1"/>
      <c r="D148" s="1"/>
      <c r="E148" s="1"/>
      <c r="F148" s="153"/>
      <c r="H148" s="1"/>
      <c r="I148" s="1"/>
      <c r="J148" s="1"/>
      <c r="K148" s="1"/>
    </row>
    <row r="149" spans="1:11" s="77" customFormat="1" x14ac:dyDescent="0.3">
      <c r="A149" s="1"/>
      <c r="B149" s="1"/>
      <c r="C149" s="1"/>
      <c r="D149" s="1"/>
      <c r="E149" s="1"/>
      <c r="F149" s="153"/>
      <c r="H149" s="1"/>
      <c r="I149" s="1"/>
      <c r="J149" s="1"/>
      <c r="K149" s="1"/>
    </row>
    <row r="150" spans="1:11" s="77" customFormat="1" x14ac:dyDescent="0.3">
      <c r="A150" s="1"/>
      <c r="B150" s="1"/>
      <c r="C150" s="1"/>
      <c r="D150" s="1"/>
      <c r="E150" s="1"/>
      <c r="F150" s="153"/>
      <c r="H150" s="1"/>
      <c r="I150" s="1"/>
      <c r="J150" s="1"/>
      <c r="K150" s="1"/>
    </row>
    <row r="151" spans="1:11" s="77" customFormat="1" x14ac:dyDescent="0.3">
      <c r="A151" s="1"/>
      <c r="B151" s="1"/>
      <c r="C151" s="1"/>
      <c r="D151" s="1"/>
      <c r="E151" s="1"/>
      <c r="F151" s="153"/>
      <c r="H151" s="1"/>
      <c r="I151" s="1"/>
      <c r="J151" s="1"/>
      <c r="K151" s="1"/>
    </row>
    <row r="152" spans="1:11" s="77" customFormat="1" x14ac:dyDescent="0.3">
      <c r="A152" s="1"/>
      <c r="B152" s="1"/>
      <c r="C152" s="1"/>
      <c r="D152" s="1"/>
      <c r="E152" s="1"/>
      <c r="F152" s="153"/>
      <c r="H152" s="1"/>
      <c r="I152" s="1"/>
      <c r="J152" s="1"/>
      <c r="K152" s="1"/>
    </row>
    <row r="153" spans="1:11" s="77" customFormat="1" x14ac:dyDescent="0.3">
      <c r="A153" s="1"/>
      <c r="B153" s="1"/>
      <c r="C153" s="1"/>
      <c r="D153" s="1"/>
      <c r="E153" s="1"/>
      <c r="F153" s="153"/>
      <c r="H153" s="1"/>
      <c r="I153" s="1"/>
      <c r="J153" s="1"/>
      <c r="K153" s="1"/>
    </row>
    <row r="154" spans="1:11" s="77" customFormat="1" ht="59" customHeight="1" x14ac:dyDescent="0.3">
      <c r="A154" s="1"/>
      <c r="B154" s="1"/>
      <c r="C154" s="1"/>
      <c r="D154" s="1"/>
      <c r="E154" s="1"/>
      <c r="F154" s="153"/>
      <c r="H154" s="1"/>
      <c r="I154" s="1"/>
      <c r="J154" s="1"/>
      <c r="K154" s="1"/>
    </row>
    <row r="155" spans="1:11" s="77" customFormat="1" x14ac:dyDescent="0.3">
      <c r="A155" s="1"/>
      <c r="B155" s="1"/>
      <c r="C155" s="1"/>
      <c r="D155" s="1"/>
      <c r="E155" s="1"/>
      <c r="F155" s="153"/>
      <c r="H155" s="1"/>
      <c r="I155" s="1"/>
      <c r="J155" s="1"/>
      <c r="K155" s="1"/>
    </row>
    <row r="156" spans="1:11" s="77" customFormat="1" ht="15.65" customHeight="1" x14ac:dyDescent="0.3">
      <c r="A156" s="1"/>
      <c r="B156" s="1"/>
      <c r="C156" s="1"/>
      <c r="D156" s="1"/>
      <c r="E156" s="1"/>
      <c r="F156" s="153"/>
      <c r="H156" s="1"/>
      <c r="I156" s="1"/>
      <c r="J156" s="1"/>
      <c r="K156" s="1"/>
    </row>
    <row r="157" spans="1:11" s="77" customFormat="1" x14ac:dyDescent="0.3">
      <c r="A157" s="1"/>
      <c r="B157" s="1"/>
      <c r="C157" s="1"/>
      <c r="D157" s="1"/>
      <c r="E157" s="1"/>
      <c r="F157" s="153"/>
      <c r="H157" s="1"/>
      <c r="I157" s="1"/>
      <c r="J157" s="1"/>
      <c r="K157" s="1"/>
    </row>
    <row r="158" spans="1:11" s="77" customFormat="1" ht="36" customHeight="1" x14ac:dyDescent="0.3">
      <c r="A158" s="1"/>
      <c r="B158" s="1"/>
      <c r="C158" s="1"/>
      <c r="D158" s="1"/>
      <c r="E158" s="1"/>
      <c r="F158" s="153"/>
      <c r="H158" s="1"/>
      <c r="I158" s="1"/>
      <c r="J158" s="1"/>
      <c r="K158" s="1"/>
    </row>
    <row r="159" spans="1:11" s="77" customFormat="1" x14ac:dyDescent="0.3">
      <c r="A159" s="1"/>
      <c r="B159" s="1"/>
      <c r="C159" s="1"/>
      <c r="D159" s="1"/>
      <c r="E159" s="1"/>
      <c r="F159" s="153"/>
      <c r="H159" s="1"/>
      <c r="I159" s="1"/>
      <c r="J159" s="1"/>
      <c r="K159" s="1"/>
    </row>
    <row r="160" spans="1:11" s="77" customFormat="1" x14ac:dyDescent="0.3">
      <c r="A160" s="1"/>
      <c r="B160" s="1"/>
      <c r="C160" s="1"/>
      <c r="D160" s="1"/>
      <c r="E160" s="1"/>
      <c r="F160" s="153"/>
      <c r="H160" s="1"/>
      <c r="I160" s="1"/>
      <c r="J160" s="1"/>
      <c r="K160" s="1"/>
    </row>
    <row r="161" spans="1:11" s="77" customFormat="1" x14ac:dyDescent="0.3">
      <c r="A161" s="1"/>
      <c r="B161" s="1"/>
      <c r="C161" s="1"/>
      <c r="D161" s="1"/>
      <c r="E161" s="1"/>
      <c r="F161" s="153"/>
      <c r="H161" s="1"/>
      <c r="I161" s="1"/>
      <c r="J161" s="1"/>
      <c r="K161" s="1"/>
    </row>
    <row r="162" spans="1:11" s="77" customFormat="1" x14ac:dyDescent="0.3">
      <c r="A162" s="1"/>
      <c r="B162" s="1"/>
      <c r="C162" s="1"/>
      <c r="D162" s="1"/>
      <c r="E162" s="1"/>
      <c r="F162" s="153"/>
      <c r="H162" s="1"/>
      <c r="I162" s="1"/>
      <c r="J162" s="1"/>
      <c r="K162" s="1"/>
    </row>
    <row r="163" spans="1:11" s="77" customFormat="1" x14ac:dyDescent="0.3">
      <c r="A163" s="1"/>
      <c r="B163" s="1"/>
      <c r="C163" s="1"/>
      <c r="D163" s="1"/>
      <c r="E163" s="1"/>
      <c r="F163" s="153"/>
      <c r="H163" s="1"/>
      <c r="I163" s="1"/>
      <c r="J163" s="1"/>
      <c r="K163" s="1"/>
    </row>
    <row r="164" spans="1:11" s="77" customFormat="1" ht="16.25" customHeight="1" x14ac:dyDescent="0.3">
      <c r="A164" s="1"/>
      <c r="B164" s="1"/>
      <c r="C164" s="1"/>
      <c r="D164" s="1"/>
      <c r="E164" s="1"/>
      <c r="F164" s="153"/>
      <c r="H164" s="1"/>
      <c r="I164" s="1"/>
      <c r="J164" s="1"/>
      <c r="K164" s="1"/>
    </row>
    <row r="165" spans="1:11" s="77" customFormat="1" x14ac:dyDescent="0.3">
      <c r="A165" s="1"/>
      <c r="B165" s="1"/>
      <c r="C165" s="1"/>
      <c r="D165" s="1"/>
      <c r="E165" s="1"/>
      <c r="F165" s="153"/>
      <c r="H165" s="1"/>
      <c r="I165" s="1"/>
      <c r="J165" s="1"/>
      <c r="K165" s="1"/>
    </row>
    <row r="166" spans="1:11" s="77" customFormat="1" x14ac:dyDescent="0.3">
      <c r="A166" s="1"/>
      <c r="B166" s="1"/>
      <c r="C166" s="1"/>
      <c r="D166" s="1"/>
      <c r="E166" s="1"/>
      <c r="F166" s="153"/>
      <c r="H166" s="1"/>
      <c r="I166" s="1"/>
      <c r="J166" s="1"/>
      <c r="K166" s="1"/>
    </row>
    <row r="167" spans="1:11" s="77" customFormat="1" x14ac:dyDescent="0.3">
      <c r="A167" s="1"/>
      <c r="B167" s="1"/>
      <c r="C167" s="1"/>
      <c r="D167" s="1"/>
      <c r="E167" s="1"/>
      <c r="F167" s="153"/>
      <c r="H167" s="1"/>
      <c r="I167" s="1"/>
      <c r="J167" s="1"/>
      <c r="K167" s="1"/>
    </row>
    <row r="168" spans="1:11" s="77" customFormat="1" x14ac:dyDescent="0.3">
      <c r="A168" s="1"/>
      <c r="B168" s="1"/>
      <c r="C168" s="1"/>
      <c r="D168" s="1"/>
      <c r="E168" s="1"/>
      <c r="F168" s="153"/>
      <c r="H168" s="1"/>
      <c r="I168" s="1"/>
      <c r="J168" s="1"/>
      <c r="K168" s="1"/>
    </row>
    <row r="169" spans="1:11" s="77" customFormat="1" x14ac:dyDescent="0.3">
      <c r="A169" s="1"/>
      <c r="B169" s="1"/>
      <c r="C169" s="1"/>
      <c r="D169" s="1"/>
      <c r="E169" s="1"/>
      <c r="F169" s="153"/>
      <c r="H169" s="1"/>
      <c r="I169" s="1"/>
      <c r="J169" s="1"/>
      <c r="K169" s="1"/>
    </row>
    <row r="170" spans="1:11" s="77" customFormat="1" x14ac:dyDescent="0.3">
      <c r="A170" s="1"/>
      <c r="B170" s="1"/>
      <c r="C170" s="1"/>
      <c r="D170" s="1"/>
      <c r="E170" s="1"/>
      <c r="F170" s="153"/>
      <c r="H170" s="1"/>
      <c r="I170" s="1"/>
      <c r="J170" s="1"/>
      <c r="K170" s="1"/>
    </row>
    <row r="178" spans="1:11" s="77" customFormat="1" x14ac:dyDescent="0.3">
      <c r="A178" s="1"/>
      <c r="B178" s="1"/>
      <c r="C178" s="1"/>
      <c r="D178" s="1"/>
      <c r="E178" s="1"/>
      <c r="F178" s="153"/>
      <c r="H178" s="1"/>
      <c r="I178" s="1"/>
      <c r="J178" s="1"/>
      <c r="K178" s="1"/>
    </row>
    <row r="179" spans="1:11" s="77" customFormat="1" x14ac:dyDescent="0.3">
      <c r="A179" s="1"/>
      <c r="B179" s="1"/>
      <c r="C179" s="1"/>
      <c r="D179" s="1"/>
      <c r="E179" s="1"/>
      <c r="F179" s="153"/>
      <c r="H179" s="1"/>
      <c r="I179" s="1"/>
      <c r="J179" s="1"/>
      <c r="K179" s="1"/>
    </row>
    <row r="180" spans="1:11" s="77" customFormat="1" x14ac:dyDescent="0.3">
      <c r="A180" s="1"/>
      <c r="B180" s="1"/>
      <c r="C180" s="1"/>
      <c r="D180" s="1"/>
      <c r="E180" s="1"/>
      <c r="F180" s="153"/>
      <c r="H180" s="1"/>
      <c r="I180" s="1"/>
      <c r="J180" s="1"/>
      <c r="K180" s="1"/>
    </row>
    <row r="181" spans="1:11" s="77" customFormat="1" x14ac:dyDescent="0.3">
      <c r="A181" s="1"/>
      <c r="B181" s="1"/>
      <c r="C181" s="1"/>
      <c r="D181" s="1"/>
      <c r="E181" s="1"/>
      <c r="F181" s="153"/>
      <c r="H181" s="1"/>
      <c r="I181" s="1"/>
      <c r="J181" s="1"/>
      <c r="K181" s="1"/>
    </row>
    <row r="182" spans="1:11" s="77" customFormat="1" x14ac:dyDescent="0.3">
      <c r="A182" s="1"/>
      <c r="B182" s="1"/>
      <c r="C182" s="1"/>
      <c r="D182" s="1"/>
      <c r="E182" s="1"/>
      <c r="F182" s="153"/>
      <c r="H182" s="1"/>
      <c r="I182" s="1"/>
      <c r="J182" s="1"/>
      <c r="K182" s="1"/>
    </row>
    <row r="183" spans="1:11" s="77" customFormat="1" x14ac:dyDescent="0.3">
      <c r="A183" s="1"/>
      <c r="B183" s="1"/>
      <c r="C183" s="1"/>
      <c r="D183" s="1"/>
      <c r="E183" s="1"/>
      <c r="F183" s="153"/>
      <c r="H183" s="1"/>
      <c r="I183" s="1"/>
      <c r="J183" s="1"/>
      <c r="K183" s="1"/>
    </row>
    <row r="184" spans="1:11" s="77" customFormat="1" x14ac:dyDescent="0.3">
      <c r="A184" s="1"/>
      <c r="B184" s="1"/>
      <c r="C184" s="1"/>
      <c r="D184" s="1"/>
      <c r="E184" s="1"/>
      <c r="F184" s="153"/>
      <c r="H184" s="1"/>
      <c r="I184" s="1"/>
      <c r="J184" s="1"/>
      <c r="K184" s="1"/>
    </row>
    <row r="185" spans="1:11" s="77" customFormat="1" x14ac:dyDescent="0.3">
      <c r="A185" s="1"/>
      <c r="B185" s="1"/>
      <c r="C185" s="1"/>
      <c r="D185" s="1"/>
      <c r="E185" s="1"/>
      <c r="F185" s="153"/>
      <c r="H185" s="1"/>
      <c r="I185" s="1"/>
      <c r="J185" s="1"/>
      <c r="K185" s="1"/>
    </row>
    <row r="186" spans="1:11" s="77" customFormat="1" x14ac:dyDescent="0.3">
      <c r="A186" s="1"/>
      <c r="B186" s="1"/>
      <c r="C186" s="1"/>
      <c r="D186" s="1"/>
      <c r="E186" s="1"/>
      <c r="F186" s="153"/>
      <c r="H186" s="1"/>
      <c r="I186" s="1"/>
      <c r="J186" s="1"/>
      <c r="K186" s="1"/>
    </row>
    <row r="187" spans="1:11" s="77" customFormat="1" x14ac:dyDescent="0.3">
      <c r="A187" s="1"/>
      <c r="B187" s="1"/>
      <c r="C187" s="1"/>
      <c r="D187" s="1"/>
      <c r="E187" s="1"/>
      <c r="F187" s="153"/>
      <c r="H187" s="1"/>
      <c r="I187" s="1"/>
      <c r="J187" s="1"/>
      <c r="K187" s="1"/>
    </row>
    <row r="188" spans="1:11" s="77" customFormat="1" x14ac:dyDescent="0.3">
      <c r="A188" s="1"/>
      <c r="B188" s="1"/>
      <c r="C188" s="1"/>
      <c r="D188" s="1"/>
      <c r="E188" s="1"/>
      <c r="F188" s="153"/>
      <c r="H188" s="1"/>
      <c r="I188" s="1"/>
      <c r="J188" s="1"/>
      <c r="K188" s="1"/>
    </row>
    <row r="189" spans="1:11" s="77" customFormat="1" x14ac:dyDescent="0.3">
      <c r="A189" s="1"/>
      <c r="B189" s="1"/>
      <c r="C189" s="1"/>
      <c r="D189" s="1"/>
      <c r="E189" s="1"/>
      <c r="F189" s="153"/>
      <c r="H189" s="1"/>
      <c r="I189" s="1"/>
      <c r="J189" s="1"/>
      <c r="K189" s="1"/>
    </row>
    <row r="190" spans="1:11" s="77" customFormat="1" x14ac:dyDescent="0.3">
      <c r="A190" s="1"/>
      <c r="B190" s="1"/>
      <c r="C190" s="1"/>
      <c r="D190" s="1"/>
      <c r="E190" s="1"/>
      <c r="F190" s="153"/>
      <c r="H190" s="1"/>
      <c r="I190" s="1"/>
      <c r="J190" s="1"/>
      <c r="K190" s="1"/>
    </row>
    <row r="191" spans="1:11" s="77" customFormat="1" x14ac:dyDescent="0.3">
      <c r="A191" s="1"/>
      <c r="B191" s="1"/>
      <c r="C191" s="1"/>
      <c r="D191" s="1"/>
      <c r="E191" s="1"/>
      <c r="F191" s="153"/>
      <c r="H191" s="1"/>
      <c r="I191" s="1"/>
      <c r="J191" s="1"/>
      <c r="K191" s="1"/>
    </row>
    <row r="192" spans="1:11" s="77" customFormat="1" x14ac:dyDescent="0.3">
      <c r="A192" s="1"/>
      <c r="B192" s="1"/>
      <c r="C192" s="1"/>
      <c r="D192" s="1"/>
      <c r="E192" s="1"/>
      <c r="F192" s="153"/>
      <c r="H192" s="1"/>
      <c r="I192" s="1"/>
      <c r="J192" s="1"/>
      <c r="K192" s="1"/>
    </row>
    <row r="193" spans="1:11" s="77" customFormat="1" x14ac:dyDescent="0.3">
      <c r="A193" s="1"/>
      <c r="B193" s="1"/>
      <c r="C193" s="1"/>
      <c r="D193" s="1"/>
      <c r="E193" s="1"/>
      <c r="F193" s="153"/>
      <c r="H193" s="1"/>
      <c r="I193" s="1"/>
      <c r="J193" s="1"/>
      <c r="K193" s="1"/>
    </row>
    <row r="194" spans="1:11" s="77" customFormat="1" x14ac:dyDescent="0.3">
      <c r="A194" s="1"/>
      <c r="B194" s="1"/>
      <c r="C194" s="1"/>
      <c r="D194" s="1"/>
      <c r="E194" s="1"/>
      <c r="F194" s="153"/>
      <c r="H194" s="1"/>
      <c r="I194" s="1"/>
      <c r="J194" s="1"/>
      <c r="K194" s="1"/>
    </row>
    <row r="195" spans="1:11" s="77" customFormat="1" x14ac:dyDescent="0.3">
      <c r="A195" s="1"/>
      <c r="B195" s="1"/>
      <c r="C195" s="1"/>
      <c r="D195" s="1"/>
      <c r="E195" s="1"/>
      <c r="F195" s="153"/>
      <c r="H195" s="1"/>
      <c r="I195" s="1"/>
      <c r="J195" s="1"/>
      <c r="K195" s="1"/>
    </row>
    <row r="196" spans="1:11" s="77" customFormat="1" x14ac:dyDescent="0.3">
      <c r="A196" s="1"/>
      <c r="B196" s="1"/>
      <c r="C196" s="1"/>
      <c r="D196" s="1"/>
      <c r="E196" s="1"/>
      <c r="F196" s="153"/>
      <c r="H196" s="1"/>
      <c r="I196" s="1"/>
      <c r="J196" s="1"/>
      <c r="K196" s="1"/>
    </row>
    <row r="197" spans="1:11" s="77" customFormat="1" x14ac:dyDescent="0.3">
      <c r="A197" s="1"/>
      <c r="B197" s="1"/>
      <c r="C197" s="1"/>
      <c r="D197" s="1"/>
      <c r="E197" s="1"/>
      <c r="F197" s="153"/>
      <c r="H197" s="1"/>
      <c r="I197" s="1"/>
      <c r="J197" s="1"/>
      <c r="K197" s="1"/>
    </row>
    <row r="198" spans="1:11" s="77" customFormat="1" x14ac:dyDescent="0.3">
      <c r="A198" s="1"/>
      <c r="B198" s="1"/>
      <c r="C198" s="1"/>
      <c r="D198" s="1"/>
      <c r="E198" s="1"/>
      <c r="F198" s="153"/>
      <c r="H198" s="1"/>
      <c r="I198" s="1"/>
      <c r="J198" s="1"/>
      <c r="K198" s="1"/>
    </row>
    <row r="199" spans="1:11" s="77" customFormat="1" x14ac:dyDescent="0.3">
      <c r="A199" s="1"/>
      <c r="B199" s="1"/>
      <c r="C199" s="1"/>
      <c r="D199" s="1"/>
      <c r="E199" s="1"/>
      <c r="F199" s="153"/>
      <c r="H199" s="1"/>
      <c r="I199" s="1"/>
      <c r="J199" s="1"/>
      <c r="K199" s="1"/>
    </row>
    <row r="200" spans="1:11" s="77" customFormat="1" x14ac:dyDescent="0.3">
      <c r="A200" s="1"/>
      <c r="B200" s="1"/>
      <c r="C200" s="1"/>
      <c r="D200" s="1"/>
      <c r="E200" s="1"/>
      <c r="F200" s="153"/>
      <c r="H200" s="1"/>
      <c r="I200" s="1"/>
      <c r="J200" s="1"/>
      <c r="K200" s="1"/>
    </row>
    <row r="201" spans="1:11" s="77" customFormat="1" x14ac:dyDescent="0.3">
      <c r="A201" s="1"/>
      <c r="B201" s="1"/>
      <c r="C201" s="1"/>
      <c r="D201" s="1"/>
      <c r="E201" s="1"/>
      <c r="F201" s="153"/>
      <c r="H201" s="1"/>
      <c r="I201" s="1"/>
      <c r="J201" s="1"/>
      <c r="K201" s="1"/>
    </row>
    <row r="202" spans="1:11" s="77" customFormat="1" x14ac:dyDescent="0.3">
      <c r="A202" s="1"/>
      <c r="B202" s="1"/>
      <c r="C202" s="1"/>
      <c r="D202" s="1"/>
      <c r="E202" s="1"/>
      <c r="F202" s="153"/>
      <c r="H202" s="1"/>
      <c r="I202" s="1"/>
      <c r="J202" s="1"/>
      <c r="K202" s="1"/>
    </row>
    <row r="203" spans="1:11" s="77" customFormat="1" x14ac:dyDescent="0.3">
      <c r="A203" s="1"/>
      <c r="B203" s="1"/>
      <c r="C203" s="1"/>
      <c r="D203" s="1"/>
      <c r="E203" s="1"/>
      <c r="F203" s="153"/>
      <c r="H203" s="1"/>
      <c r="I203" s="1"/>
      <c r="J203" s="1"/>
      <c r="K203" s="1"/>
    </row>
    <row r="204" spans="1:11" s="77" customFormat="1" x14ac:dyDescent="0.3">
      <c r="A204" s="1"/>
      <c r="B204" s="1"/>
      <c r="C204" s="1"/>
      <c r="D204" s="1"/>
      <c r="E204" s="1"/>
      <c r="F204" s="153"/>
      <c r="H204" s="1"/>
      <c r="I204" s="1"/>
      <c r="J204" s="1"/>
      <c r="K204" s="1"/>
    </row>
    <row r="205" spans="1:11" s="77" customFormat="1" x14ac:dyDescent="0.3">
      <c r="A205" s="1"/>
      <c r="B205" s="1"/>
      <c r="C205" s="1"/>
      <c r="D205" s="1"/>
      <c r="E205" s="1"/>
      <c r="F205" s="153"/>
      <c r="H205" s="1"/>
      <c r="I205" s="1"/>
      <c r="J205" s="1"/>
      <c r="K205" s="1"/>
    </row>
    <row r="206" spans="1:11" s="77" customFormat="1" x14ac:dyDescent="0.3">
      <c r="A206" s="1"/>
      <c r="B206" s="1"/>
      <c r="C206" s="1"/>
      <c r="D206" s="1"/>
      <c r="E206" s="1"/>
      <c r="F206" s="153"/>
      <c r="H206" s="1"/>
      <c r="I206" s="1"/>
      <c r="J206" s="1"/>
      <c r="K206" s="1"/>
    </row>
    <row r="207" spans="1:11" s="77" customFormat="1" x14ac:dyDescent="0.3">
      <c r="A207" s="1"/>
      <c r="B207" s="1"/>
      <c r="C207" s="1"/>
      <c r="D207" s="1"/>
      <c r="E207" s="1"/>
      <c r="F207" s="153"/>
      <c r="H207" s="1"/>
      <c r="I207" s="1"/>
      <c r="J207" s="1"/>
      <c r="K207" s="1"/>
    </row>
    <row r="208" spans="1:11" s="77" customFormat="1" x14ac:dyDescent="0.3">
      <c r="A208" s="1"/>
      <c r="B208" s="1"/>
      <c r="C208" s="1"/>
      <c r="D208" s="1"/>
      <c r="E208" s="1"/>
      <c r="F208" s="153"/>
      <c r="H208" s="1"/>
      <c r="I208" s="1"/>
      <c r="J208" s="1"/>
      <c r="K208" s="1"/>
    </row>
    <row r="209" spans="1:11" s="77" customFormat="1" x14ac:dyDescent="0.3">
      <c r="A209" s="1"/>
      <c r="B209" s="1"/>
      <c r="C209" s="1"/>
      <c r="D209" s="1"/>
      <c r="E209" s="1"/>
      <c r="F209" s="153"/>
      <c r="H209" s="1"/>
      <c r="I209" s="1"/>
      <c r="J209" s="1"/>
      <c r="K209" s="1"/>
    </row>
    <row r="210" spans="1:11" s="77" customFormat="1" x14ac:dyDescent="0.3">
      <c r="A210" s="1"/>
      <c r="B210" s="1"/>
      <c r="C210" s="1"/>
      <c r="D210" s="1"/>
      <c r="E210" s="1"/>
      <c r="F210" s="153"/>
      <c r="H210" s="1"/>
      <c r="I210" s="1"/>
      <c r="J210" s="1"/>
      <c r="K210" s="1"/>
    </row>
    <row r="211" spans="1:11" s="77" customFormat="1" x14ac:dyDescent="0.3">
      <c r="A211" s="1"/>
      <c r="B211" s="1"/>
      <c r="C211" s="1"/>
      <c r="D211" s="1"/>
      <c r="E211" s="1"/>
      <c r="F211" s="153"/>
      <c r="H211" s="1"/>
      <c r="I211" s="1"/>
      <c r="J211" s="1"/>
      <c r="K211" s="1"/>
    </row>
    <row r="212" spans="1:11" s="77" customFormat="1" x14ac:dyDescent="0.3">
      <c r="A212" s="1"/>
      <c r="B212" s="1"/>
      <c r="C212" s="1"/>
      <c r="D212" s="1"/>
      <c r="E212" s="1"/>
      <c r="F212" s="153"/>
      <c r="H212" s="1"/>
      <c r="I212" s="1"/>
      <c r="J212" s="1"/>
      <c r="K212" s="1"/>
    </row>
  </sheetData>
  <mergeCells count="2">
    <mergeCell ref="A50:F50"/>
    <mergeCell ref="C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K180"/>
  <sheetViews>
    <sheetView view="pageBreakPreview" topLeftCell="A31" zoomScaleNormal="100" zoomScaleSheetLayoutView="100" workbookViewId="0">
      <selection activeCell="C1" sqref="C1:G1"/>
    </sheetView>
  </sheetViews>
  <sheetFormatPr defaultColWidth="8.796875" defaultRowHeight="12.5" x14ac:dyDescent="0.3"/>
  <cols>
    <col min="1" max="1" width="9.09765625" style="1" customWidth="1"/>
    <col min="2" max="2" width="11.09765625" style="1" customWidth="1"/>
    <col min="3" max="3" width="48.296875" style="1" customWidth="1"/>
    <col min="4" max="4" width="7.09765625" style="1" customWidth="1"/>
    <col min="5" max="5" width="9.09765625" style="1" customWidth="1"/>
    <col min="6" max="6" width="16.796875" style="74" customWidth="1"/>
    <col min="7" max="7" width="21.09765625" style="77" customWidth="1"/>
    <col min="8" max="16384" width="8.796875" style="1"/>
  </cols>
  <sheetData>
    <row r="1" spans="1:7" ht="76.25" customHeight="1" x14ac:dyDescent="0.3">
      <c r="A1" s="690" t="s">
        <v>930</v>
      </c>
      <c r="B1" s="691"/>
      <c r="C1" s="691"/>
      <c r="D1" s="691"/>
      <c r="E1" s="691"/>
      <c r="F1" s="691"/>
      <c r="G1" s="692"/>
    </row>
    <row r="2" spans="1:7" s="134" customFormat="1" ht="30" customHeight="1" x14ac:dyDescent="0.3">
      <c r="A2" s="411" t="s">
        <v>1</v>
      </c>
      <c r="B2" s="403" t="s">
        <v>2</v>
      </c>
      <c r="C2" s="151" t="s">
        <v>3</v>
      </c>
      <c r="D2" s="151" t="s">
        <v>4</v>
      </c>
      <c r="E2" s="151" t="s">
        <v>5</v>
      </c>
      <c r="F2" s="404" t="s">
        <v>6</v>
      </c>
      <c r="G2" s="413" t="s">
        <v>7</v>
      </c>
    </row>
    <row r="3" spans="1:7" ht="26" x14ac:dyDescent="0.3">
      <c r="A3" s="111" t="s">
        <v>465</v>
      </c>
      <c r="B3" s="28" t="s">
        <v>373</v>
      </c>
      <c r="C3" s="139" t="s">
        <v>395</v>
      </c>
      <c r="D3" s="4"/>
      <c r="E3" s="126"/>
      <c r="F3" s="175"/>
      <c r="G3" s="189"/>
    </row>
    <row r="4" spans="1:7" ht="13" x14ac:dyDescent="0.3">
      <c r="A4" s="111"/>
      <c r="B4" s="28"/>
      <c r="C4" s="138"/>
      <c r="D4" s="4"/>
      <c r="E4" s="126"/>
      <c r="F4" s="175"/>
      <c r="G4" s="189"/>
    </row>
    <row r="5" spans="1:7" ht="26" x14ac:dyDescent="0.3">
      <c r="A5" s="111" t="s">
        <v>396</v>
      </c>
      <c r="B5" s="105" t="s">
        <v>190</v>
      </c>
      <c r="C5" s="138" t="s">
        <v>191</v>
      </c>
      <c r="D5" s="4"/>
      <c r="E5" s="126"/>
      <c r="F5" s="175"/>
      <c r="G5" s="189"/>
    </row>
    <row r="6" spans="1:7" ht="13" x14ac:dyDescent="0.3">
      <c r="A6" s="111"/>
      <c r="B6" s="105"/>
      <c r="C6" s="138"/>
      <c r="D6" s="4"/>
      <c r="E6" s="126"/>
      <c r="F6" s="175"/>
      <c r="G6" s="189"/>
    </row>
    <row r="7" spans="1:7" ht="26" x14ac:dyDescent="0.3">
      <c r="A7" s="111" t="s">
        <v>397</v>
      </c>
      <c r="B7" s="207" t="s">
        <v>313</v>
      </c>
      <c r="C7" s="21" t="s">
        <v>314</v>
      </c>
      <c r="D7" s="4"/>
      <c r="E7" s="126"/>
      <c r="F7" s="255"/>
      <c r="G7" s="263"/>
    </row>
    <row r="8" spans="1:7" ht="13" x14ac:dyDescent="0.3">
      <c r="A8" s="94"/>
      <c r="B8" s="28"/>
      <c r="C8" s="21"/>
      <c r="D8" s="4"/>
      <c r="E8" s="126"/>
      <c r="F8" s="255"/>
      <c r="G8" s="263"/>
    </row>
    <row r="9" spans="1:7" ht="25" x14ac:dyDescent="0.3">
      <c r="A9" s="111"/>
      <c r="B9" s="9" t="s">
        <v>39</v>
      </c>
      <c r="C9" s="223" t="s">
        <v>374</v>
      </c>
      <c r="D9" s="4"/>
      <c r="E9" s="126"/>
      <c r="F9" s="255"/>
      <c r="G9" s="263"/>
    </row>
    <row r="10" spans="1:7" ht="13" x14ac:dyDescent="0.3">
      <c r="A10" s="94"/>
      <c r="B10" s="28"/>
      <c r="C10" s="224"/>
      <c r="D10" s="4"/>
      <c r="E10" s="126"/>
      <c r="F10" s="255"/>
      <c r="G10" s="263"/>
    </row>
    <row r="11" spans="1:7" ht="25" x14ac:dyDescent="0.3">
      <c r="A11" s="94"/>
      <c r="B11" s="28"/>
      <c r="C11" s="223" t="s">
        <v>384</v>
      </c>
      <c r="D11" s="9"/>
      <c r="E11" s="126"/>
      <c r="F11" s="255"/>
      <c r="G11" s="263"/>
    </row>
    <row r="12" spans="1:7" ht="13" x14ac:dyDescent="0.3">
      <c r="A12" s="94"/>
      <c r="B12" s="28"/>
      <c r="C12" s="224"/>
      <c r="D12" s="9"/>
      <c r="E12" s="126"/>
      <c r="F12" s="255"/>
      <c r="G12" s="263"/>
    </row>
    <row r="13" spans="1:7" x14ac:dyDescent="0.3">
      <c r="A13" s="94" t="s">
        <v>398</v>
      </c>
      <c r="B13" s="9"/>
      <c r="C13" s="223" t="s">
        <v>375</v>
      </c>
      <c r="D13" s="9" t="s">
        <v>65</v>
      </c>
      <c r="E13" s="126"/>
      <c r="F13" s="255"/>
      <c r="G13" s="272" t="s">
        <v>445</v>
      </c>
    </row>
    <row r="14" spans="1:7" x14ac:dyDescent="0.3">
      <c r="A14" s="94"/>
      <c r="B14" s="9"/>
      <c r="C14" s="223"/>
      <c r="D14" s="9"/>
      <c r="E14" s="126"/>
      <c r="F14" s="255"/>
      <c r="G14" s="263"/>
    </row>
    <row r="15" spans="1:7" x14ac:dyDescent="0.3">
      <c r="A15" s="94" t="s">
        <v>399</v>
      </c>
      <c r="B15" s="9"/>
      <c r="C15" s="223" t="s">
        <v>376</v>
      </c>
      <c r="D15" s="9" t="s">
        <v>65</v>
      </c>
      <c r="E15" s="126">
        <v>96</v>
      </c>
      <c r="F15" s="255"/>
      <c r="G15" s="263"/>
    </row>
    <row r="16" spans="1:7" x14ac:dyDescent="0.3">
      <c r="A16" s="94"/>
      <c r="B16" s="9"/>
      <c r="C16" s="223"/>
      <c r="D16" s="9"/>
      <c r="E16" s="126"/>
      <c r="F16" s="255"/>
      <c r="G16" s="263"/>
    </row>
    <row r="17" spans="1:11" x14ac:dyDescent="0.3">
      <c r="A17" s="94" t="s">
        <v>400</v>
      </c>
      <c r="B17" s="9"/>
      <c r="C17" s="223" t="s">
        <v>377</v>
      </c>
      <c r="D17" s="9" t="s">
        <v>65</v>
      </c>
      <c r="E17" s="126">
        <v>11</v>
      </c>
      <c r="F17" s="255"/>
      <c r="G17" s="263"/>
    </row>
    <row r="18" spans="1:11" x14ac:dyDescent="0.3">
      <c r="A18" s="94"/>
      <c r="B18" s="9"/>
      <c r="C18" s="223"/>
      <c r="D18" s="9"/>
      <c r="E18" s="126"/>
      <c r="F18" s="255"/>
      <c r="G18" s="263"/>
    </row>
    <row r="19" spans="1:11" s="401" customFormat="1" ht="25" x14ac:dyDescent="0.3">
      <c r="A19" s="36" t="s">
        <v>401</v>
      </c>
      <c r="B19" s="36"/>
      <c r="C19" s="223" t="s">
        <v>468</v>
      </c>
      <c r="D19" s="8" t="s">
        <v>139</v>
      </c>
      <c r="E19" s="544">
        <v>454</v>
      </c>
      <c r="F19" s="564"/>
      <c r="G19" s="539"/>
    </row>
    <row r="20" spans="1:11" x14ac:dyDescent="0.3">
      <c r="A20" s="63"/>
      <c r="B20" s="94"/>
      <c r="C20" s="223"/>
      <c r="D20" s="9"/>
      <c r="E20" s="126"/>
      <c r="F20" s="255"/>
      <c r="G20" s="263"/>
    </row>
    <row r="21" spans="1:11" ht="26" x14ac:dyDescent="0.3">
      <c r="A21" s="219" t="s">
        <v>402</v>
      </c>
      <c r="B21" s="28" t="s">
        <v>373</v>
      </c>
      <c r="C21" s="224" t="s">
        <v>378</v>
      </c>
      <c r="D21" s="9"/>
      <c r="E21" s="126"/>
      <c r="F21" s="255"/>
      <c r="G21" s="263"/>
    </row>
    <row r="22" spans="1:11" s="13" customFormat="1" ht="13" x14ac:dyDescent="0.25">
      <c r="A22" s="36"/>
      <c r="B22" s="8"/>
      <c r="C22" s="21"/>
      <c r="D22" s="9"/>
      <c r="E22" s="90"/>
      <c r="F22" s="229"/>
      <c r="G22" s="230"/>
      <c r="H22" s="12"/>
      <c r="I22" s="12"/>
      <c r="J22" s="12"/>
      <c r="K22" s="12"/>
    </row>
    <row r="23" spans="1:11" s="13" customFormat="1" ht="25" x14ac:dyDescent="0.25">
      <c r="A23" s="63" t="s">
        <v>403</v>
      </c>
      <c r="B23" s="94" t="s">
        <v>38</v>
      </c>
      <c r="C23" s="83" t="s">
        <v>379</v>
      </c>
      <c r="D23" s="9"/>
      <c r="E23" s="126"/>
      <c r="F23" s="258"/>
      <c r="G23" s="262"/>
      <c r="H23" s="12"/>
      <c r="I23" s="12"/>
      <c r="J23" s="12"/>
      <c r="K23" s="12"/>
    </row>
    <row r="24" spans="1:11" s="13" customFormat="1" ht="13" x14ac:dyDescent="0.25">
      <c r="A24" s="36"/>
      <c r="B24" s="36"/>
      <c r="C24" s="21"/>
      <c r="D24" s="9"/>
      <c r="E24" s="90"/>
      <c r="F24" s="229"/>
      <c r="G24" s="230"/>
      <c r="H24" s="12"/>
      <c r="I24" s="12"/>
      <c r="J24" s="12"/>
      <c r="K24" s="12"/>
    </row>
    <row r="25" spans="1:11" s="17" customFormat="1" ht="13" x14ac:dyDescent="0.3">
      <c r="A25" s="63" t="s">
        <v>501</v>
      </c>
      <c r="B25" s="36"/>
      <c r="C25" s="7" t="s">
        <v>385</v>
      </c>
      <c r="D25" s="9" t="s">
        <v>65</v>
      </c>
      <c r="E25" s="126">
        <v>105</v>
      </c>
      <c r="F25" s="258"/>
      <c r="G25" s="262"/>
      <c r="H25" s="16"/>
      <c r="I25" s="16"/>
      <c r="J25" s="16"/>
      <c r="K25" s="16"/>
    </row>
    <row r="26" spans="1:11" s="13" customFormat="1" x14ac:dyDescent="0.25">
      <c r="A26" s="43"/>
      <c r="B26" s="63"/>
      <c r="C26" s="31"/>
      <c r="D26" s="9"/>
      <c r="E26" s="30"/>
      <c r="F26" s="258"/>
      <c r="G26" s="262"/>
      <c r="H26" s="12"/>
      <c r="I26" s="12"/>
      <c r="J26" s="12"/>
      <c r="K26" s="12"/>
    </row>
    <row r="27" spans="1:11" s="17" customFormat="1" ht="13" x14ac:dyDescent="0.3">
      <c r="A27" s="219" t="s">
        <v>628</v>
      </c>
      <c r="B27" s="194" t="s">
        <v>39</v>
      </c>
      <c r="C27" s="225" t="s">
        <v>380</v>
      </c>
      <c r="D27" s="28"/>
      <c r="E27" s="226"/>
      <c r="F27" s="250"/>
      <c r="G27" s="237"/>
      <c r="H27" s="16"/>
      <c r="I27" s="16"/>
      <c r="J27" s="16"/>
      <c r="K27" s="16"/>
    </row>
    <row r="28" spans="1:11" s="17" customFormat="1" ht="13" x14ac:dyDescent="0.3">
      <c r="A28" s="43"/>
      <c r="B28" s="43"/>
      <c r="C28" s="31"/>
      <c r="D28" s="9"/>
      <c r="E28" s="47"/>
      <c r="F28" s="229"/>
      <c r="G28" s="232"/>
      <c r="H28" s="16"/>
      <c r="I28" s="16"/>
      <c r="J28" s="16"/>
      <c r="K28" s="16"/>
    </row>
    <row r="29" spans="1:11" s="17" customFormat="1" ht="30" customHeight="1" x14ac:dyDescent="0.3">
      <c r="A29" s="63" t="s">
        <v>629</v>
      </c>
      <c r="B29" s="43"/>
      <c r="C29" s="208" t="s">
        <v>381</v>
      </c>
      <c r="D29" s="9"/>
      <c r="E29" s="47"/>
      <c r="F29" s="229"/>
      <c r="G29" s="232"/>
      <c r="H29" s="16"/>
      <c r="I29" s="16"/>
      <c r="J29" s="16"/>
      <c r="K29" s="16"/>
    </row>
    <row r="30" spans="1:11" s="17" customFormat="1" ht="13" x14ac:dyDescent="0.3">
      <c r="A30" s="43"/>
      <c r="B30" s="43"/>
      <c r="C30" s="208"/>
      <c r="D30" s="9"/>
      <c r="E30" s="47"/>
      <c r="F30" s="229"/>
      <c r="G30" s="232"/>
      <c r="H30" s="16"/>
      <c r="I30" s="16"/>
      <c r="J30" s="16"/>
      <c r="K30" s="16"/>
    </row>
    <row r="31" spans="1:11" s="13" customFormat="1" x14ac:dyDescent="0.25">
      <c r="A31" s="63" t="s">
        <v>630</v>
      </c>
      <c r="B31" s="43"/>
      <c r="C31" s="19" t="s">
        <v>382</v>
      </c>
      <c r="D31" s="9" t="s">
        <v>64</v>
      </c>
      <c r="E31" s="47">
        <v>1</v>
      </c>
      <c r="F31" s="229"/>
      <c r="G31" s="262"/>
      <c r="H31" s="12"/>
      <c r="I31" s="12"/>
      <c r="J31" s="12"/>
      <c r="K31" s="12"/>
    </row>
    <row r="32" spans="1:11" s="13" customFormat="1" x14ac:dyDescent="0.25">
      <c r="A32" s="43"/>
      <c r="B32" s="43"/>
      <c r="C32" s="19"/>
      <c r="D32" s="9"/>
      <c r="E32" s="212"/>
      <c r="F32" s="229"/>
      <c r="G32" s="232"/>
      <c r="H32" s="12"/>
      <c r="I32" s="12"/>
      <c r="J32" s="12"/>
      <c r="K32" s="12"/>
    </row>
    <row r="33" spans="1:11" s="13" customFormat="1" x14ac:dyDescent="0.25">
      <c r="A33" s="63" t="s">
        <v>631</v>
      </c>
      <c r="B33" s="43"/>
      <c r="C33" s="32" t="s">
        <v>383</v>
      </c>
      <c r="D33" s="9" t="s">
        <v>64</v>
      </c>
      <c r="E33" s="49">
        <v>1</v>
      </c>
      <c r="F33" s="229"/>
      <c r="G33" s="262"/>
      <c r="H33" s="12"/>
      <c r="I33" s="12"/>
      <c r="J33" s="12"/>
      <c r="K33" s="12"/>
    </row>
    <row r="34" spans="1:11" s="13" customFormat="1" x14ac:dyDescent="0.25">
      <c r="A34" s="43"/>
      <c r="B34" s="43"/>
      <c r="C34" s="19"/>
      <c r="D34" s="9"/>
      <c r="E34" s="212"/>
      <c r="F34" s="229"/>
      <c r="G34" s="232"/>
      <c r="H34" s="12"/>
      <c r="I34" s="12"/>
      <c r="J34" s="12"/>
      <c r="K34" s="12"/>
    </row>
    <row r="35" spans="1:11" s="13" customFormat="1" ht="26" x14ac:dyDescent="0.25">
      <c r="A35" s="43"/>
      <c r="B35" s="311" t="s">
        <v>327</v>
      </c>
      <c r="C35" s="210" t="s">
        <v>328</v>
      </c>
      <c r="D35" s="264"/>
      <c r="E35" s="265"/>
      <c r="F35" s="312"/>
      <c r="G35" s="313"/>
      <c r="H35" s="12"/>
      <c r="I35" s="12"/>
      <c r="J35" s="12"/>
      <c r="K35" s="12"/>
    </row>
    <row r="36" spans="1:11" s="13" customFormat="1" x14ac:dyDescent="0.25">
      <c r="A36" s="43"/>
      <c r="B36" s="310"/>
      <c r="C36" s="314"/>
      <c r="D36" s="264"/>
      <c r="E36" s="265"/>
      <c r="F36" s="312"/>
      <c r="G36" s="313"/>
      <c r="H36" s="12"/>
      <c r="I36" s="12"/>
      <c r="J36" s="12"/>
      <c r="K36" s="12"/>
    </row>
    <row r="37" spans="1:11" s="13" customFormat="1" ht="13" x14ac:dyDescent="0.25">
      <c r="A37" s="43"/>
      <c r="B37" s="219" t="s">
        <v>536</v>
      </c>
      <c r="C37" s="33" t="s">
        <v>330</v>
      </c>
      <c r="D37" s="33"/>
      <c r="E37" s="49"/>
      <c r="F37" s="251"/>
      <c r="G37" s="232"/>
      <c r="H37" s="12"/>
      <c r="I37" s="12"/>
      <c r="J37" s="12"/>
      <c r="K37" s="12"/>
    </row>
    <row r="38" spans="1:11" s="13" customFormat="1" x14ac:dyDescent="0.25">
      <c r="A38" s="43"/>
      <c r="B38" s="63"/>
      <c r="C38" s="32"/>
      <c r="D38" s="32"/>
      <c r="E38" s="49"/>
      <c r="F38" s="251"/>
      <c r="G38" s="232"/>
      <c r="H38" s="12"/>
      <c r="I38" s="12"/>
      <c r="J38" s="12"/>
      <c r="K38" s="12"/>
    </row>
    <row r="39" spans="1:11" s="13" customFormat="1" x14ac:dyDescent="0.25">
      <c r="A39" s="43"/>
      <c r="B39" s="43"/>
      <c r="C39" s="33" t="s">
        <v>331</v>
      </c>
      <c r="D39" s="36" t="s">
        <v>139</v>
      </c>
      <c r="E39" s="49">
        <v>60</v>
      </c>
      <c r="F39" s="251"/>
      <c r="G39" s="272"/>
      <c r="H39" s="12"/>
      <c r="I39" s="12"/>
      <c r="J39" s="12"/>
      <c r="K39" s="12"/>
    </row>
    <row r="40" spans="1:11" s="13" customFormat="1" x14ac:dyDescent="0.25">
      <c r="A40" s="43"/>
      <c r="B40" s="43"/>
      <c r="C40" s="33"/>
      <c r="D40" s="114"/>
      <c r="E40" s="49"/>
      <c r="F40" s="251"/>
      <c r="G40" s="232"/>
      <c r="H40" s="12"/>
      <c r="I40" s="12"/>
      <c r="J40" s="12"/>
      <c r="K40" s="12"/>
    </row>
    <row r="41" spans="1:11" s="13" customFormat="1" x14ac:dyDescent="0.25">
      <c r="A41" s="43"/>
      <c r="B41" s="56"/>
      <c r="C41" s="292" t="s">
        <v>332</v>
      </c>
      <c r="D41" s="36" t="s">
        <v>139</v>
      </c>
      <c r="E41" s="49">
        <v>175</v>
      </c>
      <c r="F41" s="251"/>
      <c r="G41" s="272"/>
      <c r="H41" s="12"/>
      <c r="I41" s="12"/>
      <c r="J41" s="12"/>
      <c r="K41" s="12"/>
    </row>
    <row r="42" spans="1:11" s="13" customFormat="1" x14ac:dyDescent="0.25">
      <c r="A42" s="43"/>
      <c r="B42" s="43"/>
      <c r="C42" s="304"/>
      <c r="D42" s="94"/>
      <c r="E42" s="85"/>
      <c r="F42" s="229"/>
      <c r="G42" s="230"/>
      <c r="H42" s="12"/>
      <c r="I42" s="12"/>
      <c r="J42" s="12"/>
      <c r="K42" s="12"/>
    </row>
    <row r="43" spans="1:11" s="13" customFormat="1" x14ac:dyDescent="0.25">
      <c r="A43" s="63"/>
      <c r="B43" s="56" t="s">
        <v>537</v>
      </c>
      <c r="C43" s="309" t="s">
        <v>334</v>
      </c>
      <c r="D43" s="94"/>
      <c r="E43" s="296"/>
      <c r="F43" s="229"/>
      <c r="G43" s="269"/>
      <c r="H43" s="12"/>
      <c r="I43" s="12"/>
      <c r="J43" s="12"/>
      <c r="K43" s="12"/>
    </row>
    <row r="44" spans="1:11" s="13" customFormat="1" x14ac:dyDescent="0.25">
      <c r="A44" s="43"/>
      <c r="B44" s="56"/>
      <c r="C44" s="292"/>
      <c r="D44" s="94"/>
      <c r="E44" s="296"/>
      <c r="F44" s="229"/>
      <c r="G44" s="269"/>
      <c r="H44" s="12"/>
      <c r="I44" s="12"/>
      <c r="J44" s="12"/>
      <c r="K44" s="12"/>
    </row>
    <row r="45" spans="1:11" s="13" customFormat="1" x14ac:dyDescent="0.25">
      <c r="A45" s="63"/>
      <c r="B45" s="56"/>
      <c r="C45" s="33" t="s">
        <v>331</v>
      </c>
      <c r="D45" s="36" t="s">
        <v>139</v>
      </c>
      <c r="E45" s="296">
        <v>60</v>
      </c>
      <c r="F45" s="251"/>
      <c r="G45" s="262"/>
      <c r="H45" s="12"/>
      <c r="I45" s="12"/>
      <c r="J45" s="12"/>
      <c r="K45" s="12"/>
    </row>
    <row r="46" spans="1:11" s="13" customFormat="1" x14ac:dyDescent="0.25">
      <c r="A46" s="43"/>
      <c r="B46" s="56"/>
      <c r="C46" s="33"/>
      <c r="D46" s="94"/>
      <c r="E46" s="296"/>
      <c r="F46" s="251"/>
      <c r="G46" s="232"/>
      <c r="H46" s="12"/>
      <c r="I46" s="12"/>
      <c r="J46" s="12"/>
      <c r="K46" s="12"/>
    </row>
    <row r="47" spans="1:11" s="13" customFormat="1" x14ac:dyDescent="0.25">
      <c r="A47" s="115"/>
      <c r="B47" s="56"/>
      <c r="C47" s="292" t="s">
        <v>332</v>
      </c>
      <c r="D47" s="36" t="s">
        <v>139</v>
      </c>
      <c r="E47" s="296">
        <v>50</v>
      </c>
      <c r="F47" s="229"/>
      <c r="G47" s="262"/>
      <c r="H47" s="12"/>
      <c r="I47" s="12"/>
      <c r="J47" s="12"/>
      <c r="K47" s="12"/>
    </row>
    <row r="48" spans="1:11" s="13" customFormat="1" x14ac:dyDescent="0.25">
      <c r="A48" s="274"/>
      <c r="B48" s="56"/>
      <c r="C48" s="292"/>
      <c r="D48" s="36"/>
      <c r="E48" s="296"/>
      <c r="F48" s="229"/>
      <c r="G48" s="269"/>
      <c r="H48" s="12"/>
      <c r="I48" s="12"/>
      <c r="J48" s="12"/>
      <c r="K48" s="12"/>
    </row>
    <row r="49" spans="1:11" s="13" customFormat="1" x14ac:dyDescent="0.25">
      <c r="A49" s="43"/>
      <c r="B49" s="56"/>
      <c r="C49" s="292"/>
      <c r="D49" s="94"/>
      <c r="E49" s="296"/>
      <c r="F49" s="229"/>
      <c r="G49" s="269"/>
      <c r="H49" s="12"/>
      <c r="I49" s="12"/>
      <c r="J49" s="12"/>
      <c r="K49" s="12"/>
    </row>
    <row r="50" spans="1:11" s="41" customFormat="1" ht="33" customHeight="1" x14ac:dyDescent="0.3">
      <c r="A50" s="58" t="s">
        <v>36</v>
      </c>
      <c r="B50" s="57"/>
      <c r="C50" s="57"/>
      <c r="D50" s="57"/>
      <c r="E50" s="57"/>
      <c r="F50" s="260"/>
      <c r="G50" s="552"/>
    </row>
    <row r="79" spans="1:1" x14ac:dyDescent="0.3">
      <c r="A79" s="1" t="s">
        <v>670</v>
      </c>
    </row>
    <row r="81" spans="1:1" x14ac:dyDescent="0.3">
      <c r="A81" s="1" t="s">
        <v>851</v>
      </c>
    </row>
    <row r="85" spans="1:1" x14ac:dyDescent="0.3">
      <c r="A85" s="1" t="s">
        <v>852</v>
      </c>
    </row>
    <row r="87" spans="1:1" x14ac:dyDescent="0.3">
      <c r="A87" s="1" t="s">
        <v>962</v>
      </c>
    </row>
    <row r="108" spans="1:11" s="77" customFormat="1" x14ac:dyDescent="0.3">
      <c r="A108" s="1"/>
      <c r="B108" s="1"/>
      <c r="C108" s="1"/>
      <c r="D108" s="1"/>
      <c r="E108" s="1"/>
      <c r="F108" s="153"/>
      <c r="H108" s="1"/>
      <c r="I108" s="1"/>
      <c r="J108" s="1"/>
      <c r="K108" s="1"/>
    </row>
    <row r="109" spans="1:11" s="77" customFormat="1" x14ac:dyDescent="0.3">
      <c r="A109" s="1"/>
      <c r="B109" s="1"/>
      <c r="C109" s="1"/>
      <c r="D109" s="1"/>
      <c r="E109" s="1"/>
      <c r="F109" s="153"/>
      <c r="H109" s="1"/>
      <c r="I109" s="1"/>
      <c r="J109" s="1"/>
      <c r="K109" s="1"/>
    </row>
    <row r="110" spans="1:11" s="77" customFormat="1" x14ac:dyDescent="0.3">
      <c r="A110" s="1"/>
      <c r="B110" s="1"/>
      <c r="C110" s="1"/>
      <c r="D110" s="1"/>
      <c r="E110" s="1"/>
      <c r="F110" s="153"/>
      <c r="H110" s="1"/>
      <c r="I110" s="1"/>
      <c r="J110" s="1"/>
      <c r="K110" s="1"/>
    </row>
    <row r="111" spans="1:11" s="77" customFormat="1" x14ac:dyDescent="0.3">
      <c r="A111" s="1"/>
      <c r="B111" s="1"/>
      <c r="C111" s="1"/>
      <c r="D111" s="1"/>
      <c r="E111" s="1"/>
      <c r="F111" s="153"/>
      <c r="H111" s="1"/>
      <c r="I111" s="1"/>
      <c r="J111" s="1"/>
      <c r="K111" s="1"/>
    </row>
    <row r="112" spans="1:11" s="77" customFormat="1" x14ac:dyDescent="0.3">
      <c r="A112" s="1"/>
      <c r="B112" s="1"/>
      <c r="C112" s="1"/>
      <c r="D112" s="1"/>
      <c r="E112" s="1"/>
      <c r="F112" s="153"/>
      <c r="H112" s="1"/>
      <c r="I112" s="1"/>
      <c r="J112" s="1"/>
      <c r="K112" s="1"/>
    </row>
    <row r="113" spans="1:11" s="77" customFormat="1" x14ac:dyDescent="0.3">
      <c r="A113" s="1"/>
      <c r="B113" s="1"/>
      <c r="C113" s="1"/>
      <c r="D113" s="1"/>
      <c r="E113" s="1"/>
      <c r="F113" s="153"/>
      <c r="H113" s="1"/>
      <c r="I113" s="1"/>
      <c r="J113" s="1"/>
      <c r="K113" s="1"/>
    </row>
    <row r="114" spans="1:11" s="77" customFormat="1" x14ac:dyDescent="0.3">
      <c r="A114" s="1"/>
      <c r="B114" s="1"/>
      <c r="C114" s="1"/>
      <c r="D114" s="1"/>
      <c r="E114" s="1"/>
      <c r="F114" s="153"/>
      <c r="H114" s="1"/>
      <c r="I114" s="1"/>
      <c r="J114" s="1"/>
      <c r="K114" s="1"/>
    </row>
    <row r="115" spans="1:11" s="77" customFormat="1" x14ac:dyDescent="0.3">
      <c r="A115" s="1"/>
      <c r="B115" s="1"/>
      <c r="C115" s="1"/>
      <c r="D115" s="1"/>
      <c r="E115" s="1"/>
      <c r="F115" s="153"/>
      <c r="H115" s="1"/>
      <c r="I115" s="1"/>
      <c r="J115" s="1"/>
      <c r="K115" s="1"/>
    </row>
    <row r="116" spans="1:11" s="77" customFormat="1" x14ac:dyDescent="0.3">
      <c r="A116" s="1"/>
      <c r="B116" s="1"/>
      <c r="C116" s="1"/>
      <c r="D116" s="1"/>
      <c r="E116" s="1"/>
      <c r="F116" s="153"/>
      <c r="H116" s="1"/>
      <c r="I116" s="1"/>
      <c r="J116" s="1"/>
      <c r="K116" s="1"/>
    </row>
    <row r="117" spans="1:11" s="77" customFormat="1" x14ac:dyDescent="0.3">
      <c r="A117" s="1"/>
      <c r="B117" s="1"/>
      <c r="C117" s="1"/>
      <c r="D117" s="1"/>
      <c r="E117" s="1"/>
      <c r="F117" s="153"/>
      <c r="H117" s="1"/>
      <c r="I117" s="1"/>
      <c r="J117" s="1"/>
      <c r="K117" s="1"/>
    </row>
    <row r="118" spans="1:11" s="77" customFormat="1" x14ac:dyDescent="0.3">
      <c r="A118" s="1"/>
      <c r="B118" s="1"/>
      <c r="C118" s="1"/>
      <c r="D118" s="1"/>
      <c r="E118" s="1"/>
      <c r="F118" s="153"/>
      <c r="H118" s="1"/>
      <c r="I118" s="1"/>
      <c r="J118" s="1"/>
      <c r="K118" s="1"/>
    </row>
    <row r="119" spans="1:11" s="77" customFormat="1" x14ac:dyDescent="0.3">
      <c r="A119" s="1"/>
      <c r="B119" s="1"/>
      <c r="C119" s="1"/>
      <c r="D119" s="1"/>
      <c r="E119" s="1"/>
      <c r="F119" s="153"/>
      <c r="H119" s="1"/>
      <c r="I119" s="1"/>
      <c r="J119" s="1"/>
      <c r="K119" s="1"/>
    </row>
    <row r="120" spans="1:11" s="77" customFormat="1" x14ac:dyDescent="0.3">
      <c r="A120" s="1"/>
      <c r="B120" s="1"/>
      <c r="C120" s="1"/>
      <c r="D120" s="1"/>
      <c r="E120" s="1"/>
      <c r="F120" s="153"/>
      <c r="H120" s="1"/>
      <c r="I120" s="1"/>
      <c r="J120" s="1"/>
      <c r="K120" s="1"/>
    </row>
    <row r="121" spans="1:11" s="77" customFormat="1" x14ac:dyDescent="0.3">
      <c r="A121" s="1"/>
      <c r="B121" s="1"/>
      <c r="C121" s="1"/>
      <c r="D121" s="1"/>
      <c r="E121" s="1"/>
      <c r="F121" s="153"/>
      <c r="H121" s="1"/>
      <c r="I121" s="1"/>
      <c r="J121" s="1"/>
      <c r="K121" s="1"/>
    </row>
    <row r="122" spans="1:11" s="77" customFormat="1" x14ac:dyDescent="0.3">
      <c r="A122" s="1"/>
      <c r="B122" s="1"/>
      <c r="C122" s="1"/>
      <c r="D122" s="1"/>
      <c r="E122" s="1"/>
      <c r="F122" s="153"/>
      <c r="H122" s="1"/>
      <c r="I122" s="1"/>
      <c r="J122" s="1"/>
      <c r="K122" s="1"/>
    </row>
    <row r="123" spans="1:11" s="77" customFormat="1" x14ac:dyDescent="0.3">
      <c r="A123" s="1"/>
      <c r="B123" s="1"/>
      <c r="C123" s="1"/>
      <c r="D123" s="1"/>
      <c r="E123" s="1"/>
      <c r="F123" s="153"/>
      <c r="H123" s="1"/>
      <c r="I123" s="1"/>
      <c r="J123" s="1"/>
      <c r="K123" s="1"/>
    </row>
    <row r="124" spans="1:11" s="77" customFormat="1" x14ac:dyDescent="0.3">
      <c r="A124" s="1"/>
      <c r="B124" s="1"/>
      <c r="C124" s="1"/>
      <c r="D124" s="1"/>
      <c r="E124" s="1"/>
      <c r="F124" s="153"/>
      <c r="H124" s="1"/>
      <c r="I124" s="1"/>
      <c r="J124" s="1"/>
      <c r="K124" s="1"/>
    </row>
    <row r="125" spans="1:11" s="77" customFormat="1" x14ac:dyDescent="0.3">
      <c r="A125" s="1"/>
      <c r="B125" s="1"/>
      <c r="C125" s="1"/>
      <c r="D125" s="1"/>
      <c r="E125" s="1"/>
      <c r="F125" s="153"/>
      <c r="H125" s="1"/>
      <c r="I125" s="1"/>
      <c r="J125" s="1"/>
      <c r="K125" s="1"/>
    </row>
    <row r="126" spans="1:11" s="77" customFormat="1" x14ac:dyDescent="0.3">
      <c r="A126" s="1"/>
      <c r="B126" s="1"/>
      <c r="C126" s="1"/>
      <c r="D126" s="1"/>
      <c r="E126" s="1"/>
      <c r="F126" s="153"/>
      <c r="H126" s="1"/>
      <c r="I126" s="1"/>
      <c r="J126" s="1"/>
      <c r="K126" s="1"/>
    </row>
    <row r="127" spans="1:11" s="77" customFormat="1" x14ac:dyDescent="0.3">
      <c r="A127" s="1"/>
      <c r="B127" s="1"/>
      <c r="C127" s="1"/>
      <c r="D127" s="1"/>
      <c r="E127" s="1"/>
      <c r="F127" s="153"/>
      <c r="H127" s="1"/>
      <c r="I127" s="1"/>
      <c r="J127" s="1"/>
      <c r="K127" s="1"/>
    </row>
    <row r="128" spans="1:11" s="77" customFormat="1" x14ac:dyDescent="0.3">
      <c r="A128" s="1"/>
      <c r="B128" s="1"/>
      <c r="C128" s="1"/>
      <c r="D128" s="1"/>
      <c r="E128" s="1"/>
      <c r="F128" s="153"/>
      <c r="H128" s="1"/>
      <c r="I128" s="1"/>
      <c r="J128" s="1"/>
      <c r="K128" s="1"/>
    </row>
    <row r="129" spans="1:11" s="77" customFormat="1" x14ac:dyDescent="0.3">
      <c r="A129" s="1"/>
      <c r="B129" s="1"/>
      <c r="C129" s="1"/>
      <c r="D129" s="1"/>
      <c r="E129" s="1"/>
      <c r="F129" s="153"/>
      <c r="H129" s="1"/>
      <c r="I129" s="1"/>
      <c r="J129" s="1"/>
      <c r="K129" s="1"/>
    </row>
    <row r="130" spans="1:11" s="77" customFormat="1" x14ac:dyDescent="0.3">
      <c r="A130" s="1"/>
      <c r="B130" s="1"/>
      <c r="C130" s="1"/>
      <c r="D130" s="1"/>
      <c r="E130" s="1"/>
      <c r="F130" s="153"/>
      <c r="H130" s="1"/>
      <c r="I130" s="1"/>
      <c r="J130" s="1"/>
      <c r="K130" s="1"/>
    </row>
    <row r="131" spans="1:11" s="77" customFormat="1" x14ac:dyDescent="0.3">
      <c r="A131" s="1"/>
      <c r="B131" s="1"/>
      <c r="C131" s="1"/>
      <c r="D131" s="1"/>
      <c r="E131" s="1"/>
      <c r="F131" s="153"/>
      <c r="H131" s="1"/>
      <c r="I131" s="1"/>
      <c r="J131" s="1"/>
      <c r="K131" s="1"/>
    </row>
    <row r="132" spans="1:11" s="77" customFormat="1" x14ac:dyDescent="0.3">
      <c r="A132" s="1"/>
      <c r="B132" s="1"/>
      <c r="C132" s="1"/>
      <c r="D132" s="1"/>
      <c r="E132" s="1"/>
      <c r="F132" s="153"/>
      <c r="H132" s="1"/>
      <c r="I132" s="1"/>
      <c r="J132" s="1"/>
      <c r="K132" s="1"/>
    </row>
    <row r="133" spans="1:11" s="77" customFormat="1" x14ac:dyDescent="0.3">
      <c r="A133" s="1"/>
      <c r="B133" s="1"/>
      <c r="C133" s="1"/>
      <c r="D133" s="1"/>
      <c r="E133" s="1"/>
      <c r="F133" s="153"/>
      <c r="H133" s="1"/>
      <c r="I133" s="1"/>
      <c r="J133" s="1"/>
      <c r="K133" s="1"/>
    </row>
    <row r="134" spans="1:11" s="77" customFormat="1" x14ac:dyDescent="0.3">
      <c r="A134" s="1"/>
      <c r="B134" s="1"/>
      <c r="C134" s="1"/>
      <c r="D134" s="1"/>
      <c r="E134" s="1"/>
      <c r="F134" s="153"/>
      <c r="H134" s="1"/>
      <c r="I134" s="1"/>
      <c r="J134" s="1"/>
      <c r="K134" s="1"/>
    </row>
    <row r="135" spans="1:11" s="77" customFormat="1" x14ac:dyDescent="0.3">
      <c r="A135" s="1"/>
      <c r="B135" s="1"/>
      <c r="C135" s="1"/>
      <c r="D135" s="1"/>
      <c r="E135" s="1"/>
      <c r="F135" s="153"/>
      <c r="H135" s="1"/>
      <c r="I135" s="1"/>
      <c r="J135" s="1"/>
      <c r="K135" s="1"/>
    </row>
    <row r="136" spans="1:11" s="77" customFormat="1" x14ac:dyDescent="0.3">
      <c r="A136" s="1"/>
      <c r="B136" s="1"/>
      <c r="C136" s="1"/>
      <c r="D136" s="1"/>
      <c r="E136" s="1"/>
      <c r="F136" s="153"/>
      <c r="H136" s="1"/>
      <c r="I136" s="1"/>
      <c r="J136" s="1"/>
      <c r="K136" s="1"/>
    </row>
    <row r="137" spans="1:11" s="77" customFormat="1" x14ac:dyDescent="0.3">
      <c r="A137" s="1"/>
      <c r="B137" s="1"/>
      <c r="C137" s="1"/>
      <c r="D137" s="1"/>
      <c r="E137" s="1"/>
      <c r="F137" s="153"/>
      <c r="H137" s="1"/>
      <c r="I137" s="1"/>
      <c r="J137" s="1"/>
      <c r="K137" s="1"/>
    </row>
    <row r="138" spans="1:11" s="77" customFormat="1" x14ac:dyDescent="0.3">
      <c r="A138" s="1"/>
      <c r="B138" s="1"/>
      <c r="C138" s="1"/>
      <c r="D138" s="1"/>
      <c r="E138" s="1"/>
      <c r="F138" s="153"/>
      <c r="H138" s="1"/>
      <c r="I138" s="1"/>
      <c r="J138" s="1"/>
      <c r="K138" s="1"/>
    </row>
    <row r="146" spans="1:11" s="77" customFormat="1" x14ac:dyDescent="0.3">
      <c r="A146" s="1"/>
      <c r="B146" s="1"/>
      <c r="C146" s="1"/>
      <c r="D146" s="1"/>
      <c r="E146" s="1"/>
      <c r="F146" s="153"/>
      <c r="H146" s="1"/>
      <c r="I146" s="1"/>
      <c r="J146" s="1"/>
      <c r="K146" s="1"/>
    </row>
    <row r="147" spans="1:11" s="77" customFormat="1" x14ac:dyDescent="0.3">
      <c r="A147" s="1"/>
      <c r="B147" s="1"/>
      <c r="C147" s="1"/>
      <c r="D147" s="1"/>
      <c r="E147" s="1"/>
      <c r="F147" s="153"/>
      <c r="H147" s="1"/>
      <c r="I147" s="1"/>
      <c r="J147" s="1"/>
      <c r="K147" s="1"/>
    </row>
    <row r="148" spans="1:11" s="77" customFormat="1" x14ac:dyDescent="0.3">
      <c r="A148" s="1"/>
      <c r="B148" s="1"/>
      <c r="C148" s="1"/>
      <c r="D148" s="1"/>
      <c r="E148" s="1"/>
      <c r="F148" s="153"/>
      <c r="H148" s="1"/>
      <c r="I148" s="1"/>
      <c r="J148" s="1"/>
      <c r="K148" s="1"/>
    </row>
    <row r="149" spans="1:11" s="77" customFormat="1" x14ac:dyDescent="0.3">
      <c r="A149" s="1"/>
      <c r="B149" s="1"/>
      <c r="C149" s="1"/>
      <c r="D149" s="1"/>
      <c r="E149" s="1"/>
      <c r="F149" s="153"/>
      <c r="H149" s="1"/>
      <c r="I149" s="1"/>
      <c r="J149" s="1"/>
      <c r="K149" s="1"/>
    </row>
    <row r="150" spans="1:11" s="77" customFormat="1" ht="59" customHeight="1" x14ac:dyDescent="0.3">
      <c r="A150" s="1"/>
      <c r="B150" s="1"/>
      <c r="C150" s="1"/>
      <c r="D150" s="1"/>
      <c r="E150" s="1"/>
      <c r="F150" s="153"/>
      <c r="H150" s="1"/>
      <c r="I150" s="1"/>
      <c r="J150" s="1"/>
      <c r="K150" s="1"/>
    </row>
    <row r="151" spans="1:11" s="77" customFormat="1" x14ac:dyDescent="0.3">
      <c r="A151" s="1"/>
      <c r="B151" s="1"/>
      <c r="C151" s="1"/>
      <c r="D151" s="1"/>
      <c r="E151" s="1"/>
      <c r="F151" s="153"/>
      <c r="H151" s="1"/>
      <c r="I151" s="1"/>
      <c r="J151" s="1"/>
      <c r="K151" s="1"/>
    </row>
    <row r="152" spans="1:11" s="77" customFormat="1" ht="15.65" customHeight="1" x14ac:dyDescent="0.3">
      <c r="A152" s="1"/>
      <c r="B152" s="1"/>
      <c r="C152" s="1"/>
      <c r="D152" s="1"/>
      <c r="E152" s="1"/>
      <c r="F152" s="153"/>
      <c r="H152" s="1"/>
      <c r="I152" s="1"/>
      <c r="J152" s="1"/>
      <c r="K152" s="1"/>
    </row>
    <row r="153" spans="1:11" s="77" customFormat="1" x14ac:dyDescent="0.3">
      <c r="A153" s="1"/>
      <c r="B153" s="1"/>
      <c r="C153" s="1"/>
      <c r="D153" s="1"/>
      <c r="E153" s="1"/>
      <c r="F153" s="153"/>
      <c r="H153" s="1"/>
      <c r="I153" s="1"/>
      <c r="J153" s="1"/>
      <c r="K153" s="1"/>
    </row>
    <row r="154" spans="1:11" s="77" customFormat="1" ht="36" customHeight="1" x14ac:dyDescent="0.3">
      <c r="A154" s="1"/>
      <c r="B154" s="1"/>
      <c r="C154" s="1"/>
      <c r="D154" s="1"/>
      <c r="E154" s="1"/>
      <c r="F154" s="153"/>
      <c r="H154" s="1"/>
      <c r="I154" s="1"/>
      <c r="J154" s="1"/>
      <c r="K154" s="1"/>
    </row>
    <row r="155" spans="1:11" s="77" customFormat="1" x14ac:dyDescent="0.3">
      <c r="A155" s="1"/>
      <c r="B155" s="1"/>
      <c r="C155" s="1"/>
      <c r="D155" s="1"/>
      <c r="E155" s="1"/>
      <c r="F155" s="153"/>
      <c r="H155" s="1"/>
      <c r="I155" s="1"/>
      <c r="J155" s="1"/>
      <c r="K155" s="1"/>
    </row>
    <row r="156" spans="1:11" s="77" customFormat="1" x14ac:dyDescent="0.3">
      <c r="A156" s="1"/>
      <c r="B156" s="1"/>
      <c r="C156" s="1"/>
      <c r="D156" s="1"/>
      <c r="E156" s="1"/>
      <c r="F156" s="153"/>
      <c r="H156" s="1"/>
      <c r="I156" s="1"/>
      <c r="J156" s="1"/>
      <c r="K156" s="1"/>
    </row>
    <row r="157" spans="1:11" s="77" customFormat="1" x14ac:dyDescent="0.3">
      <c r="A157" s="1"/>
      <c r="B157" s="1"/>
      <c r="C157" s="1"/>
      <c r="D157" s="1"/>
      <c r="E157" s="1"/>
      <c r="F157" s="153"/>
      <c r="H157" s="1"/>
      <c r="I157" s="1"/>
      <c r="J157" s="1"/>
      <c r="K157" s="1"/>
    </row>
    <row r="158" spans="1:11" s="77" customFormat="1" x14ac:dyDescent="0.3">
      <c r="A158" s="1"/>
      <c r="B158" s="1"/>
      <c r="C158" s="1"/>
      <c r="D158" s="1"/>
      <c r="E158" s="1"/>
      <c r="F158" s="153"/>
      <c r="H158" s="1"/>
      <c r="I158" s="1"/>
      <c r="J158" s="1"/>
      <c r="K158" s="1"/>
    </row>
    <row r="159" spans="1:11" s="77" customFormat="1" x14ac:dyDescent="0.3">
      <c r="A159" s="1"/>
      <c r="B159" s="1"/>
      <c r="C159" s="1"/>
      <c r="D159" s="1"/>
      <c r="E159" s="1"/>
      <c r="F159" s="153"/>
      <c r="H159" s="1"/>
      <c r="I159" s="1"/>
      <c r="J159" s="1"/>
      <c r="K159" s="1"/>
    </row>
    <row r="160" spans="1:11" s="77" customFormat="1" ht="16.25" customHeight="1" x14ac:dyDescent="0.3">
      <c r="A160" s="1"/>
      <c r="B160" s="1"/>
      <c r="C160" s="1"/>
      <c r="D160" s="1"/>
      <c r="E160" s="1"/>
      <c r="F160" s="153"/>
      <c r="H160" s="1"/>
      <c r="I160" s="1"/>
      <c r="J160" s="1"/>
      <c r="K160" s="1"/>
    </row>
    <row r="161" spans="1:11" s="77" customFormat="1" x14ac:dyDescent="0.3">
      <c r="A161" s="1"/>
      <c r="B161" s="1"/>
      <c r="C161" s="1"/>
      <c r="D161" s="1"/>
      <c r="E161" s="1"/>
      <c r="F161" s="153"/>
      <c r="H161" s="1"/>
      <c r="I161" s="1"/>
      <c r="J161" s="1"/>
      <c r="K161" s="1"/>
    </row>
    <row r="162" spans="1:11" s="77" customFormat="1" x14ac:dyDescent="0.3">
      <c r="A162" s="1"/>
      <c r="B162" s="1"/>
      <c r="C162" s="1"/>
      <c r="D162" s="1"/>
      <c r="E162" s="1"/>
      <c r="F162" s="153"/>
      <c r="H162" s="1"/>
      <c r="I162" s="1"/>
      <c r="J162" s="1"/>
      <c r="K162" s="1"/>
    </row>
    <row r="163" spans="1:11" s="77" customFormat="1" x14ac:dyDescent="0.3">
      <c r="A163" s="1"/>
      <c r="B163" s="1"/>
      <c r="C163" s="1"/>
      <c r="D163" s="1"/>
      <c r="E163" s="1"/>
      <c r="F163" s="153"/>
      <c r="H163" s="1"/>
      <c r="I163" s="1"/>
      <c r="J163" s="1"/>
      <c r="K163" s="1"/>
    </row>
    <row r="164" spans="1:11" s="77" customFormat="1" x14ac:dyDescent="0.3">
      <c r="A164" s="1"/>
      <c r="B164" s="1"/>
      <c r="C164" s="1"/>
      <c r="D164" s="1"/>
      <c r="E164" s="1"/>
      <c r="F164" s="153"/>
      <c r="H164" s="1"/>
      <c r="I164" s="1"/>
      <c r="J164" s="1"/>
      <c r="K164" s="1"/>
    </row>
    <row r="165" spans="1:11" s="77" customFormat="1" x14ac:dyDescent="0.3">
      <c r="A165" s="1"/>
      <c r="B165" s="1"/>
      <c r="C165" s="1"/>
      <c r="D165" s="1"/>
      <c r="E165" s="1"/>
      <c r="F165" s="153"/>
      <c r="H165" s="1"/>
      <c r="I165" s="1"/>
      <c r="J165" s="1"/>
      <c r="K165" s="1"/>
    </row>
    <row r="166" spans="1:11" s="77" customFormat="1" x14ac:dyDescent="0.3">
      <c r="A166" s="1"/>
      <c r="B166" s="1"/>
      <c r="C166" s="1"/>
      <c r="D166" s="1"/>
      <c r="E166" s="1"/>
      <c r="F166" s="153"/>
      <c r="H166" s="1"/>
      <c r="I166" s="1"/>
      <c r="J166" s="1"/>
      <c r="K166" s="1"/>
    </row>
    <row r="167" spans="1:11" s="77" customFormat="1" x14ac:dyDescent="0.3">
      <c r="A167" s="1"/>
      <c r="B167" s="1"/>
      <c r="C167" s="1"/>
      <c r="D167" s="1"/>
      <c r="E167" s="1"/>
      <c r="F167" s="153"/>
      <c r="H167" s="1"/>
      <c r="I167" s="1"/>
      <c r="J167" s="1"/>
      <c r="K167" s="1"/>
    </row>
    <row r="168" spans="1:11" s="77" customFormat="1" x14ac:dyDescent="0.3">
      <c r="A168" s="1"/>
      <c r="B168" s="1"/>
      <c r="C168" s="1"/>
      <c r="D168" s="1"/>
      <c r="E168" s="1"/>
      <c r="F168" s="153"/>
      <c r="H168" s="1"/>
      <c r="I168" s="1"/>
      <c r="J168" s="1"/>
      <c r="K168" s="1"/>
    </row>
    <row r="169" spans="1:11" s="77" customFormat="1" x14ac:dyDescent="0.3">
      <c r="A169" s="1"/>
      <c r="B169" s="1"/>
      <c r="C169" s="1"/>
      <c r="D169" s="1"/>
      <c r="E169" s="1"/>
      <c r="F169" s="153"/>
      <c r="H169" s="1"/>
      <c r="I169" s="1"/>
      <c r="J169" s="1"/>
      <c r="K169" s="1"/>
    </row>
    <row r="170" spans="1:11" s="77" customFormat="1" x14ac:dyDescent="0.3">
      <c r="A170" s="1"/>
      <c r="B170" s="1"/>
      <c r="C170" s="1"/>
      <c r="D170" s="1"/>
      <c r="E170" s="1"/>
      <c r="F170" s="153"/>
      <c r="H170" s="1"/>
      <c r="I170" s="1"/>
      <c r="J170" s="1"/>
      <c r="K170" s="1"/>
    </row>
    <row r="171" spans="1:11" s="77" customFormat="1" x14ac:dyDescent="0.3">
      <c r="A171" s="1"/>
      <c r="B171" s="1"/>
      <c r="C171" s="1"/>
      <c r="D171" s="1"/>
      <c r="E171" s="1"/>
      <c r="F171" s="153"/>
      <c r="H171" s="1"/>
      <c r="I171" s="1"/>
      <c r="J171" s="1"/>
      <c r="K171" s="1"/>
    </row>
    <row r="172" spans="1:11" s="77" customFormat="1" x14ac:dyDescent="0.3">
      <c r="A172" s="1"/>
      <c r="B172" s="1"/>
      <c r="C172" s="1"/>
      <c r="D172" s="1"/>
      <c r="E172" s="1"/>
      <c r="F172" s="153"/>
      <c r="H172" s="1"/>
      <c r="I172" s="1"/>
      <c r="J172" s="1"/>
      <c r="K172" s="1"/>
    </row>
    <row r="173" spans="1:11" s="77" customFormat="1" x14ac:dyDescent="0.3">
      <c r="A173" s="1"/>
      <c r="B173" s="1"/>
      <c r="C173" s="1"/>
      <c r="D173" s="1"/>
      <c r="E173" s="1"/>
      <c r="F173" s="153"/>
      <c r="H173" s="1"/>
      <c r="I173" s="1"/>
      <c r="J173" s="1"/>
      <c r="K173" s="1"/>
    </row>
    <row r="174" spans="1:11" s="77" customFormat="1" x14ac:dyDescent="0.3">
      <c r="A174" s="1"/>
      <c r="B174" s="1"/>
      <c r="C174" s="1"/>
      <c r="D174" s="1"/>
      <c r="E174" s="1"/>
      <c r="F174" s="153"/>
      <c r="H174" s="1"/>
      <c r="I174" s="1"/>
      <c r="J174" s="1"/>
      <c r="K174" s="1"/>
    </row>
    <row r="175" spans="1:11" s="77" customFormat="1" x14ac:dyDescent="0.3">
      <c r="A175" s="1"/>
      <c r="B175" s="1"/>
      <c r="C175" s="1"/>
      <c r="D175" s="1"/>
      <c r="E175" s="1"/>
      <c r="F175" s="153"/>
      <c r="H175" s="1"/>
      <c r="I175" s="1"/>
      <c r="J175" s="1"/>
      <c r="K175" s="1"/>
    </row>
    <row r="176" spans="1:11" s="77" customFormat="1" x14ac:dyDescent="0.3">
      <c r="A176" s="1"/>
      <c r="B176" s="1"/>
      <c r="C176" s="1"/>
      <c r="D176" s="1"/>
      <c r="E176" s="1"/>
      <c r="F176" s="153"/>
      <c r="H176" s="1"/>
      <c r="I176" s="1"/>
      <c r="J176" s="1"/>
      <c r="K176" s="1"/>
    </row>
    <row r="177" spans="1:11" s="77" customFormat="1" x14ac:dyDescent="0.3">
      <c r="A177" s="1"/>
      <c r="B177" s="1"/>
      <c r="C177" s="1"/>
      <c r="D177" s="1"/>
      <c r="E177" s="1"/>
      <c r="F177" s="153"/>
      <c r="H177" s="1"/>
      <c r="I177" s="1"/>
      <c r="J177" s="1"/>
      <c r="K177" s="1"/>
    </row>
    <row r="178" spans="1:11" s="77" customFormat="1" x14ac:dyDescent="0.3">
      <c r="A178" s="1"/>
      <c r="B178" s="1"/>
      <c r="C178" s="1"/>
      <c r="D178" s="1"/>
      <c r="E178" s="1"/>
      <c r="F178" s="153"/>
      <c r="H178" s="1"/>
      <c r="I178" s="1"/>
      <c r="J178" s="1"/>
      <c r="K178" s="1"/>
    </row>
    <row r="179" spans="1:11" s="77" customFormat="1" x14ac:dyDescent="0.3">
      <c r="A179" s="1"/>
      <c r="B179" s="1"/>
      <c r="C179" s="1"/>
      <c r="D179" s="1"/>
      <c r="E179" s="1"/>
      <c r="F179" s="153"/>
      <c r="H179" s="1"/>
      <c r="I179" s="1"/>
      <c r="J179" s="1"/>
      <c r="K179" s="1"/>
    </row>
    <row r="180" spans="1:11" s="77" customFormat="1" x14ac:dyDescent="0.3">
      <c r="A180" s="1"/>
      <c r="B180" s="1"/>
      <c r="C180" s="1"/>
      <c r="D180" s="1"/>
      <c r="E180" s="1"/>
      <c r="F180" s="153"/>
      <c r="H180" s="1"/>
      <c r="I180" s="1"/>
      <c r="J180" s="1"/>
      <c r="K180" s="1"/>
    </row>
  </sheetData>
  <mergeCells count="1">
    <mergeCell ref="A1:G1"/>
  </mergeCells>
  <phoneticPr fontId="7" type="noConversion"/>
  <pageMargins left="0.70866141732283505" right="0.118110236220472" top="0.74803149606299202" bottom="0.74803149606299202" header="0.31496062992126" footer="0.31496062992126"/>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PnGs</vt:lpstr>
      <vt:lpstr>Site Clearance</vt:lpstr>
      <vt:lpstr>Platform</vt:lpstr>
      <vt:lpstr>Package Treatment Plant</vt:lpstr>
      <vt:lpstr>STORAGE TANKS</vt:lpstr>
      <vt:lpstr>uPVC PIPELINE</vt:lpstr>
      <vt:lpstr>STEEL PIPELINE</vt:lpstr>
      <vt:lpstr>Stormwater</vt:lpstr>
      <vt:lpstr>Sewer</vt:lpstr>
      <vt:lpstr>SEPTIC TANK &amp; SOAK AWAY</vt:lpstr>
      <vt:lpstr>ROAD WORK</vt:lpstr>
      <vt:lpstr>Summary</vt:lpstr>
      <vt:lpstr>'Package Treatment Plant'!Print_Area</vt:lpstr>
      <vt:lpstr>Platform!Print_Area</vt:lpstr>
      <vt:lpstr>PnGs!Print_Area</vt:lpstr>
      <vt:lpstr>'ROAD WORK'!Print_Area</vt:lpstr>
      <vt:lpstr>'SEPTIC TANK &amp; SOAK AWAY'!Print_Area</vt:lpstr>
      <vt:lpstr>Sewer!Print_Area</vt:lpstr>
      <vt:lpstr>'Site Clearance'!Print_Area</vt:lpstr>
      <vt:lpstr>'STEEL PIPELINE'!Print_Area</vt:lpstr>
      <vt:lpstr>'STORAGE TANKS'!Print_Area</vt:lpstr>
      <vt:lpstr>Stormwater!Print_Area</vt:lpstr>
      <vt:lpstr>Summary!Print_Area</vt:lpstr>
      <vt:lpstr>'uPVC PIPELINE'!Print_Area</vt:lpstr>
      <vt:lpstr>'Package Treatment Plant'!Print_Titles</vt:lpstr>
      <vt:lpstr>Platform!Print_Titles</vt:lpstr>
      <vt:lpstr>PnGs!Print_Titles</vt:lpstr>
      <vt:lpstr>'ROAD WORK'!Print_Titles</vt:lpstr>
      <vt:lpstr>'SEPTIC TANK &amp; SOAK AWAY'!Print_Titles</vt:lpstr>
      <vt:lpstr>Sewer!Print_Titles</vt:lpstr>
      <vt:lpstr>'Site Clearance'!Print_Titles</vt:lpstr>
      <vt:lpstr>'STEEL PIPELINE'!Print_Titles</vt:lpstr>
      <vt:lpstr>'STORAGE TANKS'!Print_Titles</vt:lpstr>
      <vt:lpstr>Stormwater!Print_Titles</vt:lpstr>
      <vt:lpstr>'uPVC PIPELINE'!Print_Titles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17101-61-BOQ-001-Uitkyk Rev 0 Draft 1 (priced)</dc:title>
  <dc:creator>neilg</dc:creator>
  <cp:lastModifiedBy>Mosupa Bopape</cp:lastModifiedBy>
  <cp:lastPrinted>2026-06-01T12:29:18Z</cp:lastPrinted>
  <dcterms:created xsi:type="dcterms:W3CDTF">2021-02-22T20:15:34Z</dcterms:created>
  <dcterms:modified xsi:type="dcterms:W3CDTF">2026-06-08T08:26:51Z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cae4d64-c384-4dfc-ac90-ffd0ee4c42ab_Enabled">
    <vt:lpwstr>true</vt:lpwstr>
  </property>
  <property fmtid="{D5CDD505-2E9C-101B-9397-08002B2CF9AE}" pid="3" name="MSIP_Label_dcae4d64-c384-4dfc-ac90-ffd0ee4c42ab_SetDate">
    <vt:lpwstr>2026-06-08T07:43:28Z</vt:lpwstr>
  </property>
  <property fmtid="{D5CDD505-2E9C-101B-9397-08002B2CF9AE}" pid="4" name="MSIP_Label_dcae4d64-c384-4dfc-ac90-ffd0ee4c42ab_Method">
    <vt:lpwstr>Privileged</vt:lpwstr>
  </property>
  <property fmtid="{D5CDD505-2E9C-101B-9397-08002B2CF9AE}" pid="5" name="MSIP_Label_dcae4d64-c384-4dfc-ac90-ffd0ee4c42ab_Name">
    <vt:lpwstr>General Information</vt:lpwstr>
  </property>
  <property fmtid="{D5CDD505-2E9C-101B-9397-08002B2CF9AE}" pid="6" name="MSIP_Label_dcae4d64-c384-4dfc-ac90-ffd0ee4c42ab_SiteId">
    <vt:lpwstr>c7fa1c1e-9dd0-43cd-8f83-2a5e0124ce81</vt:lpwstr>
  </property>
  <property fmtid="{D5CDD505-2E9C-101B-9397-08002B2CF9AE}" pid="7" name="MSIP_Label_dcae4d64-c384-4dfc-ac90-ffd0ee4c42ab_ActionId">
    <vt:lpwstr>562b97a7-d39f-47a9-a05c-76a4388623c9</vt:lpwstr>
  </property>
  <property fmtid="{D5CDD505-2E9C-101B-9397-08002B2CF9AE}" pid="8" name="MSIP_Label_dcae4d64-c384-4dfc-ac90-ffd0ee4c42ab_ContentBits">
    <vt:lpwstr>0</vt:lpwstr>
  </property>
  <property fmtid="{D5CDD505-2E9C-101B-9397-08002B2CF9AE}" pid="9" name="MSIP_Label_dcae4d64-c384-4dfc-ac90-ffd0ee4c42ab_Tag">
    <vt:lpwstr>10, 0, 1, 1</vt:lpwstr>
  </property>
</Properties>
</file>