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7071721\Documents\01 SIS\Security\Guarding\2026 Guarding RFP\New folder\"/>
    </mc:Choice>
  </mc:AlternateContent>
  <bookViews>
    <workbookView xWindow="0" yWindow="0" windowWidth="20490" windowHeight="7455"/>
  </bookViews>
  <sheets>
    <sheet name="Annex A RFP Pricing Schedule - " sheetId="36" r:id="rId1"/>
  </sheets>
  <definedNames>
    <definedName name="_xlnm._FilterDatabase" localSheetId="0" hidden="1">'Annex A RFP Pricing Schedule - '!$A$5:$AI$5</definedName>
  </definedNames>
  <calcPr calcId="152511"/>
</workbook>
</file>

<file path=xl/calcChain.xml><?xml version="1.0" encoding="utf-8"?>
<calcChain xmlns="http://schemas.openxmlformats.org/spreadsheetml/2006/main">
  <c r="M40" i="36" l="1"/>
  <c r="AE40" i="36"/>
  <c r="AG40" i="36"/>
  <c r="AB40" i="36"/>
  <c r="Y40" i="36"/>
  <c r="V40" i="36"/>
  <c r="AI44" i="36" l="1"/>
  <c r="AD44" i="36"/>
  <c r="AC44" i="36"/>
  <c r="AA44" i="36"/>
  <c r="Z44" i="36"/>
  <c r="Y44" i="36"/>
  <c r="X44" i="36"/>
  <c r="W44" i="36"/>
  <c r="U44" i="36"/>
  <c r="T44" i="36"/>
  <c r="S44" i="36"/>
  <c r="R44" i="36"/>
  <c r="Q44" i="36"/>
  <c r="P44" i="36"/>
  <c r="O44" i="36"/>
  <c r="N44" i="36"/>
  <c r="L44" i="36"/>
  <c r="K44" i="36"/>
  <c r="I44" i="36"/>
  <c r="H44" i="36"/>
  <c r="G44" i="36"/>
  <c r="AE39" i="36"/>
  <c r="AB39" i="36"/>
  <c r="AG39" i="36" s="1"/>
  <c r="Y39" i="36"/>
  <c r="V39" i="36"/>
  <c r="AF39" i="36" s="1"/>
  <c r="AH39" i="36" s="1"/>
  <c r="M39" i="36"/>
  <c r="AE38" i="36"/>
  <c r="AB38" i="36"/>
  <c r="AG38" i="36" s="1"/>
  <c r="Y38" i="36"/>
  <c r="V38" i="36"/>
  <c r="AF38" i="36" s="1"/>
  <c r="M38" i="36"/>
  <c r="AE37" i="36"/>
  <c r="AB37" i="36"/>
  <c r="AG37" i="36" s="1"/>
  <c r="Y37" i="36"/>
  <c r="V37" i="36"/>
  <c r="AF37" i="36" s="1"/>
  <c r="M37" i="36"/>
  <c r="AE36" i="36"/>
  <c r="AB36" i="36"/>
  <c r="AG36" i="36" s="1"/>
  <c r="Y36" i="36"/>
  <c r="V36" i="36"/>
  <c r="AF36" i="36" s="1"/>
  <c r="AH36" i="36" s="1"/>
  <c r="M36" i="36"/>
  <c r="AE35" i="36"/>
  <c r="AB35" i="36"/>
  <c r="AG35" i="36" s="1"/>
  <c r="Y35" i="36"/>
  <c r="V35" i="36"/>
  <c r="AF35" i="36" s="1"/>
  <c r="AH35" i="36" s="1"/>
  <c r="M35" i="36"/>
  <c r="AE34" i="36"/>
  <c r="AB34" i="36"/>
  <c r="AG34" i="36" s="1"/>
  <c r="Y34" i="36"/>
  <c r="M34" i="36"/>
  <c r="AF34" i="36" s="1"/>
  <c r="AE33" i="36"/>
  <c r="AB33" i="36"/>
  <c r="AG33" i="36" s="1"/>
  <c r="Y33" i="36"/>
  <c r="V33" i="36"/>
  <c r="M33" i="36"/>
  <c r="AF33" i="36" s="1"/>
  <c r="AE32" i="36"/>
  <c r="AB32" i="36"/>
  <c r="AG32" i="36" s="1"/>
  <c r="Y32" i="36"/>
  <c r="V32" i="36"/>
  <c r="M32" i="36"/>
  <c r="AF32" i="36" s="1"/>
  <c r="AH32" i="36" s="1"/>
  <c r="AE31" i="36"/>
  <c r="AB31" i="36"/>
  <c r="AG31" i="36" s="1"/>
  <c r="Y31" i="36"/>
  <c r="V31" i="36"/>
  <c r="M31" i="36"/>
  <c r="AF31" i="36" s="1"/>
  <c r="AH31" i="36" s="1"/>
  <c r="AE30" i="36"/>
  <c r="AB30" i="36"/>
  <c r="AG30" i="36" s="1"/>
  <c r="Y30" i="36"/>
  <c r="V30" i="36"/>
  <c r="M30" i="36"/>
  <c r="AF30" i="36" s="1"/>
  <c r="AE29" i="36"/>
  <c r="AB29" i="36"/>
  <c r="AG29" i="36" s="1"/>
  <c r="Y29" i="36"/>
  <c r="V29" i="36"/>
  <c r="M29" i="36"/>
  <c r="AF29" i="36" s="1"/>
  <c r="AE28" i="36"/>
  <c r="AB28" i="36"/>
  <c r="AG28" i="36" s="1"/>
  <c r="Y28" i="36"/>
  <c r="V28" i="36"/>
  <c r="M28" i="36"/>
  <c r="AF28" i="36" s="1"/>
  <c r="AH28" i="36" s="1"/>
  <c r="AE27" i="36"/>
  <c r="AB27" i="36"/>
  <c r="AG27" i="36" s="1"/>
  <c r="Y27" i="36"/>
  <c r="V27" i="36"/>
  <c r="M27" i="36"/>
  <c r="AF27" i="36" s="1"/>
  <c r="AH27" i="36" s="1"/>
  <c r="AE26" i="36"/>
  <c r="AB26" i="36"/>
  <c r="AG26" i="36" s="1"/>
  <c r="Y26" i="36"/>
  <c r="V26" i="36"/>
  <c r="M26" i="36"/>
  <c r="AF26" i="36" s="1"/>
  <c r="AE25" i="36"/>
  <c r="AB25" i="36"/>
  <c r="AG25" i="36" s="1"/>
  <c r="Y25" i="36"/>
  <c r="V25" i="36"/>
  <c r="M25" i="36"/>
  <c r="AF25" i="36" s="1"/>
  <c r="AE24" i="36"/>
  <c r="AB24" i="36"/>
  <c r="AG24" i="36" s="1"/>
  <c r="Y24" i="36"/>
  <c r="V24" i="36"/>
  <c r="M24" i="36"/>
  <c r="AF24" i="36" s="1"/>
  <c r="AH24" i="36" s="1"/>
  <c r="AE23" i="36"/>
  <c r="AB23" i="36"/>
  <c r="AG23" i="36" s="1"/>
  <c r="Y23" i="36"/>
  <c r="V23" i="36"/>
  <c r="M23" i="36"/>
  <c r="AF23" i="36" s="1"/>
  <c r="AH23" i="36" s="1"/>
  <c r="AE22" i="36"/>
  <c r="AB22" i="36"/>
  <c r="AG22" i="36" s="1"/>
  <c r="Y22" i="36"/>
  <c r="V22" i="36"/>
  <c r="M22" i="36"/>
  <c r="AF22" i="36" s="1"/>
  <c r="AE21" i="36"/>
  <c r="AB21" i="36"/>
  <c r="AG21" i="36" s="1"/>
  <c r="Y21" i="36"/>
  <c r="V21" i="36"/>
  <c r="M21" i="36"/>
  <c r="AF21" i="36" s="1"/>
  <c r="AE20" i="36"/>
  <c r="AB20" i="36"/>
  <c r="AG20" i="36" s="1"/>
  <c r="Y20" i="36"/>
  <c r="V20" i="36"/>
  <c r="M20" i="36"/>
  <c r="AF20" i="36" s="1"/>
  <c r="AH20" i="36" s="1"/>
  <c r="AE19" i="36"/>
  <c r="AB19" i="36"/>
  <c r="AG19" i="36" s="1"/>
  <c r="Y19" i="36"/>
  <c r="V19" i="36"/>
  <c r="M19" i="36"/>
  <c r="AF19" i="36" s="1"/>
  <c r="AH19" i="36" s="1"/>
  <c r="AE18" i="36"/>
  <c r="AB18" i="36"/>
  <c r="AG18" i="36" s="1"/>
  <c r="Y18" i="36"/>
  <c r="V18" i="36"/>
  <c r="M18" i="36"/>
  <c r="AF18" i="36" s="1"/>
  <c r="AE17" i="36"/>
  <c r="AB17" i="36"/>
  <c r="AG17" i="36" s="1"/>
  <c r="Y17" i="36"/>
  <c r="V17" i="36"/>
  <c r="M17" i="36"/>
  <c r="AF17" i="36" s="1"/>
  <c r="AE16" i="36"/>
  <c r="AB16" i="36"/>
  <c r="AG16" i="36" s="1"/>
  <c r="Y16" i="36"/>
  <c r="V16" i="36"/>
  <c r="M16" i="36"/>
  <c r="AF16" i="36" s="1"/>
  <c r="AH16" i="36" s="1"/>
  <c r="AE15" i="36"/>
  <c r="AB15" i="36"/>
  <c r="AG15" i="36" s="1"/>
  <c r="Y15" i="36"/>
  <c r="V15" i="36"/>
  <c r="M15" i="36"/>
  <c r="AF15" i="36" s="1"/>
  <c r="AH15" i="36" s="1"/>
  <c r="AE14" i="36"/>
  <c r="AB14" i="36"/>
  <c r="AG14" i="36" s="1"/>
  <c r="Y14" i="36"/>
  <c r="V14" i="36"/>
  <c r="M14" i="36"/>
  <c r="AF14" i="36" s="1"/>
  <c r="AE13" i="36"/>
  <c r="AB13" i="36"/>
  <c r="AG13" i="36" s="1"/>
  <c r="Y13" i="36"/>
  <c r="V13" i="36"/>
  <c r="M13" i="36"/>
  <c r="AF13" i="36" s="1"/>
  <c r="AE12" i="36"/>
  <c r="AB12" i="36"/>
  <c r="AG12" i="36" s="1"/>
  <c r="Y12" i="36"/>
  <c r="V12" i="36"/>
  <c r="M12" i="36"/>
  <c r="AF12" i="36" s="1"/>
  <c r="AH12" i="36" s="1"/>
  <c r="AE11" i="36"/>
  <c r="AB11" i="36"/>
  <c r="AG11" i="36" s="1"/>
  <c r="Y11" i="36"/>
  <c r="V11" i="36"/>
  <c r="M11" i="36"/>
  <c r="AF11" i="36" s="1"/>
  <c r="AH11" i="36" s="1"/>
  <c r="AE10" i="36"/>
  <c r="AB10" i="36"/>
  <c r="AG10" i="36" s="1"/>
  <c r="Y10" i="36"/>
  <c r="V10" i="36"/>
  <c r="M10" i="36"/>
  <c r="AF10" i="36" s="1"/>
  <c r="AE9" i="36"/>
  <c r="AB9" i="36"/>
  <c r="AG9" i="36" s="1"/>
  <c r="Y9" i="36"/>
  <c r="V9" i="36"/>
  <c r="M9" i="36"/>
  <c r="AF9" i="36" s="1"/>
  <c r="AE8" i="36"/>
  <c r="AB8" i="36"/>
  <c r="AG8" i="36" s="1"/>
  <c r="Y8" i="36"/>
  <c r="V8" i="36"/>
  <c r="M8" i="36"/>
  <c r="AF8" i="36" s="1"/>
  <c r="AH8" i="36" s="1"/>
  <c r="AE7" i="36"/>
  <c r="AB7" i="36"/>
  <c r="AG7" i="36" s="1"/>
  <c r="Y7" i="36"/>
  <c r="V7" i="36"/>
  <c r="M7" i="36"/>
  <c r="AF7" i="36" s="1"/>
  <c r="AH7" i="36" s="1"/>
  <c r="AE6" i="36"/>
  <c r="AE44" i="36" s="1"/>
  <c r="AB6" i="36"/>
  <c r="AG6" i="36" s="1"/>
  <c r="Y6" i="36"/>
  <c r="V6" i="36"/>
  <c r="V44" i="36" s="1"/>
  <c r="M6" i="36"/>
  <c r="AF6" i="36" s="1"/>
  <c r="AG44" i="36" l="1"/>
  <c r="AH9" i="36"/>
  <c r="AH13" i="36"/>
  <c r="AH17" i="36"/>
  <c r="AH21" i="36"/>
  <c r="AH25" i="36"/>
  <c r="AH29" i="36"/>
  <c r="AH33" i="36"/>
  <c r="AH37" i="36"/>
  <c r="AF44" i="36"/>
  <c r="AH6" i="36"/>
  <c r="AH10" i="36"/>
  <c r="AH14" i="36"/>
  <c r="AH18" i="36"/>
  <c r="AH22" i="36"/>
  <c r="AH26" i="36"/>
  <c r="AH30" i="36"/>
  <c r="AH34" i="36"/>
  <c r="AH38" i="36"/>
  <c r="AB44" i="36"/>
  <c r="M44" i="36"/>
  <c r="AH44" i="36" l="1"/>
</calcChain>
</file>

<file path=xl/sharedStrings.xml><?xml version="1.0" encoding="utf-8"?>
<sst xmlns="http://schemas.openxmlformats.org/spreadsheetml/2006/main" count="257" uniqueCount="98">
  <si>
    <t>Grade B</t>
  </si>
  <si>
    <t>Grade C</t>
  </si>
  <si>
    <t>Night</t>
  </si>
  <si>
    <t>Day</t>
  </si>
  <si>
    <t>Mail - UNARMED</t>
  </si>
  <si>
    <t>Support - UNARMED</t>
  </si>
  <si>
    <t>Logistics - UNARMED</t>
  </si>
  <si>
    <t>Retail - UNARMED</t>
  </si>
  <si>
    <t xml:space="preserve">Province </t>
  </si>
  <si>
    <t>Armed Guarding</t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</si>
  <si>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</si>
  <si>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Monday to Friday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</si>
  <si>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 xml:space="preserve">Monday to Friday (Armed) </t>
  </si>
  <si>
    <t>Grade C (Armed)</t>
  </si>
  <si>
    <t>Business Unit
(Mail, Retail, 
Logistics, Support)</t>
  </si>
  <si>
    <t>REGION: CENTRAL</t>
  </si>
  <si>
    <t>PROVINCE: FREE STATE</t>
  </si>
  <si>
    <t>(5 day week)</t>
  </si>
  <si>
    <t>(5 Day Week)</t>
  </si>
  <si>
    <t>Week Ends (Armed)</t>
  </si>
  <si>
    <t>Total Requirements 
per Site per Shift
Grade B (Unarmed) 
(Total No of Guards)</t>
  </si>
  <si>
    <t>Total Requirements 
per Site per Shift
Grade C (Unarmed)
(Total No of Guards)</t>
  </si>
  <si>
    <t>Total Requirements 
per Site per Shift
Grade C - Armed
(Total No of Guards)</t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</si>
  <si>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Day
</t>
    </r>
    <r>
      <rPr>
        <b/>
        <sz val="11"/>
        <color rgb="FFFF0000"/>
        <rFont val="Calibri"/>
        <family val="2"/>
        <scheme val="minor"/>
      </rPr>
      <t>Armed</t>
    </r>
  </si>
  <si>
    <r>
      <rPr>
        <b/>
        <sz val="11"/>
        <color rgb="FFFF0000"/>
        <rFont val="Calibri"/>
        <family val="2"/>
        <scheme val="minor"/>
      </rPr>
      <t>Weekends</t>
    </r>
    <r>
      <rPr>
        <b/>
        <sz val="11"/>
        <rFont val="Calibri"/>
        <family val="2"/>
        <scheme val="minor"/>
      </rPr>
      <t xml:space="preserve">
Night 
</t>
    </r>
    <r>
      <rPr>
        <b/>
        <sz val="11"/>
        <color rgb="FFFF0000"/>
        <rFont val="Calibri"/>
        <family val="2"/>
        <scheme val="minor"/>
      </rPr>
      <t>Armed</t>
    </r>
  </si>
  <si>
    <t>Total Requirements 
per Site per Shift
Grade C (Unarmed) 
(Total No of Guards)</t>
  </si>
  <si>
    <t xml:space="preserve">Free State </t>
  </si>
  <si>
    <t>Region</t>
  </si>
  <si>
    <t>MVL
Yes / No
(If Yes = 1)</t>
  </si>
  <si>
    <t>Closed 
Facility
(If Yes = 1)</t>
  </si>
  <si>
    <t xml:space="preserve">Open 
Facility
(If Yes = 1) </t>
  </si>
  <si>
    <t>SAPO Area</t>
  </si>
  <si>
    <t>Mail/Logistics/Support
UNARMED</t>
  </si>
  <si>
    <t>Weekends 
(Saturday &amp; Sunday)
UNARMED</t>
  </si>
  <si>
    <t>TOTAL</t>
  </si>
  <si>
    <t>Cost Centre No</t>
  </si>
  <si>
    <r>
      <t xml:space="preserve">TOTAL NUMBER OF GUARDS
Grade C 
</t>
    </r>
    <r>
      <rPr>
        <b/>
        <sz val="12"/>
        <color rgb="FFFF0000"/>
        <rFont val="Calibri"/>
        <family val="2"/>
        <scheme val="minor"/>
      </rPr>
      <t xml:space="preserve">ARMED </t>
    </r>
  </si>
  <si>
    <r>
      <t xml:space="preserve">TOTAL NUMBER OF GUARDS
Grade B and Grade C 
</t>
    </r>
    <r>
      <rPr>
        <b/>
        <sz val="12"/>
        <color rgb="FFFF0000"/>
        <rFont val="Calibri"/>
        <family val="2"/>
        <scheme val="minor"/>
      </rPr>
      <t>UNARMED</t>
    </r>
    <r>
      <rPr>
        <b/>
        <sz val="12"/>
        <color theme="1"/>
        <rFont val="Calibri"/>
        <family val="2"/>
        <scheme val="minor"/>
      </rPr>
      <t xml:space="preserve"> </t>
    </r>
  </si>
  <si>
    <r>
      <t xml:space="preserve">TOTAL GUARDING 
UNARMED and ARMED
</t>
    </r>
    <r>
      <rPr>
        <b/>
        <sz val="12"/>
        <color rgb="FFFF0000"/>
        <rFont val="Calibri"/>
        <family val="2"/>
        <scheme val="minor"/>
      </rPr>
      <t>GRADE B and C</t>
    </r>
  </si>
  <si>
    <t>BAIN'S VLEI</t>
  </si>
  <si>
    <t>Central</t>
  </si>
  <si>
    <t>Bloemfontein</t>
  </si>
  <si>
    <t>Free State</t>
  </si>
  <si>
    <t>Retail</t>
  </si>
  <si>
    <t>BRANDFORT</t>
  </si>
  <si>
    <t>Welkom</t>
  </si>
  <si>
    <t>DENEYSVILLE</t>
  </si>
  <si>
    <t>EDENBURG</t>
  </si>
  <si>
    <t>EDENVILLE</t>
  </si>
  <si>
    <t>MEMEL</t>
  </si>
  <si>
    <t>ORANJEVILLE</t>
  </si>
  <si>
    <t>STEYNSRUS</t>
  </si>
  <si>
    <t>TSHESENG</t>
  </si>
  <si>
    <t>TSHIAME</t>
  </si>
  <si>
    <t>TWEELING</t>
  </si>
  <si>
    <t>VILLIERS</t>
  </si>
  <si>
    <t>WARDEN</t>
  </si>
  <si>
    <t>ZAMDELA</t>
  </si>
  <si>
    <t>OLD POSTBANK BUILDING</t>
  </si>
  <si>
    <t>Support</t>
  </si>
  <si>
    <t>BLOEMCON</t>
  </si>
  <si>
    <t>Logistics</t>
  </si>
  <si>
    <t>BETHLEHEM</t>
  </si>
  <si>
    <t>BLOEMFONTEIN</t>
  </si>
  <si>
    <t>FICHARDT PARK</t>
  </si>
  <si>
    <t>FRANKFORT, OFS</t>
  </si>
  <si>
    <t>HARRISMITH</t>
  </si>
  <si>
    <t>HENNENMAN</t>
  </si>
  <si>
    <t>KAGISANONG</t>
  </si>
  <si>
    <t>KOFFIEFONTEIN</t>
  </si>
  <si>
    <t>KROONSTAD</t>
  </si>
  <si>
    <t>LANGENHOVENPARK</t>
  </si>
  <si>
    <t>LUCKHOF</t>
  </si>
  <si>
    <t>Marquard</t>
  </si>
  <si>
    <t>MOKODUMELA</t>
  </si>
  <si>
    <t>SASOLBURG</t>
  </si>
  <si>
    <t>TWEESPRUIT</t>
  </si>
  <si>
    <t>VIRGINIA</t>
  </si>
  <si>
    <t>VREDE</t>
  </si>
  <si>
    <t>WELKOM</t>
  </si>
  <si>
    <t>Comments (If Any)</t>
  </si>
  <si>
    <t>SUMMARY of REQUIREMENTS &amp; PRICING</t>
  </si>
  <si>
    <t>TOTAL MONTHLY COST</t>
  </si>
  <si>
    <t>TOTAL MONTHLY COST
(INCL VAT)</t>
  </si>
  <si>
    <r>
      <t xml:space="preserve">Total Requirements &amp; Pricing </t>
    </r>
    <r>
      <rPr>
        <b/>
        <sz val="11"/>
        <color rgb="FFFF0000"/>
        <rFont val="Calibri"/>
        <family val="2"/>
        <scheme val="minor"/>
      </rPr>
      <t>(Grade B - Unarmed)</t>
    </r>
    <r>
      <rPr>
        <b/>
        <sz val="11"/>
        <color rgb="FF0000CC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 xml:space="preserve">
</t>
    </r>
    <r>
      <rPr>
        <b/>
        <sz val="11"/>
        <color rgb="FF0000CC"/>
        <rFont val="Calibri"/>
        <family val="2"/>
        <scheme val="minor"/>
      </rPr>
      <t xml:space="preserve">5 x Day Week (Monday to Friday)
</t>
    </r>
    <r>
      <rPr>
        <b/>
        <sz val="11"/>
        <color rgb="FFFF0000"/>
        <rFont val="Calibri"/>
        <family val="2"/>
        <scheme val="minor"/>
      </rPr>
      <t>INCL VAT</t>
    </r>
  </si>
  <si>
    <r>
      <t xml:space="preserve">Total Requirements &amp; Pricing </t>
    </r>
    <r>
      <rPr>
        <b/>
        <sz val="11"/>
        <color rgb="FFFF0000"/>
        <rFont val="Calibri"/>
        <family val="2"/>
        <scheme val="minor"/>
      </rPr>
      <t xml:space="preserve">(Grade C - Unarmed) 
</t>
    </r>
    <r>
      <rPr>
        <b/>
        <sz val="11"/>
        <color rgb="FF0000CC"/>
        <rFont val="Calibri"/>
        <family val="2"/>
        <scheme val="minor"/>
      </rPr>
      <t xml:space="preserve">5 x Day Week (Monday to Friday)
</t>
    </r>
    <r>
      <rPr>
        <b/>
        <sz val="11"/>
        <color rgb="FFFF0000"/>
        <rFont val="Calibri"/>
        <family val="2"/>
        <scheme val="minor"/>
      </rPr>
      <t>INCL VAT</t>
    </r>
  </si>
  <si>
    <t>COMPANY</t>
  </si>
  <si>
    <r>
      <t xml:space="preserve">Total Requirements &amp; Pricing 
</t>
    </r>
    <r>
      <rPr>
        <b/>
        <sz val="11"/>
        <color rgb="FFFF0000"/>
        <rFont val="Calibri"/>
        <family val="2"/>
        <scheme val="minor"/>
      </rPr>
      <t xml:space="preserve">(Grade C - Unarmed) 
</t>
    </r>
    <r>
      <rPr>
        <b/>
        <sz val="11"/>
        <color rgb="FF0000CC"/>
        <rFont val="Calibri"/>
        <family val="2"/>
        <scheme val="minor"/>
      </rPr>
      <t>Weekends (Saturday and Sunday)
- INCL VAT</t>
    </r>
  </si>
  <si>
    <t>BOTSHABELO</t>
  </si>
  <si>
    <t xml:space="preserve"> </t>
  </si>
  <si>
    <t>Bidders MUST ALSO QUOTE on their ADHOC Daily rate(INCL VAT)</t>
  </si>
  <si>
    <t>Day Shift (Incl VAT)</t>
  </si>
  <si>
    <t xml:space="preserve">UNARMED - Grade B - 12 hour shift </t>
  </si>
  <si>
    <t xml:space="preserve">UNARMED - Grade C - 12 hour shift </t>
  </si>
  <si>
    <t xml:space="preserve">ARMED - Grade C - 12 hour shift </t>
  </si>
  <si>
    <t xml:space="preserve">PUBLIC HOLIDAY - UNARMED - GRADE B - 12 hour shift </t>
  </si>
  <si>
    <t xml:space="preserve">PUBLIC HOLIDAY - UNARMED - GRADE C - 12 hour shift </t>
  </si>
  <si>
    <t>Night Shift (Incl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</si>
</sst>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 * #,##0.00_ ;_ * \-#,##0.00_ ;_ * &quot;-&quot;??_ ;_ @_ "/>
  </numFmts>
  <fonts count="40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14"/>
      <color theme="1"/>
      <name val="Arial"/>
      <family val="2"/>
    </font>
    <font>
      <sz val="1"/>
      <color theme="1"/>
      <name val="Arial"/>
      <family val="2"/>
    </font>
    <font>
      <sz val="1"/>
      <name val="Arial"/>
      <family val="2"/>
    </font>
    <font>
      <sz val="1"/>
      <color rgb="FFFF0000"/>
      <name val="Arial"/>
      <family val="2"/>
    </font>
    <font>
      <b/>
      <sz val="11"/>
      <color rgb="FF0000CC"/>
      <name val="Arial"/>
      <family val="2"/>
    </font>
    <font>
      <b/>
      <sz val="1"/>
      <color rgb="FFFF0000"/>
      <name val="Arial"/>
      <family val="2"/>
    </font>
    <font>
      <b/>
      <sz val="11"/>
      <color rgb="FFFF0000"/>
      <name val="Arial"/>
      <family val="2"/>
    </font>
    <font>
      <sz val="14"/>
      <name val="Arial"/>
      <family val="2"/>
    </font>
    <font>
      <sz val="11"/>
      <color rgb="FF0000CC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CC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9" fontId="8" fillId="0" borderId="0" applyFont="0" applyFill="0" applyBorder="0" applyAlignment="0" applyProtection="0"/>
    <xf numFmtId="0" fontId="1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43" fontId="36" fillId="0" borderId="0" applyFont="0" applyFill="0" applyBorder="0" applyAlignment="0" applyProtection="0"/>
  </cellStyleXfs>
  <cellXfs count="135">
    <xf numFmtId="0" fontId="0" fillId="0" borderId="0" xfId="0"/>
    <xf numFmtId="0" fontId="9" fillId="0" borderId="0" xfId="0" applyFont="1"/>
    <xf numFmtId="0" fontId="9" fillId="2" borderId="0" xfId="0" applyFont="1" applyFill="1"/>
    <xf numFmtId="0" fontId="14" fillId="2" borderId="0" xfId="0" applyFont="1" applyFill="1"/>
    <xf numFmtId="0" fontId="14" fillId="3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top" wrapText="1"/>
    </xf>
    <xf numFmtId="0" fontId="16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3" fontId="18" fillId="3" borderId="1" xfId="0" applyNumberFormat="1" applyFont="1" applyFill="1" applyBorder="1"/>
    <xf numFmtId="0" fontId="19" fillId="3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13" fillId="2" borderId="1" xfId="0" applyFont="1" applyFill="1" applyBorder="1" applyAlignment="1">
      <alignment horizontal="center" vertical="top" wrapText="1"/>
    </xf>
    <xf numFmtId="0" fontId="26" fillId="0" borderId="0" xfId="0" applyFont="1"/>
    <xf numFmtId="0" fontId="16" fillId="5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2" borderId="0" xfId="0" applyFont="1" applyFill="1"/>
    <xf numFmtId="0" fontId="5" fillId="0" borderId="0" xfId="0" applyFont="1"/>
    <xf numFmtId="0" fontId="16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 vertical="top" wrapText="1"/>
    </xf>
    <xf numFmtId="0" fontId="4" fillId="0" borderId="1" xfId="0" applyFont="1" applyFill="1" applyBorder="1"/>
    <xf numFmtId="0" fontId="15" fillId="0" borderId="1" xfId="0" applyFont="1" applyFill="1" applyBorder="1" applyAlignment="1">
      <alignment horizontal="center"/>
    </xf>
    <xf numFmtId="0" fontId="28" fillId="2" borderId="0" xfId="0" applyFont="1" applyFill="1"/>
    <xf numFmtId="0" fontId="28" fillId="0" borderId="0" xfId="0" applyFont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9" fillId="0" borderId="0" xfId="0" applyFont="1"/>
    <xf numFmtId="0" fontId="17" fillId="4" borderId="4" xfId="0" applyFont="1" applyFill="1" applyBorder="1" applyAlignment="1">
      <alignment horizontal="center" wrapText="1"/>
    </xf>
    <xf numFmtId="0" fontId="17" fillId="7" borderId="4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left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4" fillId="6" borderId="1" xfId="0" applyFont="1" applyFill="1" applyBorder="1"/>
    <xf numFmtId="0" fontId="16" fillId="9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0" fontId="15" fillId="2" borderId="1" xfId="0" applyFont="1" applyFill="1" applyBorder="1"/>
    <xf numFmtId="0" fontId="22" fillId="2" borderId="1" xfId="0" applyFont="1" applyFill="1" applyBorder="1"/>
    <xf numFmtId="0" fontId="16" fillId="10" borderId="1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center" vertical="center" wrapText="1"/>
    </xf>
    <xf numFmtId="0" fontId="5" fillId="8" borderId="4" xfId="0" applyFont="1" applyFill="1" applyBorder="1" applyAlignment="1">
      <alignment horizontal="center" wrapText="1"/>
    </xf>
    <xf numFmtId="0" fontId="17" fillId="8" borderId="4" xfId="0" applyFont="1" applyFill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wrapText="1"/>
    </xf>
    <xf numFmtId="0" fontId="4" fillId="10" borderId="4" xfId="0" applyFont="1" applyFill="1" applyBorder="1" applyAlignment="1">
      <alignment horizontal="center" wrapText="1"/>
    </xf>
    <xf numFmtId="0" fontId="17" fillId="10" borderId="4" xfId="0" applyFont="1" applyFill="1" applyBorder="1" applyAlignment="1">
      <alignment horizontal="center" wrapText="1"/>
    </xf>
    <xf numFmtId="0" fontId="14" fillId="10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wrapText="1"/>
    </xf>
    <xf numFmtId="0" fontId="14" fillId="7" borderId="1" xfId="0" applyFont="1" applyFill="1" applyBorder="1" applyAlignment="1">
      <alignment horizontal="center" vertical="center" wrapText="1"/>
    </xf>
    <xf numFmtId="0" fontId="21" fillId="11" borderId="1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/>
    </xf>
    <xf numFmtId="0" fontId="32" fillId="2" borderId="0" xfId="0" applyFont="1" applyFill="1"/>
    <xf numFmtId="0" fontId="33" fillId="2" borderId="0" xfId="0" applyFont="1" applyFill="1"/>
    <xf numFmtId="0" fontId="12" fillId="6" borderId="1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18" fillId="0" borderId="0" xfId="0" applyFont="1" applyAlignment="1">
      <alignment horizontal="justify" vertical="top" wrapText="1"/>
    </xf>
    <xf numFmtId="0" fontId="30" fillId="0" borderId="0" xfId="0" applyFont="1" applyAlignment="1">
      <alignment horizontal="justify" vertical="top"/>
    </xf>
    <xf numFmtId="0" fontId="13" fillId="2" borderId="4" xfId="0" applyFont="1" applyFill="1" applyBorder="1" applyAlignment="1">
      <alignment horizontal="justify" vertical="top" wrapText="1"/>
    </xf>
    <xf numFmtId="0" fontId="18" fillId="9" borderId="1" xfId="0" applyFont="1" applyFill="1" applyBorder="1" applyAlignment="1">
      <alignment horizontal="justify" vertical="top" wrapText="1"/>
    </xf>
    <xf numFmtId="0" fontId="25" fillId="0" borderId="0" xfId="0" applyFont="1" applyAlignment="1">
      <alignment horizontal="justify" vertical="top"/>
    </xf>
    <xf numFmtId="0" fontId="20" fillId="0" borderId="1" xfId="0" applyFont="1" applyFill="1" applyBorder="1" applyAlignment="1">
      <alignment horizontal="center" vertical="top" wrapText="1"/>
    </xf>
    <xf numFmtId="0" fontId="5" fillId="0" borderId="0" xfId="0" applyFont="1" applyFill="1"/>
    <xf numFmtId="0" fontId="35" fillId="4" borderId="4" xfId="0" applyFont="1" applyFill="1" applyBorder="1" applyAlignment="1">
      <alignment horizontal="center" wrapText="1"/>
    </xf>
    <xf numFmtId="0" fontId="20" fillId="2" borderId="4" xfId="0" applyFont="1" applyFill="1" applyBorder="1" applyAlignment="1">
      <alignment horizontal="justify" vertical="top" wrapText="1"/>
    </xf>
    <xf numFmtId="0" fontId="20" fillId="0" borderId="4" xfId="0" applyFont="1" applyFill="1" applyBorder="1" applyAlignment="1">
      <alignment horizontal="justify" vertical="top" wrapText="1"/>
    </xf>
    <xf numFmtId="0" fontId="3" fillId="0" borderId="1" xfId="0" applyFont="1" applyFill="1" applyBorder="1"/>
    <xf numFmtId="0" fontId="15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21" fillId="12" borderId="4" xfId="0" applyFont="1" applyFill="1" applyBorder="1" applyAlignment="1">
      <alignment horizontal="center"/>
    </xf>
    <xf numFmtId="0" fontId="2" fillId="2" borderId="0" xfId="0" applyFont="1" applyFill="1"/>
    <xf numFmtId="0" fontId="17" fillId="8" borderId="1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" fillId="0" borderId="1" xfId="0" applyFont="1" applyFill="1" applyBorder="1"/>
    <xf numFmtId="0" fontId="24" fillId="10" borderId="3" xfId="0" applyFont="1" applyFill="1" applyBorder="1" applyAlignment="1">
      <alignment horizontal="center" vertical="center"/>
    </xf>
    <xf numFmtId="0" fontId="27" fillId="10" borderId="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7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16" fillId="10" borderId="6" xfId="0" applyFont="1" applyFill="1" applyBorder="1" applyAlignment="1">
      <alignment horizontal="center" vertical="center" wrapText="1"/>
    </xf>
    <xf numFmtId="0" fontId="16" fillId="10" borderId="7" xfId="0" applyFont="1" applyFill="1" applyBorder="1" applyAlignment="1">
      <alignment horizontal="center" vertical="center" wrapText="1"/>
    </xf>
    <xf numFmtId="0" fontId="16" fillId="10" borderId="9" xfId="0" applyFont="1" applyFill="1" applyBorder="1" applyAlignment="1">
      <alignment horizontal="center" vertical="center" wrapText="1"/>
    </xf>
    <xf numFmtId="0" fontId="16" fillId="10" borderId="10" xfId="0" applyFont="1" applyFill="1" applyBorder="1" applyAlignment="1">
      <alignment horizontal="center" vertical="center" wrapText="1"/>
    </xf>
    <xf numFmtId="0" fontId="17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/>
    </xf>
    <xf numFmtId="0" fontId="27" fillId="0" borderId="2" xfId="0" applyFont="1" applyBorder="1"/>
    <xf numFmtId="0" fontId="16" fillId="8" borderId="3" xfId="0" applyFont="1" applyFill="1" applyBorder="1" applyAlignment="1">
      <alignment horizontal="center"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23" fillId="10" borderId="1" xfId="0" applyFont="1" applyFill="1" applyBorder="1" applyAlignment="1">
      <alignment horizontal="center" vertical="center" wrapText="1"/>
    </xf>
    <xf numFmtId="0" fontId="34" fillId="10" borderId="1" xfId="0" applyFont="1" applyFill="1" applyBorder="1" applyAlignment="1">
      <alignment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17" fillId="10" borderId="3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5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17" fillId="7" borderId="5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/>
    <xf numFmtId="0" fontId="16" fillId="7" borderId="1" xfId="0" applyFont="1" applyFill="1" applyBorder="1" applyAlignment="1">
      <alignment horizontal="center" vertical="center" wrapText="1"/>
    </xf>
    <xf numFmtId="0" fontId="31" fillId="11" borderId="1" xfId="0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horizontal="center" vertical="center" wrapText="1"/>
    </xf>
    <xf numFmtId="0" fontId="37" fillId="13" borderId="3" xfId="0" applyFont="1" applyFill="1" applyBorder="1" applyAlignment="1">
      <alignment horizontal="left"/>
    </xf>
    <xf numFmtId="0" fontId="0" fillId="13" borderId="5" xfId="0" applyFill="1" applyBorder="1"/>
    <xf numFmtId="0" fontId="0" fillId="13" borderId="2" xfId="0" applyFill="1" applyBorder="1"/>
    <xf numFmtId="0" fontId="25" fillId="2" borderId="0" xfId="0" applyFont="1" applyFill="1"/>
    <xf numFmtId="0" fontId="37" fillId="1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11" xfId="0" applyBorder="1" applyAlignment="1">
      <alignment horizontal="left"/>
    </xf>
    <xf numFmtId="43" fontId="0" fillId="13" borderId="1" xfId="11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2" xfId="0" applyBorder="1" applyAlignment="1">
      <alignment horizontal="left"/>
    </xf>
    <xf numFmtId="43" fontId="0" fillId="13" borderId="2" xfId="11" applyFont="1" applyFill="1" applyBorder="1" applyAlignment="1">
      <alignment horizontal="left"/>
    </xf>
    <xf numFmtId="0" fontId="38" fillId="0" borderId="9" xfId="0" applyFont="1" applyBorder="1" applyAlignment="1">
      <alignment horizontal="left"/>
    </xf>
    <xf numFmtId="0" fontId="38" fillId="0" borderId="12" xfId="0" applyFont="1" applyBorder="1" applyAlignment="1">
      <alignment horizontal="left"/>
    </xf>
    <xf numFmtId="43" fontId="38" fillId="13" borderId="1" xfId="11" applyFont="1" applyFill="1" applyBorder="1" applyAlignment="1">
      <alignment horizontal="left"/>
    </xf>
    <xf numFmtId="0" fontId="39" fillId="0" borderId="3" xfId="0" applyFont="1" applyBorder="1" applyAlignment="1">
      <alignment horizontal="left"/>
    </xf>
    <xf numFmtId="0" fontId="39" fillId="0" borderId="5" xfId="0" applyFont="1" applyBorder="1" applyAlignment="1">
      <alignment horizontal="left"/>
    </xf>
    <xf numFmtId="43" fontId="39" fillId="13" borderId="1" xfId="11" applyFont="1" applyFill="1" applyBorder="1" applyAlignment="1">
      <alignment horizontal="left"/>
    </xf>
    <xf numFmtId="0" fontId="38" fillId="0" borderId="1" xfId="0" applyFont="1" applyBorder="1" applyAlignment="1">
      <alignment horizontal="left"/>
    </xf>
    <xf numFmtId="0" fontId="39" fillId="0" borderId="1" xfId="0" applyFont="1" applyBorder="1" applyAlignment="1">
      <alignment horizontal="left"/>
    </xf>
  </cellXfs>
  <cellStyles count="12">
    <cellStyle name="Comma" xfId="11" builtinId="3"/>
    <cellStyle name="Comma 2" xfId="4"/>
    <cellStyle name="Comma 2 2" xfId="5"/>
    <cellStyle name="Comma 3" xfId="6"/>
    <cellStyle name="Comma 4" xfId="3"/>
    <cellStyle name="Normal" xfId="0" builtinId="0"/>
    <cellStyle name="Normal 2" xfId="7"/>
    <cellStyle name="Normal 2 11" xfId="8"/>
    <cellStyle name="Normal 2 11 2" xfId="10"/>
    <cellStyle name="Normal 2 2" xfId="9"/>
    <cellStyle name="Normal 3" xfId="2"/>
    <cellStyle name="Percent 2" xfId="1"/>
  </cellStyles>
  <dxfs count="0"/>
  <tableStyles count="0" defaultTableStyle="TableStyleMedium2" defaultPivotStyle="PivotStyleLight16"/>
  <colors>
    <mruColors>
      <color rgb="FFEBF1DE"/>
      <color rgb="FFCCFFCC"/>
      <color rgb="FFFFFFCC"/>
      <color rgb="FFB8CCE4"/>
      <color rgb="FF0000CC"/>
      <color rgb="FF9BBB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9"/>
  <sheetViews>
    <sheetView showGridLines="0" tabSelected="1" zoomScale="93" zoomScaleNormal="93" workbookViewId="0">
      <pane xSplit="1" topLeftCell="B1" activePane="topRight" state="frozen"/>
      <selection pane="topRight" activeCell="AB47" sqref="AB47"/>
    </sheetView>
  </sheetViews>
  <sheetFormatPr defaultColWidth="8.88671875" defaultRowHeight="15" x14ac:dyDescent="0.25"/>
  <cols>
    <col min="1" max="1" width="15.21875" style="2" customWidth="1"/>
    <col min="2" max="2" width="14.88671875" style="1" customWidth="1"/>
    <col min="3" max="5" width="13.5546875" style="1" customWidth="1"/>
    <col min="6" max="6" width="13.5546875" style="16" customWidth="1"/>
    <col min="7" max="8" width="7.88671875" style="16" bestFit="1" customWidth="1"/>
    <col min="9" max="9" width="8" style="12" customWidth="1"/>
    <col min="10" max="10" width="39.77734375" style="61" bestFit="1" customWidth="1"/>
    <col min="11" max="11" width="8.77734375" style="1" customWidth="1"/>
    <col min="12" max="12" width="8.21875" style="1" customWidth="1"/>
    <col min="13" max="13" width="19.6640625" style="1" customWidth="1"/>
    <col min="14" max="14" width="3.33203125" style="1" bestFit="1" customWidth="1"/>
    <col min="15" max="15" width="4.5546875" style="1" bestFit="1" customWidth="1"/>
    <col min="16" max="16" width="4.33203125" style="1" customWidth="1"/>
    <col min="17" max="17" width="4.5546875" style="1" bestFit="1" customWidth="1"/>
    <col min="18" max="18" width="4.5546875" style="1" customWidth="1"/>
    <col min="19" max="19" width="4.5546875" style="1" bestFit="1" customWidth="1"/>
    <col min="20" max="20" width="4.21875" style="1" customWidth="1"/>
    <col min="21" max="21" width="4.5546875" style="1" bestFit="1" customWidth="1"/>
    <col min="22" max="22" width="28.5546875" style="1" customWidth="1"/>
    <col min="23" max="23" width="6.44140625" style="1" customWidth="1"/>
    <col min="24" max="24" width="5.33203125" style="1" customWidth="1"/>
    <col min="25" max="25" width="24.21875" style="1" bestFit="1" customWidth="1"/>
    <col min="26" max="27" width="12.88671875" style="1" bestFit="1" customWidth="1"/>
    <col min="28" max="28" width="14.77734375" style="14" bestFit="1" customWidth="1"/>
    <col min="29" max="30" width="8.21875" style="1" bestFit="1" customWidth="1"/>
    <col min="31" max="31" width="14.77734375" style="14" bestFit="1" customWidth="1"/>
    <col min="32" max="32" width="21.44140625" style="1" bestFit="1" customWidth="1"/>
    <col min="33" max="33" width="22.44140625" style="1" bestFit="1" customWidth="1"/>
    <col min="34" max="34" width="18.44140625" style="1" bestFit="1" customWidth="1"/>
    <col min="35" max="35" width="21.5546875" style="54" bestFit="1" customWidth="1"/>
    <col min="36" max="16384" width="8.88671875" style="2"/>
  </cols>
  <sheetData>
    <row r="1" spans="1:36" s="3" customFormat="1" ht="33" customHeight="1" x14ac:dyDescent="0.25">
      <c r="A1" s="89" t="s">
        <v>15</v>
      </c>
      <c r="B1" s="90"/>
      <c r="E1" s="17"/>
      <c r="F1" s="18"/>
      <c r="G1" s="18"/>
      <c r="H1" s="18"/>
      <c r="I1" s="19"/>
      <c r="J1" s="57"/>
      <c r="K1" s="91" t="s">
        <v>32</v>
      </c>
      <c r="L1" s="92"/>
      <c r="M1" s="93" t="s">
        <v>84</v>
      </c>
      <c r="N1" s="78" t="s">
        <v>4</v>
      </c>
      <c r="O1" s="79"/>
      <c r="P1" s="78" t="s">
        <v>7</v>
      </c>
      <c r="Q1" s="79"/>
      <c r="R1" s="78" t="s">
        <v>6</v>
      </c>
      <c r="S1" s="79"/>
      <c r="T1" s="78" t="s">
        <v>5</v>
      </c>
      <c r="U1" s="79"/>
      <c r="V1" s="80" t="s">
        <v>85</v>
      </c>
      <c r="W1" s="83" t="s">
        <v>33</v>
      </c>
      <c r="X1" s="84"/>
      <c r="Y1" s="87" t="s">
        <v>87</v>
      </c>
      <c r="Z1" s="110" t="s">
        <v>9</v>
      </c>
      <c r="AA1" s="110"/>
      <c r="AB1" s="110"/>
      <c r="AC1" s="110"/>
      <c r="AD1" s="110"/>
      <c r="AE1" s="110"/>
      <c r="AF1" s="111" t="s">
        <v>81</v>
      </c>
      <c r="AG1" s="112"/>
      <c r="AH1" s="112"/>
      <c r="AI1" s="108" t="s">
        <v>82</v>
      </c>
    </row>
    <row r="2" spans="1:36" s="20" customFormat="1" ht="27.75" customHeight="1" x14ac:dyDescent="0.25">
      <c r="A2" s="89" t="s">
        <v>16</v>
      </c>
      <c r="B2" s="101"/>
      <c r="C2" s="21"/>
      <c r="D2" s="21"/>
      <c r="E2" s="17"/>
      <c r="F2" s="18"/>
      <c r="G2" s="18"/>
      <c r="H2" s="18"/>
      <c r="I2" s="19"/>
      <c r="J2" s="57"/>
      <c r="K2" s="91" t="s">
        <v>17</v>
      </c>
      <c r="L2" s="92"/>
      <c r="M2" s="94"/>
      <c r="N2" s="78" t="s">
        <v>18</v>
      </c>
      <c r="O2" s="79"/>
      <c r="P2" s="78" t="s">
        <v>18</v>
      </c>
      <c r="Q2" s="79"/>
      <c r="R2" s="78" t="s">
        <v>18</v>
      </c>
      <c r="S2" s="79"/>
      <c r="T2" s="78" t="s">
        <v>18</v>
      </c>
      <c r="U2" s="79"/>
      <c r="V2" s="81"/>
      <c r="W2" s="85"/>
      <c r="X2" s="86"/>
      <c r="Y2" s="88"/>
      <c r="Z2" s="104" t="s">
        <v>12</v>
      </c>
      <c r="AA2" s="105"/>
      <c r="AB2" s="105"/>
      <c r="AC2" s="104" t="s">
        <v>19</v>
      </c>
      <c r="AD2" s="105"/>
      <c r="AE2" s="105"/>
      <c r="AF2" s="112"/>
      <c r="AG2" s="112"/>
      <c r="AH2" s="112"/>
      <c r="AI2" s="109"/>
    </row>
    <row r="3" spans="1:36" s="20" customFormat="1" ht="15.75" customHeight="1" x14ac:dyDescent="0.25">
      <c r="A3" s="76" t="s">
        <v>86</v>
      </c>
      <c r="B3" s="77"/>
      <c r="C3" s="95"/>
      <c r="D3" s="96"/>
      <c r="E3" s="96"/>
      <c r="F3" s="22"/>
      <c r="G3" s="22"/>
      <c r="H3" s="22"/>
      <c r="I3" s="23"/>
      <c r="J3" s="57"/>
      <c r="K3" s="97" t="s">
        <v>0</v>
      </c>
      <c r="L3" s="98"/>
      <c r="M3" s="94"/>
      <c r="N3" s="99" t="s">
        <v>1</v>
      </c>
      <c r="O3" s="100"/>
      <c r="P3" s="99" t="s">
        <v>1</v>
      </c>
      <c r="Q3" s="100"/>
      <c r="R3" s="99" t="s">
        <v>1</v>
      </c>
      <c r="S3" s="100"/>
      <c r="T3" s="99" t="s">
        <v>1</v>
      </c>
      <c r="U3" s="100"/>
      <c r="V3" s="82"/>
      <c r="W3" s="102" t="s">
        <v>1</v>
      </c>
      <c r="X3" s="103"/>
      <c r="Y3" s="88"/>
      <c r="Z3" s="104" t="s">
        <v>13</v>
      </c>
      <c r="AA3" s="105"/>
      <c r="AB3" s="105"/>
      <c r="AC3" s="106" t="s">
        <v>13</v>
      </c>
      <c r="AD3" s="107"/>
      <c r="AE3" s="107"/>
      <c r="AF3" s="112"/>
      <c r="AG3" s="112"/>
      <c r="AH3" s="112"/>
      <c r="AI3" s="109"/>
    </row>
    <row r="4" spans="1:36" s="26" customFormat="1" ht="15" customHeight="1" x14ac:dyDescent="0.15">
      <c r="B4" s="27"/>
      <c r="C4" s="27"/>
      <c r="D4" s="27"/>
      <c r="E4" s="56"/>
      <c r="F4" s="28"/>
      <c r="G4" s="28"/>
      <c r="H4" s="28"/>
      <c r="I4" s="29"/>
      <c r="J4" s="58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30"/>
      <c r="AC4" s="27"/>
      <c r="AD4" s="27"/>
      <c r="AE4" s="30"/>
      <c r="AF4" s="27"/>
      <c r="AG4" s="27"/>
      <c r="AH4" s="27"/>
      <c r="AI4" s="53"/>
    </row>
    <row r="5" spans="1:36" s="20" customFormat="1" ht="63" x14ac:dyDescent="0.25">
      <c r="A5" s="4" t="s">
        <v>26</v>
      </c>
      <c r="B5" s="4" t="s">
        <v>35</v>
      </c>
      <c r="C5" s="4" t="s">
        <v>27</v>
      </c>
      <c r="D5" s="4" t="s">
        <v>31</v>
      </c>
      <c r="E5" s="4" t="s">
        <v>8</v>
      </c>
      <c r="F5" s="15" t="s">
        <v>14</v>
      </c>
      <c r="G5" s="15" t="s">
        <v>30</v>
      </c>
      <c r="H5" s="15" t="s">
        <v>28</v>
      </c>
      <c r="I5" s="34" t="s">
        <v>29</v>
      </c>
      <c r="J5" s="34" t="s">
        <v>80</v>
      </c>
      <c r="K5" s="41" t="s">
        <v>3</v>
      </c>
      <c r="L5" s="41" t="s">
        <v>2</v>
      </c>
      <c r="M5" s="72" t="s">
        <v>20</v>
      </c>
      <c r="N5" s="6" t="s">
        <v>3</v>
      </c>
      <c r="O5" s="6" t="s">
        <v>2</v>
      </c>
      <c r="P5" s="6" t="s">
        <v>3</v>
      </c>
      <c r="Q5" s="6" t="s">
        <v>2</v>
      </c>
      <c r="R5" s="6" t="s">
        <v>3</v>
      </c>
      <c r="S5" s="6" t="s">
        <v>2</v>
      </c>
      <c r="T5" s="6" t="s">
        <v>3</v>
      </c>
      <c r="U5" s="6" t="s">
        <v>2</v>
      </c>
      <c r="V5" s="7" t="s">
        <v>25</v>
      </c>
      <c r="W5" s="40" t="s">
        <v>3</v>
      </c>
      <c r="X5" s="40" t="s">
        <v>2</v>
      </c>
      <c r="Y5" s="73" t="s">
        <v>21</v>
      </c>
      <c r="Z5" s="74" t="s">
        <v>10</v>
      </c>
      <c r="AA5" s="74" t="s">
        <v>11</v>
      </c>
      <c r="AB5" s="11" t="s">
        <v>22</v>
      </c>
      <c r="AC5" s="74" t="s">
        <v>23</v>
      </c>
      <c r="AD5" s="74" t="s">
        <v>24</v>
      </c>
      <c r="AE5" s="11" t="s">
        <v>22</v>
      </c>
      <c r="AF5" s="51" t="s">
        <v>37</v>
      </c>
      <c r="AG5" s="51" t="s">
        <v>36</v>
      </c>
      <c r="AH5" s="51" t="s">
        <v>38</v>
      </c>
      <c r="AI5" s="10" t="s">
        <v>83</v>
      </c>
    </row>
    <row r="6" spans="1:36" s="20" customFormat="1" ht="15.75" x14ac:dyDescent="0.25">
      <c r="A6" s="38" t="s">
        <v>39</v>
      </c>
      <c r="B6" s="25">
        <v>50499</v>
      </c>
      <c r="C6" s="25" t="s">
        <v>40</v>
      </c>
      <c r="D6" s="25" t="s">
        <v>41</v>
      </c>
      <c r="E6" s="24" t="s">
        <v>42</v>
      </c>
      <c r="F6" s="5" t="s">
        <v>43</v>
      </c>
      <c r="G6" s="5">
        <v>0</v>
      </c>
      <c r="H6" s="5">
        <v>0</v>
      </c>
      <c r="I6" s="13">
        <v>1</v>
      </c>
      <c r="J6" s="65"/>
      <c r="K6" s="42">
        <v>0</v>
      </c>
      <c r="L6" s="42">
        <v>0</v>
      </c>
      <c r="M6" s="43">
        <f t="shared" ref="M6:M40" si="0">SUM(K6:L6)</f>
        <v>0</v>
      </c>
      <c r="N6" s="45">
        <v>0</v>
      </c>
      <c r="O6" s="45">
        <v>0</v>
      </c>
      <c r="P6" s="45">
        <v>1</v>
      </c>
      <c r="Q6" s="45">
        <v>1</v>
      </c>
      <c r="R6" s="45">
        <v>0</v>
      </c>
      <c r="S6" s="45">
        <v>0</v>
      </c>
      <c r="T6" s="45">
        <v>0</v>
      </c>
      <c r="U6" s="45">
        <v>0</v>
      </c>
      <c r="V6" s="31">
        <f t="shared" ref="V6:V40" si="1">SUM(N6:U6)</f>
        <v>2</v>
      </c>
      <c r="W6" s="46">
        <v>1</v>
      </c>
      <c r="X6" s="46">
        <v>1</v>
      </c>
      <c r="Y6" s="47">
        <f t="shared" ref="Y6:Y40" si="2">SUM(W6:X6)</f>
        <v>2</v>
      </c>
      <c r="Z6" s="49">
        <v>0</v>
      </c>
      <c r="AA6" s="49">
        <v>0</v>
      </c>
      <c r="AB6" s="32">
        <f t="shared" ref="AB6:AB40" si="3">SUM(Z6:AA6)</f>
        <v>0</v>
      </c>
      <c r="AC6" s="49">
        <v>0</v>
      </c>
      <c r="AD6" s="49">
        <v>0</v>
      </c>
      <c r="AE6" s="32">
        <f t="shared" ref="AE6:AE40" si="4">SUM(AC6:AD6)</f>
        <v>0</v>
      </c>
      <c r="AF6" s="52">
        <f t="shared" ref="AF6:AF39" si="5">M6+V6+Y6</f>
        <v>4</v>
      </c>
      <c r="AG6" s="52">
        <f t="shared" ref="AG6:AG40" si="6">AB6+AE6</f>
        <v>0</v>
      </c>
      <c r="AH6" s="52">
        <f t="shared" ref="AH6:AH39" si="7">SUM(AF6:AG6)</f>
        <v>4</v>
      </c>
      <c r="AI6" s="9"/>
    </row>
    <row r="7" spans="1:36" s="20" customFormat="1" ht="15.75" x14ac:dyDescent="0.25">
      <c r="A7" s="39" t="s">
        <v>46</v>
      </c>
      <c r="B7" s="25">
        <v>52032</v>
      </c>
      <c r="C7" s="25" t="s">
        <v>40</v>
      </c>
      <c r="D7" s="25" t="s">
        <v>45</v>
      </c>
      <c r="E7" s="24" t="s">
        <v>42</v>
      </c>
      <c r="F7" s="5" t="s">
        <v>43</v>
      </c>
      <c r="G7" s="5">
        <v>0</v>
      </c>
      <c r="H7" s="5">
        <v>0</v>
      </c>
      <c r="I7" s="13">
        <v>1</v>
      </c>
      <c r="J7" s="65"/>
      <c r="K7" s="42">
        <v>0</v>
      </c>
      <c r="L7" s="42">
        <v>0</v>
      </c>
      <c r="M7" s="43">
        <f t="shared" si="0"/>
        <v>0</v>
      </c>
      <c r="N7" s="45">
        <v>0</v>
      </c>
      <c r="O7" s="45">
        <v>0</v>
      </c>
      <c r="P7" s="45">
        <v>0</v>
      </c>
      <c r="Q7" s="45">
        <v>1</v>
      </c>
      <c r="R7" s="45">
        <v>0</v>
      </c>
      <c r="S7" s="45">
        <v>0</v>
      </c>
      <c r="T7" s="45">
        <v>0</v>
      </c>
      <c r="U7" s="45">
        <v>0</v>
      </c>
      <c r="V7" s="31">
        <f t="shared" si="1"/>
        <v>1</v>
      </c>
      <c r="W7" s="46">
        <v>1</v>
      </c>
      <c r="X7" s="46">
        <v>1</v>
      </c>
      <c r="Y7" s="47">
        <f t="shared" si="2"/>
        <v>2</v>
      </c>
      <c r="Z7" s="49">
        <v>0</v>
      </c>
      <c r="AA7" s="49">
        <v>0</v>
      </c>
      <c r="AB7" s="32">
        <f t="shared" si="3"/>
        <v>0</v>
      </c>
      <c r="AC7" s="49">
        <v>0</v>
      </c>
      <c r="AD7" s="49">
        <v>0</v>
      </c>
      <c r="AE7" s="32">
        <f t="shared" si="4"/>
        <v>0</v>
      </c>
      <c r="AF7" s="52">
        <f t="shared" si="5"/>
        <v>3</v>
      </c>
      <c r="AG7" s="52">
        <f t="shared" si="6"/>
        <v>0</v>
      </c>
      <c r="AH7" s="52">
        <f t="shared" si="7"/>
        <v>3</v>
      </c>
      <c r="AI7" s="9"/>
    </row>
    <row r="8" spans="1:36" s="20" customFormat="1" ht="15.75" x14ac:dyDescent="0.25">
      <c r="A8" s="38" t="s">
        <v>47</v>
      </c>
      <c r="B8" s="25">
        <v>52313</v>
      </c>
      <c r="C8" s="25" t="s">
        <v>40</v>
      </c>
      <c r="D8" s="25" t="s">
        <v>41</v>
      </c>
      <c r="E8" s="24" t="s">
        <v>42</v>
      </c>
      <c r="F8" s="5" t="s">
        <v>43</v>
      </c>
      <c r="G8" s="5">
        <v>0</v>
      </c>
      <c r="H8" s="5">
        <v>0</v>
      </c>
      <c r="I8" s="13">
        <v>1</v>
      </c>
      <c r="J8" s="65"/>
      <c r="K8" s="42">
        <v>0</v>
      </c>
      <c r="L8" s="42">
        <v>0</v>
      </c>
      <c r="M8" s="43">
        <f t="shared" si="0"/>
        <v>0</v>
      </c>
      <c r="N8" s="45">
        <v>0</v>
      </c>
      <c r="O8" s="45">
        <v>0</v>
      </c>
      <c r="P8" s="45">
        <v>1</v>
      </c>
      <c r="Q8" s="45">
        <v>1</v>
      </c>
      <c r="R8" s="45">
        <v>0</v>
      </c>
      <c r="S8" s="45">
        <v>0</v>
      </c>
      <c r="T8" s="45">
        <v>0</v>
      </c>
      <c r="U8" s="45">
        <v>0</v>
      </c>
      <c r="V8" s="31">
        <f t="shared" si="1"/>
        <v>2</v>
      </c>
      <c r="W8" s="46">
        <v>1</v>
      </c>
      <c r="X8" s="46">
        <v>1</v>
      </c>
      <c r="Y8" s="47">
        <f t="shared" si="2"/>
        <v>2</v>
      </c>
      <c r="Z8" s="49">
        <v>0</v>
      </c>
      <c r="AA8" s="49">
        <v>0</v>
      </c>
      <c r="AB8" s="32">
        <f t="shared" si="3"/>
        <v>0</v>
      </c>
      <c r="AC8" s="49">
        <v>0</v>
      </c>
      <c r="AD8" s="49">
        <v>0</v>
      </c>
      <c r="AE8" s="32">
        <f t="shared" si="4"/>
        <v>0</v>
      </c>
      <c r="AF8" s="52">
        <f t="shared" si="5"/>
        <v>4</v>
      </c>
      <c r="AG8" s="52">
        <f t="shared" si="6"/>
        <v>0</v>
      </c>
      <c r="AH8" s="52">
        <f t="shared" si="7"/>
        <v>4</v>
      </c>
      <c r="AI8" s="9"/>
    </row>
    <row r="9" spans="1:36" s="20" customFormat="1" ht="15.75" x14ac:dyDescent="0.25">
      <c r="A9" s="38" t="s">
        <v>48</v>
      </c>
      <c r="B9" s="25">
        <v>52388</v>
      </c>
      <c r="C9" s="25" t="s">
        <v>40</v>
      </c>
      <c r="D9" s="25" t="s">
        <v>41</v>
      </c>
      <c r="E9" s="24" t="s">
        <v>42</v>
      </c>
      <c r="F9" s="5" t="s">
        <v>43</v>
      </c>
      <c r="G9" s="5">
        <v>0</v>
      </c>
      <c r="H9" s="5">
        <v>0</v>
      </c>
      <c r="I9" s="13">
        <v>1</v>
      </c>
      <c r="J9" s="65"/>
      <c r="K9" s="42">
        <v>0</v>
      </c>
      <c r="L9" s="42">
        <v>0</v>
      </c>
      <c r="M9" s="43">
        <f t="shared" si="0"/>
        <v>0</v>
      </c>
      <c r="N9" s="45">
        <v>0</v>
      </c>
      <c r="O9" s="45">
        <v>0</v>
      </c>
      <c r="P9" s="45">
        <v>0</v>
      </c>
      <c r="Q9" s="45">
        <v>1</v>
      </c>
      <c r="R9" s="45">
        <v>0</v>
      </c>
      <c r="S9" s="45">
        <v>0</v>
      </c>
      <c r="T9" s="45">
        <v>0</v>
      </c>
      <c r="U9" s="45">
        <v>0</v>
      </c>
      <c r="V9" s="31">
        <f t="shared" si="1"/>
        <v>1</v>
      </c>
      <c r="W9" s="46">
        <v>1</v>
      </c>
      <c r="X9" s="46">
        <v>1</v>
      </c>
      <c r="Y9" s="47">
        <f t="shared" si="2"/>
        <v>2</v>
      </c>
      <c r="Z9" s="49">
        <v>0</v>
      </c>
      <c r="AA9" s="49">
        <v>0</v>
      </c>
      <c r="AB9" s="32">
        <f t="shared" si="3"/>
        <v>0</v>
      </c>
      <c r="AC9" s="49">
        <v>0</v>
      </c>
      <c r="AD9" s="49">
        <v>0</v>
      </c>
      <c r="AE9" s="32">
        <f t="shared" si="4"/>
        <v>0</v>
      </c>
      <c r="AF9" s="52">
        <f t="shared" si="5"/>
        <v>3</v>
      </c>
      <c r="AG9" s="52">
        <f t="shared" si="6"/>
        <v>0</v>
      </c>
      <c r="AH9" s="52">
        <f t="shared" si="7"/>
        <v>3</v>
      </c>
      <c r="AI9" s="9"/>
    </row>
    <row r="10" spans="1:36" s="20" customFormat="1" ht="15.75" x14ac:dyDescent="0.25">
      <c r="A10" s="38" t="s">
        <v>49</v>
      </c>
      <c r="B10" s="25">
        <v>55399</v>
      </c>
      <c r="C10" s="25" t="s">
        <v>40</v>
      </c>
      <c r="D10" s="25" t="s">
        <v>45</v>
      </c>
      <c r="E10" s="24" t="s">
        <v>42</v>
      </c>
      <c r="F10" s="5" t="s">
        <v>43</v>
      </c>
      <c r="G10" s="5">
        <v>0</v>
      </c>
      <c r="H10" s="5">
        <v>0</v>
      </c>
      <c r="I10" s="13">
        <v>1</v>
      </c>
      <c r="J10" s="65"/>
      <c r="K10" s="42">
        <v>0</v>
      </c>
      <c r="L10" s="42">
        <v>0</v>
      </c>
      <c r="M10" s="43">
        <f t="shared" si="0"/>
        <v>0</v>
      </c>
      <c r="N10" s="45">
        <v>0</v>
      </c>
      <c r="O10" s="45">
        <v>0</v>
      </c>
      <c r="P10" s="45">
        <v>0</v>
      </c>
      <c r="Q10" s="45">
        <v>1</v>
      </c>
      <c r="R10" s="45">
        <v>0</v>
      </c>
      <c r="S10" s="45">
        <v>0</v>
      </c>
      <c r="T10" s="45">
        <v>0</v>
      </c>
      <c r="U10" s="45">
        <v>0</v>
      </c>
      <c r="V10" s="31">
        <f t="shared" si="1"/>
        <v>1</v>
      </c>
      <c r="W10" s="46">
        <v>1</v>
      </c>
      <c r="X10" s="46">
        <v>1</v>
      </c>
      <c r="Y10" s="47">
        <f t="shared" si="2"/>
        <v>2</v>
      </c>
      <c r="Z10" s="49">
        <v>0</v>
      </c>
      <c r="AA10" s="49">
        <v>0</v>
      </c>
      <c r="AB10" s="32">
        <f t="shared" si="3"/>
        <v>0</v>
      </c>
      <c r="AC10" s="49">
        <v>0</v>
      </c>
      <c r="AD10" s="49">
        <v>0</v>
      </c>
      <c r="AE10" s="32">
        <f t="shared" si="4"/>
        <v>0</v>
      </c>
      <c r="AF10" s="52">
        <f t="shared" si="5"/>
        <v>3</v>
      </c>
      <c r="AG10" s="52">
        <f t="shared" si="6"/>
        <v>0</v>
      </c>
      <c r="AH10" s="52">
        <f t="shared" si="7"/>
        <v>3</v>
      </c>
      <c r="AI10" s="9"/>
      <c r="AJ10" s="71" t="s">
        <v>89</v>
      </c>
    </row>
    <row r="11" spans="1:36" s="20" customFormat="1" ht="15.75" x14ac:dyDescent="0.25">
      <c r="A11" s="38" t="s">
        <v>50</v>
      </c>
      <c r="B11" s="25">
        <v>55951</v>
      </c>
      <c r="C11" s="25" t="s">
        <v>40</v>
      </c>
      <c r="D11" s="25" t="s">
        <v>45</v>
      </c>
      <c r="E11" s="24" t="s">
        <v>42</v>
      </c>
      <c r="F11" s="5" t="s">
        <v>43</v>
      </c>
      <c r="G11" s="5">
        <v>0</v>
      </c>
      <c r="H11" s="5">
        <v>0</v>
      </c>
      <c r="I11" s="13">
        <v>1</v>
      </c>
      <c r="J11" s="65"/>
      <c r="K11" s="42">
        <v>0</v>
      </c>
      <c r="L11" s="42">
        <v>0</v>
      </c>
      <c r="M11" s="43">
        <f t="shared" si="0"/>
        <v>0</v>
      </c>
      <c r="N11" s="45">
        <v>0</v>
      </c>
      <c r="O11" s="45">
        <v>0</v>
      </c>
      <c r="P11" s="45">
        <v>0</v>
      </c>
      <c r="Q11" s="45">
        <v>1</v>
      </c>
      <c r="R11" s="45">
        <v>0</v>
      </c>
      <c r="S11" s="45">
        <v>0</v>
      </c>
      <c r="T11" s="45">
        <v>0</v>
      </c>
      <c r="U11" s="45">
        <v>0</v>
      </c>
      <c r="V11" s="31">
        <f t="shared" si="1"/>
        <v>1</v>
      </c>
      <c r="W11" s="46">
        <v>1</v>
      </c>
      <c r="X11" s="46">
        <v>1</v>
      </c>
      <c r="Y11" s="47">
        <f t="shared" si="2"/>
        <v>2</v>
      </c>
      <c r="Z11" s="49">
        <v>0</v>
      </c>
      <c r="AA11" s="49">
        <v>0</v>
      </c>
      <c r="AB11" s="32">
        <f t="shared" si="3"/>
        <v>0</v>
      </c>
      <c r="AC11" s="49">
        <v>0</v>
      </c>
      <c r="AD11" s="49">
        <v>0</v>
      </c>
      <c r="AE11" s="32">
        <f t="shared" si="4"/>
        <v>0</v>
      </c>
      <c r="AF11" s="52">
        <f t="shared" si="5"/>
        <v>3</v>
      </c>
      <c r="AG11" s="52">
        <f t="shared" si="6"/>
        <v>0</v>
      </c>
      <c r="AH11" s="52">
        <f t="shared" si="7"/>
        <v>3</v>
      </c>
      <c r="AI11" s="9"/>
    </row>
    <row r="12" spans="1:36" s="20" customFormat="1" ht="15.75" x14ac:dyDescent="0.25">
      <c r="A12" s="39" t="s">
        <v>51</v>
      </c>
      <c r="B12" s="25">
        <v>57350</v>
      </c>
      <c r="C12" s="25" t="s">
        <v>40</v>
      </c>
      <c r="D12" s="25" t="s">
        <v>45</v>
      </c>
      <c r="E12" s="24" t="s">
        <v>42</v>
      </c>
      <c r="F12" s="5" t="s">
        <v>43</v>
      </c>
      <c r="G12" s="5">
        <v>0</v>
      </c>
      <c r="H12" s="5">
        <v>0</v>
      </c>
      <c r="I12" s="13">
        <v>1</v>
      </c>
      <c r="J12" s="65"/>
      <c r="K12" s="42">
        <v>0</v>
      </c>
      <c r="L12" s="42">
        <v>0</v>
      </c>
      <c r="M12" s="43">
        <f t="shared" si="0"/>
        <v>0</v>
      </c>
      <c r="N12" s="45">
        <v>0</v>
      </c>
      <c r="O12" s="45">
        <v>0</v>
      </c>
      <c r="P12" s="45">
        <v>0</v>
      </c>
      <c r="Q12" s="45">
        <v>1</v>
      </c>
      <c r="R12" s="45">
        <v>0</v>
      </c>
      <c r="S12" s="45">
        <v>0</v>
      </c>
      <c r="T12" s="45">
        <v>0</v>
      </c>
      <c r="U12" s="45">
        <v>0</v>
      </c>
      <c r="V12" s="31">
        <f t="shared" si="1"/>
        <v>1</v>
      </c>
      <c r="W12" s="46">
        <v>1</v>
      </c>
      <c r="X12" s="46">
        <v>1</v>
      </c>
      <c r="Y12" s="47">
        <f t="shared" si="2"/>
        <v>2</v>
      </c>
      <c r="Z12" s="49">
        <v>0</v>
      </c>
      <c r="AA12" s="49">
        <v>0</v>
      </c>
      <c r="AB12" s="32">
        <f t="shared" si="3"/>
        <v>0</v>
      </c>
      <c r="AC12" s="49">
        <v>0</v>
      </c>
      <c r="AD12" s="49">
        <v>0</v>
      </c>
      <c r="AE12" s="32">
        <f t="shared" si="4"/>
        <v>0</v>
      </c>
      <c r="AF12" s="52">
        <f t="shared" si="5"/>
        <v>3</v>
      </c>
      <c r="AG12" s="52">
        <f t="shared" si="6"/>
        <v>0</v>
      </c>
      <c r="AH12" s="52">
        <f t="shared" si="7"/>
        <v>3</v>
      </c>
      <c r="AI12" s="9"/>
    </row>
    <row r="13" spans="1:36" s="20" customFormat="1" ht="15.75" x14ac:dyDescent="0.25">
      <c r="A13" s="38" t="s">
        <v>52</v>
      </c>
      <c r="B13" s="25">
        <v>54398</v>
      </c>
      <c r="C13" s="25" t="s">
        <v>40</v>
      </c>
      <c r="D13" s="25" t="s">
        <v>45</v>
      </c>
      <c r="E13" s="24" t="s">
        <v>42</v>
      </c>
      <c r="F13" s="5" t="s">
        <v>43</v>
      </c>
      <c r="G13" s="5">
        <v>0</v>
      </c>
      <c r="H13" s="5">
        <v>0</v>
      </c>
      <c r="I13" s="13">
        <v>1</v>
      </c>
      <c r="J13" s="65"/>
      <c r="K13" s="42">
        <v>0</v>
      </c>
      <c r="L13" s="42">
        <v>0</v>
      </c>
      <c r="M13" s="43">
        <f t="shared" si="0"/>
        <v>0</v>
      </c>
      <c r="N13" s="45">
        <v>0</v>
      </c>
      <c r="O13" s="45">
        <v>0</v>
      </c>
      <c r="P13" s="45">
        <v>0</v>
      </c>
      <c r="Q13" s="45">
        <v>1</v>
      </c>
      <c r="R13" s="45">
        <v>0</v>
      </c>
      <c r="S13" s="45">
        <v>0</v>
      </c>
      <c r="T13" s="45">
        <v>0</v>
      </c>
      <c r="U13" s="45">
        <v>0</v>
      </c>
      <c r="V13" s="31">
        <f t="shared" si="1"/>
        <v>1</v>
      </c>
      <c r="W13" s="46">
        <v>1</v>
      </c>
      <c r="X13" s="46">
        <v>1</v>
      </c>
      <c r="Y13" s="47">
        <f t="shared" si="2"/>
        <v>2</v>
      </c>
      <c r="Z13" s="49">
        <v>0</v>
      </c>
      <c r="AA13" s="49">
        <v>0</v>
      </c>
      <c r="AB13" s="32">
        <f t="shared" si="3"/>
        <v>0</v>
      </c>
      <c r="AC13" s="49">
        <v>0</v>
      </c>
      <c r="AD13" s="49">
        <v>0</v>
      </c>
      <c r="AE13" s="32">
        <f t="shared" si="4"/>
        <v>0</v>
      </c>
      <c r="AF13" s="52">
        <f t="shared" si="5"/>
        <v>3</v>
      </c>
      <c r="AG13" s="52">
        <f t="shared" si="6"/>
        <v>0</v>
      </c>
      <c r="AH13" s="52">
        <f t="shared" si="7"/>
        <v>3</v>
      </c>
      <c r="AI13" s="9"/>
    </row>
    <row r="14" spans="1:36" s="20" customFormat="1" ht="15.75" x14ac:dyDescent="0.25">
      <c r="A14" s="39" t="s">
        <v>53</v>
      </c>
      <c r="B14" s="25">
        <v>70086</v>
      </c>
      <c r="C14" s="25" t="s">
        <v>40</v>
      </c>
      <c r="D14" s="25" t="s">
        <v>45</v>
      </c>
      <c r="E14" s="24" t="s">
        <v>42</v>
      </c>
      <c r="F14" s="5" t="s">
        <v>43</v>
      </c>
      <c r="G14" s="5">
        <v>0</v>
      </c>
      <c r="H14" s="5">
        <v>0</v>
      </c>
      <c r="I14" s="13">
        <v>1</v>
      </c>
      <c r="J14" s="65"/>
      <c r="K14" s="42">
        <v>0</v>
      </c>
      <c r="L14" s="42">
        <v>0</v>
      </c>
      <c r="M14" s="43">
        <f t="shared" si="0"/>
        <v>0</v>
      </c>
      <c r="N14" s="45">
        <v>0</v>
      </c>
      <c r="O14" s="45">
        <v>0</v>
      </c>
      <c r="P14" s="45">
        <v>0</v>
      </c>
      <c r="Q14" s="45">
        <v>1</v>
      </c>
      <c r="R14" s="45">
        <v>0</v>
      </c>
      <c r="S14" s="45">
        <v>0</v>
      </c>
      <c r="T14" s="45">
        <v>0</v>
      </c>
      <c r="U14" s="45">
        <v>0</v>
      </c>
      <c r="V14" s="31">
        <f t="shared" si="1"/>
        <v>1</v>
      </c>
      <c r="W14" s="46">
        <v>1</v>
      </c>
      <c r="X14" s="46">
        <v>1</v>
      </c>
      <c r="Y14" s="47">
        <f t="shared" si="2"/>
        <v>2</v>
      </c>
      <c r="Z14" s="49">
        <v>0</v>
      </c>
      <c r="AA14" s="49">
        <v>0</v>
      </c>
      <c r="AB14" s="32">
        <f t="shared" si="3"/>
        <v>0</v>
      </c>
      <c r="AC14" s="49">
        <v>0</v>
      </c>
      <c r="AD14" s="49">
        <v>0</v>
      </c>
      <c r="AE14" s="32">
        <f t="shared" si="4"/>
        <v>0</v>
      </c>
      <c r="AF14" s="52">
        <f t="shared" si="5"/>
        <v>3</v>
      </c>
      <c r="AG14" s="52">
        <f t="shared" si="6"/>
        <v>0</v>
      </c>
      <c r="AH14" s="52">
        <f t="shared" si="7"/>
        <v>3</v>
      </c>
      <c r="AI14" s="9"/>
    </row>
    <row r="15" spans="1:36" s="20" customFormat="1" ht="15.75" x14ac:dyDescent="0.25">
      <c r="A15" s="38" t="s">
        <v>54</v>
      </c>
      <c r="B15" s="25">
        <v>57988</v>
      </c>
      <c r="C15" s="25" t="s">
        <v>40</v>
      </c>
      <c r="D15" s="25" t="s">
        <v>45</v>
      </c>
      <c r="E15" s="24" t="s">
        <v>42</v>
      </c>
      <c r="F15" s="5" t="s">
        <v>43</v>
      </c>
      <c r="G15" s="5">
        <v>0</v>
      </c>
      <c r="H15" s="5">
        <v>0</v>
      </c>
      <c r="I15" s="13">
        <v>1</v>
      </c>
      <c r="J15" s="65"/>
      <c r="K15" s="42">
        <v>0</v>
      </c>
      <c r="L15" s="42">
        <v>0</v>
      </c>
      <c r="M15" s="43">
        <f t="shared" si="0"/>
        <v>0</v>
      </c>
      <c r="N15" s="45">
        <v>0</v>
      </c>
      <c r="O15" s="45">
        <v>0</v>
      </c>
      <c r="P15" s="45">
        <v>0</v>
      </c>
      <c r="Q15" s="45">
        <v>1</v>
      </c>
      <c r="R15" s="45">
        <v>0</v>
      </c>
      <c r="S15" s="45">
        <v>0</v>
      </c>
      <c r="T15" s="45">
        <v>0</v>
      </c>
      <c r="U15" s="45">
        <v>0</v>
      </c>
      <c r="V15" s="31">
        <f t="shared" si="1"/>
        <v>1</v>
      </c>
      <c r="W15" s="46">
        <v>1</v>
      </c>
      <c r="X15" s="46">
        <v>1</v>
      </c>
      <c r="Y15" s="47">
        <f t="shared" si="2"/>
        <v>2</v>
      </c>
      <c r="Z15" s="49">
        <v>0</v>
      </c>
      <c r="AA15" s="49">
        <v>0</v>
      </c>
      <c r="AB15" s="32">
        <f t="shared" si="3"/>
        <v>0</v>
      </c>
      <c r="AC15" s="49">
        <v>0</v>
      </c>
      <c r="AD15" s="49">
        <v>0</v>
      </c>
      <c r="AE15" s="32">
        <f t="shared" si="4"/>
        <v>0</v>
      </c>
      <c r="AF15" s="52">
        <f t="shared" si="5"/>
        <v>3</v>
      </c>
      <c r="AG15" s="52">
        <f t="shared" si="6"/>
        <v>0</v>
      </c>
      <c r="AH15" s="52">
        <f t="shared" si="7"/>
        <v>3</v>
      </c>
      <c r="AI15" s="9"/>
    </row>
    <row r="16" spans="1:36" s="20" customFormat="1" ht="15.75" x14ac:dyDescent="0.25">
      <c r="A16" s="39" t="s">
        <v>55</v>
      </c>
      <c r="B16" s="25">
        <v>58617</v>
      </c>
      <c r="C16" s="25" t="s">
        <v>40</v>
      </c>
      <c r="D16" s="25" t="s">
        <v>45</v>
      </c>
      <c r="E16" s="24" t="s">
        <v>42</v>
      </c>
      <c r="F16" s="5" t="s">
        <v>43</v>
      </c>
      <c r="G16" s="5">
        <v>0</v>
      </c>
      <c r="H16" s="5">
        <v>0</v>
      </c>
      <c r="I16" s="13">
        <v>1</v>
      </c>
      <c r="J16" s="65"/>
      <c r="K16" s="42">
        <v>0</v>
      </c>
      <c r="L16" s="42">
        <v>0</v>
      </c>
      <c r="M16" s="43">
        <f t="shared" si="0"/>
        <v>0</v>
      </c>
      <c r="N16" s="45">
        <v>0</v>
      </c>
      <c r="O16" s="45">
        <v>0</v>
      </c>
      <c r="P16" s="45">
        <v>0</v>
      </c>
      <c r="Q16" s="45">
        <v>1</v>
      </c>
      <c r="R16" s="45">
        <v>0</v>
      </c>
      <c r="S16" s="45">
        <v>0</v>
      </c>
      <c r="T16" s="45">
        <v>0</v>
      </c>
      <c r="U16" s="45">
        <v>0</v>
      </c>
      <c r="V16" s="31">
        <f t="shared" si="1"/>
        <v>1</v>
      </c>
      <c r="W16" s="46">
        <v>1</v>
      </c>
      <c r="X16" s="46">
        <v>1</v>
      </c>
      <c r="Y16" s="47">
        <f t="shared" si="2"/>
        <v>2</v>
      </c>
      <c r="Z16" s="49">
        <v>0</v>
      </c>
      <c r="AA16" s="49">
        <v>0</v>
      </c>
      <c r="AB16" s="32">
        <f t="shared" si="3"/>
        <v>0</v>
      </c>
      <c r="AC16" s="49">
        <v>0</v>
      </c>
      <c r="AD16" s="49">
        <v>0</v>
      </c>
      <c r="AE16" s="32">
        <f t="shared" si="4"/>
        <v>0</v>
      </c>
      <c r="AF16" s="52">
        <f t="shared" si="5"/>
        <v>3</v>
      </c>
      <c r="AG16" s="52">
        <f t="shared" si="6"/>
        <v>0</v>
      </c>
      <c r="AH16" s="52">
        <f t="shared" si="7"/>
        <v>3</v>
      </c>
      <c r="AI16" s="9"/>
    </row>
    <row r="17" spans="1:36" s="20" customFormat="1" ht="15.75" x14ac:dyDescent="0.25">
      <c r="A17" s="38" t="s">
        <v>56</v>
      </c>
      <c r="B17" s="25">
        <v>58891</v>
      </c>
      <c r="C17" s="25" t="s">
        <v>40</v>
      </c>
      <c r="D17" s="25" t="s">
        <v>45</v>
      </c>
      <c r="E17" s="24" t="s">
        <v>42</v>
      </c>
      <c r="F17" s="5" t="s">
        <v>43</v>
      </c>
      <c r="G17" s="5">
        <v>0</v>
      </c>
      <c r="H17" s="5">
        <v>0</v>
      </c>
      <c r="I17" s="13">
        <v>1</v>
      </c>
      <c r="J17" s="65"/>
      <c r="K17" s="42">
        <v>0</v>
      </c>
      <c r="L17" s="42">
        <v>0</v>
      </c>
      <c r="M17" s="43">
        <f t="shared" si="0"/>
        <v>0</v>
      </c>
      <c r="N17" s="45">
        <v>0</v>
      </c>
      <c r="O17" s="45">
        <v>0</v>
      </c>
      <c r="P17" s="45">
        <v>1</v>
      </c>
      <c r="Q17" s="45">
        <v>1</v>
      </c>
      <c r="R17" s="45">
        <v>0</v>
      </c>
      <c r="S17" s="45">
        <v>0</v>
      </c>
      <c r="T17" s="45">
        <v>0</v>
      </c>
      <c r="U17" s="45">
        <v>0</v>
      </c>
      <c r="V17" s="31">
        <f t="shared" si="1"/>
        <v>2</v>
      </c>
      <c r="W17" s="46">
        <v>1</v>
      </c>
      <c r="X17" s="46">
        <v>1</v>
      </c>
      <c r="Y17" s="47">
        <f t="shared" si="2"/>
        <v>2</v>
      </c>
      <c r="Z17" s="49">
        <v>0</v>
      </c>
      <c r="AA17" s="49">
        <v>0</v>
      </c>
      <c r="AB17" s="32">
        <f t="shared" si="3"/>
        <v>0</v>
      </c>
      <c r="AC17" s="49">
        <v>0</v>
      </c>
      <c r="AD17" s="49">
        <v>0</v>
      </c>
      <c r="AE17" s="32">
        <f t="shared" si="4"/>
        <v>0</v>
      </c>
      <c r="AF17" s="52">
        <f t="shared" si="5"/>
        <v>4</v>
      </c>
      <c r="AG17" s="52">
        <f t="shared" si="6"/>
        <v>0</v>
      </c>
      <c r="AH17" s="52">
        <f t="shared" si="7"/>
        <v>4</v>
      </c>
      <c r="AI17" s="9"/>
    </row>
    <row r="18" spans="1:36" s="20" customFormat="1" ht="15.75" x14ac:dyDescent="0.25">
      <c r="A18" s="38" t="s">
        <v>57</v>
      </c>
      <c r="B18" s="25">
        <v>59876</v>
      </c>
      <c r="C18" s="25" t="s">
        <v>40</v>
      </c>
      <c r="D18" s="25" t="s">
        <v>45</v>
      </c>
      <c r="E18" s="24" t="s">
        <v>42</v>
      </c>
      <c r="F18" s="5" t="s">
        <v>43</v>
      </c>
      <c r="G18" s="5">
        <v>0</v>
      </c>
      <c r="H18" s="5">
        <v>0</v>
      </c>
      <c r="I18" s="13">
        <v>1</v>
      </c>
      <c r="J18" s="65"/>
      <c r="K18" s="42">
        <v>0</v>
      </c>
      <c r="L18" s="42">
        <v>0</v>
      </c>
      <c r="M18" s="43">
        <f t="shared" si="0"/>
        <v>0</v>
      </c>
      <c r="N18" s="45">
        <v>0</v>
      </c>
      <c r="O18" s="45">
        <v>0</v>
      </c>
      <c r="P18" s="45">
        <v>1</v>
      </c>
      <c r="Q18" s="45">
        <v>1</v>
      </c>
      <c r="R18" s="45">
        <v>0</v>
      </c>
      <c r="S18" s="45">
        <v>0</v>
      </c>
      <c r="T18" s="45">
        <v>0</v>
      </c>
      <c r="U18" s="45">
        <v>0</v>
      </c>
      <c r="V18" s="31">
        <f t="shared" si="1"/>
        <v>2</v>
      </c>
      <c r="W18" s="46">
        <v>1</v>
      </c>
      <c r="X18" s="46">
        <v>1</v>
      </c>
      <c r="Y18" s="47">
        <f t="shared" si="2"/>
        <v>2</v>
      </c>
      <c r="Z18" s="49">
        <v>0</v>
      </c>
      <c r="AA18" s="49">
        <v>0</v>
      </c>
      <c r="AB18" s="32">
        <f t="shared" si="3"/>
        <v>0</v>
      </c>
      <c r="AC18" s="49">
        <v>0</v>
      </c>
      <c r="AD18" s="49">
        <v>0</v>
      </c>
      <c r="AE18" s="32">
        <f t="shared" si="4"/>
        <v>0</v>
      </c>
      <c r="AF18" s="52">
        <f t="shared" si="5"/>
        <v>4</v>
      </c>
      <c r="AG18" s="52">
        <f t="shared" si="6"/>
        <v>0</v>
      </c>
      <c r="AH18" s="52">
        <f t="shared" si="7"/>
        <v>4</v>
      </c>
      <c r="AI18" s="9"/>
    </row>
    <row r="19" spans="1:36" s="20" customFormat="1" ht="15.75" x14ac:dyDescent="0.25">
      <c r="A19" s="39" t="s">
        <v>58</v>
      </c>
      <c r="B19" s="25"/>
      <c r="C19" s="25" t="s">
        <v>40</v>
      </c>
      <c r="D19" s="25" t="s">
        <v>41</v>
      </c>
      <c r="E19" s="24" t="s">
        <v>42</v>
      </c>
      <c r="F19" s="5" t="s">
        <v>59</v>
      </c>
      <c r="G19" s="5">
        <v>0</v>
      </c>
      <c r="H19" s="5">
        <v>0</v>
      </c>
      <c r="I19" s="13">
        <v>1</v>
      </c>
      <c r="J19" s="65"/>
      <c r="K19" s="42">
        <v>0</v>
      </c>
      <c r="L19" s="42">
        <v>0</v>
      </c>
      <c r="M19" s="43">
        <f t="shared" si="0"/>
        <v>0</v>
      </c>
      <c r="N19" s="45">
        <v>0</v>
      </c>
      <c r="O19" s="45">
        <v>0</v>
      </c>
      <c r="P19" s="45">
        <v>0</v>
      </c>
      <c r="Q19" s="45">
        <v>0</v>
      </c>
      <c r="R19" s="45">
        <v>0</v>
      </c>
      <c r="S19" s="45">
        <v>0</v>
      </c>
      <c r="T19" s="45">
        <v>2</v>
      </c>
      <c r="U19" s="45">
        <v>2</v>
      </c>
      <c r="V19" s="31">
        <f t="shared" si="1"/>
        <v>4</v>
      </c>
      <c r="W19" s="46">
        <v>2</v>
      </c>
      <c r="X19" s="46">
        <v>2</v>
      </c>
      <c r="Y19" s="47">
        <f t="shared" si="2"/>
        <v>4</v>
      </c>
      <c r="Z19" s="49">
        <v>0</v>
      </c>
      <c r="AA19" s="49">
        <v>0</v>
      </c>
      <c r="AB19" s="32">
        <f t="shared" si="3"/>
        <v>0</v>
      </c>
      <c r="AC19" s="49">
        <v>0</v>
      </c>
      <c r="AD19" s="49">
        <v>0</v>
      </c>
      <c r="AE19" s="32">
        <f t="shared" si="4"/>
        <v>0</v>
      </c>
      <c r="AF19" s="52">
        <f t="shared" si="5"/>
        <v>8</v>
      </c>
      <c r="AG19" s="52">
        <f t="shared" si="6"/>
        <v>0</v>
      </c>
      <c r="AH19" s="52">
        <f t="shared" si="7"/>
        <v>8</v>
      </c>
      <c r="AI19" s="9"/>
    </row>
    <row r="20" spans="1:36" s="20" customFormat="1" ht="15.75" x14ac:dyDescent="0.25">
      <c r="A20" s="38" t="s">
        <v>60</v>
      </c>
      <c r="B20" s="25">
        <v>51353</v>
      </c>
      <c r="C20" s="25" t="s">
        <v>40</v>
      </c>
      <c r="D20" s="25" t="s">
        <v>41</v>
      </c>
      <c r="E20" s="24" t="s">
        <v>42</v>
      </c>
      <c r="F20" s="5" t="s">
        <v>61</v>
      </c>
      <c r="G20" s="5">
        <v>1</v>
      </c>
      <c r="H20" s="5">
        <v>0</v>
      </c>
      <c r="I20" s="13">
        <v>0</v>
      </c>
      <c r="J20" s="65"/>
      <c r="K20" s="42">
        <v>0</v>
      </c>
      <c r="L20" s="42">
        <v>0</v>
      </c>
      <c r="M20" s="43">
        <f t="shared" si="0"/>
        <v>0</v>
      </c>
      <c r="N20" s="45">
        <v>0</v>
      </c>
      <c r="O20" s="45">
        <v>0</v>
      </c>
      <c r="P20" s="45">
        <v>0</v>
      </c>
      <c r="Q20" s="45">
        <v>0</v>
      </c>
      <c r="R20" s="45">
        <v>2</v>
      </c>
      <c r="S20" s="45">
        <v>2</v>
      </c>
      <c r="T20" s="45">
        <v>0</v>
      </c>
      <c r="U20" s="45">
        <v>0</v>
      </c>
      <c r="V20" s="31">
        <f t="shared" si="1"/>
        <v>4</v>
      </c>
      <c r="W20" s="46">
        <v>2</v>
      </c>
      <c r="X20" s="46">
        <v>2</v>
      </c>
      <c r="Y20" s="47">
        <f t="shared" si="2"/>
        <v>4</v>
      </c>
      <c r="Z20" s="49">
        <v>0</v>
      </c>
      <c r="AA20" s="49">
        <v>0</v>
      </c>
      <c r="AB20" s="32">
        <f t="shared" si="3"/>
        <v>0</v>
      </c>
      <c r="AC20" s="49">
        <v>0</v>
      </c>
      <c r="AD20" s="49">
        <v>0</v>
      </c>
      <c r="AE20" s="32">
        <f t="shared" si="4"/>
        <v>0</v>
      </c>
      <c r="AF20" s="52">
        <f t="shared" si="5"/>
        <v>8</v>
      </c>
      <c r="AG20" s="52">
        <f t="shared" si="6"/>
        <v>0</v>
      </c>
      <c r="AH20" s="52">
        <f t="shared" si="7"/>
        <v>8</v>
      </c>
      <c r="AI20" s="9"/>
      <c r="AJ20" s="71" t="s">
        <v>89</v>
      </c>
    </row>
    <row r="21" spans="1:36" s="20" customFormat="1" ht="15.75" x14ac:dyDescent="0.25">
      <c r="A21" s="38" t="s">
        <v>62</v>
      </c>
      <c r="B21" s="25">
        <v>50633</v>
      </c>
      <c r="C21" s="25" t="s">
        <v>40</v>
      </c>
      <c r="D21" s="25" t="s">
        <v>45</v>
      </c>
      <c r="E21" s="24" t="s">
        <v>42</v>
      </c>
      <c r="F21" s="5" t="s">
        <v>43</v>
      </c>
      <c r="G21" s="5">
        <v>0</v>
      </c>
      <c r="H21" s="5">
        <v>1</v>
      </c>
      <c r="I21" s="13">
        <v>0</v>
      </c>
      <c r="J21" s="65"/>
      <c r="K21" s="42">
        <v>0</v>
      </c>
      <c r="L21" s="42">
        <v>0</v>
      </c>
      <c r="M21" s="43">
        <f t="shared" si="0"/>
        <v>0</v>
      </c>
      <c r="N21" s="45">
        <v>0</v>
      </c>
      <c r="O21" s="45">
        <v>0</v>
      </c>
      <c r="P21" s="45">
        <v>1</v>
      </c>
      <c r="Q21" s="45">
        <v>1</v>
      </c>
      <c r="R21" s="45">
        <v>0</v>
      </c>
      <c r="S21" s="45">
        <v>0</v>
      </c>
      <c r="T21" s="45">
        <v>0</v>
      </c>
      <c r="U21" s="45">
        <v>0</v>
      </c>
      <c r="V21" s="31">
        <f t="shared" si="1"/>
        <v>2</v>
      </c>
      <c r="W21" s="46">
        <v>1</v>
      </c>
      <c r="X21" s="46">
        <v>1</v>
      </c>
      <c r="Y21" s="47">
        <f t="shared" si="2"/>
        <v>2</v>
      </c>
      <c r="Z21" s="49">
        <v>0</v>
      </c>
      <c r="AA21" s="49">
        <v>0</v>
      </c>
      <c r="AB21" s="32">
        <f t="shared" si="3"/>
        <v>0</v>
      </c>
      <c r="AC21" s="49">
        <v>0</v>
      </c>
      <c r="AD21" s="49">
        <v>0</v>
      </c>
      <c r="AE21" s="32">
        <f t="shared" si="4"/>
        <v>0</v>
      </c>
      <c r="AF21" s="52">
        <f t="shared" si="5"/>
        <v>4</v>
      </c>
      <c r="AG21" s="52">
        <f t="shared" si="6"/>
        <v>0</v>
      </c>
      <c r="AH21" s="52">
        <f t="shared" si="7"/>
        <v>4</v>
      </c>
      <c r="AI21" s="9"/>
    </row>
    <row r="22" spans="1:36" s="20" customFormat="1" ht="15.75" x14ac:dyDescent="0.25">
      <c r="A22" s="39" t="s">
        <v>63</v>
      </c>
      <c r="B22" s="25">
        <v>50842</v>
      </c>
      <c r="C22" s="25" t="s">
        <v>40</v>
      </c>
      <c r="D22" s="25" t="s">
        <v>41</v>
      </c>
      <c r="E22" s="24" t="s">
        <v>42</v>
      </c>
      <c r="F22" s="5" t="s">
        <v>43</v>
      </c>
      <c r="G22" s="5">
        <v>1</v>
      </c>
      <c r="H22" s="5">
        <v>1</v>
      </c>
      <c r="I22" s="13">
        <v>0</v>
      </c>
      <c r="J22" s="65"/>
      <c r="K22" s="42">
        <v>0</v>
      </c>
      <c r="L22" s="42">
        <v>0</v>
      </c>
      <c r="M22" s="43">
        <f t="shared" si="0"/>
        <v>0</v>
      </c>
      <c r="N22" s="45">
        <v>0</v>
      </c>
      <c r="O22" s="45">
        <v>0</v>
      </c>
      <c r="P22" s="45">
        <v>4</v>
      </c>
      <c r="Q22" s="45">
        <v>2</v>
      </c>
      <c r="R22" s="45">
        <v>0</v>
      </c>
      <c r="S22" s="45">
        <v>0</v>
      </c>
      <c r="T22" s="45">
        <v>0</v>
      </c>
      <c r="U22" s="45">
        <v>0</v>
      </c>
      <c r="V22" s="31">
        <f t="shared" si="1"/>
        <v>6</v>
      </c>
      <c r="W22" s="46">
        <v>2</v>
      </c>
      <c r="X22" s="46">
        <v>2</v>
      </c>
      <c r="Y22" s="47">
        <f t="shared" si="2"/>
        <v>4</v>
      </c>
      <c r="Z22" s="49">
        <v>0</v>
      </c>
      <c r="AA22" s="49">
        <v>0</v>
      </c>
      <c r="AB22" s="32">
        <f t="shared" si="3"/>
        <v>0</v>
      </c>
      <c r="AC22" s="49">
        <v>0</v>
      </c>
      <c r="AD22" s="49">
        <v>0</v>
      </c>
      <c r="AE22" s="32">
        <f t="shared" si="4"/>
        <v>0</v>
      </c>
      <c r="AF22" s="52">
        <f t="shared" si="5"/>
        <v>10</v>
      </c>
      <c r="AG22" s="52">
        <f t="shared" si="6"/>
        <v>0</v>
      </c>
      <c r="AH22" s="52">
        <f t="shared" si="7"/>
        <v>10</v>
      </c>
      <c r="AI22" s="9"/>
    </row>
    <row r="23" spans="1:36" s="63" customFormat="1" ht="15.75" x14ac:dyDescent="0.25">
      <c r="A23" s="38" t="s">
        <v>64</v>
      </c>
      <c r="B23" s="25">
        <v>55365</v>
      </c>
      <c r="C23" s="25" t="s">
        <v>40</v>
      </c>
      <c r="D23" s="25" t="s">
        <v>41</v>
      </c>
      <c r="E23" s="24" t="s">
        <v>42</v>
      </c>
      <c r="F23" s="62" t="s">
        <v>43</v>
      </c>
      <c r="G23" s="5">
        <v>0</v>
      </c>
      <c r="H23" s="5">
        <v>1</v>
      </c>
      <c r="I23" s="13">
        <v>0</v>
      </c>
      <c r="J23" s="66"/>
      <c r="K23" s="42">
        <v>0</v>
      </c>
      <c r="L23" s="42">
        <v>0</v>
      </c>
      <c r="M23" s="43">
        <f t="shared" si="0"/>
        <v>0</v>
      </c>
      <c r="N23" s="45">
        <v>0</v>
      </c>
      <c r="O23" s="45">
        <v>0</v>
      </c>
      <c r="P23" s="45">
        <v>0</v>
      </c>
      <c r="Q23" s="45">
        <v>1</v>
      </c>
      <c r="R23" s="45">
        <v>0</v>
      </c>
      <c r="S23" s="64">
        <v>0</v>
      </c>
      <c r="T23" s="64">
        <v>0</v>
      </c>
      <c r="U23" s="64">
        <v>0</v>
      </c>
      <c r="V23" s="31">
        <f t="shared" si="1"/>
        <v>1</v>
      </c>
      <c r="W23" s="46">
        <v>1</v>
      </c>
      <c r="X23" s="46">
        <v>1</v>
      </c>
      <c r="Y23" s="47">
        <f t="shared" si="2"/>
        <v>2</v>
      </c>
      <c r="Z23" s="49">
        <v>0</v>
      </c>
      <c r="AA23" s="49">
        <v>0</v>
      </c>
      <c r="AB23" s="32">
        <f t="shared" si="3"/>
        <v>0</v>
      </c>
      <c r="AC23" s="49">
        <v>0</v>
      </c>
      <c r="AD23" s="49">
        <v>0</v>
      </c>
      <c r="AE23" s="32">
        <f t="shared" si="4"/>
        <v>0</v>
      </c>
      <c r="AF23" s="52">
        <f t="shared" si="5"/>
        <v>3</v>
      </c>
      <c r="AG23" s="52">
        <f t="shared" si="6"/>
        <v>0</v>
      </c>
      <c r="AH23" s="52">
        <f t="shared" si="7"/>
        <v>3</v>
      </c>
      <c r="AI23" s="9"/>
    </row>
    <row r="24" spans="1:36" s="20" customFormat="1" ht="15.75" x14ac:dyDescent="0.25">
      <c r="A24" s="38" t="s">
        <v>65</v>
      </c>
      <c r="B24" s="25">
        <v>53082</v>
      </c>
      <c r="C24" s="25" t="s">
        <v>40</v>
      </c>
      <c r="D24" s="25" t="s">
        <v>45</v>
      </c>
      <c r="E24" s="24" t="s">
        <v>42</v>
      </c>
      <c r="F24" s="5" t="s">
        <v>43</v>
      </c>
      <c r="G24" s="5">
        <v>1</v>
      </c>
      <c r="H24" s="5">
        <v>0</v>
      </c>
      <c r="I24" s="13">
        <v>0</v>
      </c>
      <c r="J24" s="65"/>
      <c r="K24" s="42">
        <v>0</v>
      </c>
      <c r="L24" s="42">
        <v>0</v>
      </c>
      <c r="M24" s="43">
        <f t="shared" si="0"/>
        <v>0</v>
      </c>
      <c r="N24" s="45">
        <v>0</v>
      </c>
      <c r="O24" s="45">
        <v>0</v>
      </c>
      <c r="P24" s="45">
        <v>0</v>
      </c>
      <c r="Q24" s="45">
        <v>1</v>
      </c>
      <c r="R24" s="45">
        <v>0</v>
      </c>
      <c r="S24" s="45">
        <v>0</v>
      </c>
      <c r="T24" s="45">
        <v>0</v>
      </c>
      <c r="U24" s="45">
        <v>0</v>
      </c>
      <c r="V24" s="31">
        <f t="shared" si="1"/>
        <v>1</v>
      </c>
      <c r="W24" s="46">
        <v>1</v>
      </c>
      <c r="X24" s="46">
        <v>1</v>
      </c>
      <c r="Y24" s="47">
        <f t="shared" si="2"/>
        <v>2</v>
      </c>
      <c r="Z24" s="49">
        <v>0</v>
      </c>
      <c r="AA24" s="49">
        <v>0</v>
      </c>
      <c r="AB24" s="32">
        <f t="shared" si="3"/>
        <v>0</v>
      </c>
      <c r="AC24" s="49">
        <v>0</v>
      </c>
      <c r="AD24" s="49">
        <v>0</v>
      </c>
      <c r="AE24" s="32">
        <f t="shared" si="4"/>
        <v>0</v>
      </c>
      <c r="AF24" s="52">
        <f t="shared" si="5"/>
        <v>3</v>
      </c>
      <c r="AG24" s="52">
        <f t="shared" si="6"/>
        <v>0</v>
      </c>
      <c r="AH24" s="52">
        <f t="shared" si="7"/>
        <v>3</v>
      </c>
      <c r="AI24" s="9"/>
    </row>
    <row r="25" spans="1:36" s="20" customFormat="1" ht="15.75" x14ac:dyDescent="0.25">
      <c r="A25" s="39" t="s">
        <v>66</v>
      </c>
      <c r="B25" s="25">
        <v>53572</v>
      </c>
      <c r="C25" s="25" t="s">
        <v>40</v>
      </c>
      <c r="D25" s="25" t="s">
        <v>45</v>
      </c>
      <c r="E25" s="24" t="s">
        <v>42</v>
      </c>
      <c r="F25" s="5" t="s">
        <v>43</v>
      </c>
      <c r="G25" s="5">
        <v>1</v>
      </c>
      <c r="H25" s="5">
        <v>0</v>
      </c>
      <c r="I25" s="13">
        <v>0</v>
      </c>
      <c r="J25" s="65"/>
      <c r="K25" s="42">
        <v>0</v>
      </c>
      <c r="L25" s="42">
        <v>0</v>
      </c>
      <c r="M25" s="43">
        <f t="shared" si="0"/>
        <v>0</v>
      </c>
      <c r="N25" s="45">
        <v>0</v>
      </c>
      <c r="O25" s="45">
        <v>0</v>
      </c>
      <c r="P25" s="45">
        <v>0</v>
      </c>
      <c r="Q25" s="45">
        <v>1</v>
      </c>
      <c r="R25" s="45">
        <v>0</v>
      </c>
      <c r="S25" s="45">
        <v>0</v>
      </c>
      <c r="T25" s="45">
        <v>0</v>
      </c>
      <c r="U25" s="45">
        <v>0</v>
      </c>
      <c r="V25" s="31">
        <f t="shared" si="1"/>
        <v>1</v>
      </c>
      <c r="W25" s="46">
        <v>1</v>
      </c>
      <c r="X25" s="46">
        <v>1</v>
      </c>
      <c r="Y25" s="47">
        <f t="shared" si="2"/>
        <v>2</v>
      </c>
      <c r="Z25" s="49">
        <v>0</v>
      </c>
      <c r="AA25" s="49">
        <v>0</v>
      </c>
      <c r="AB25" s="32">
        <f t="shared" si="3"/>
        <v>0</v>
      </c>
      <c r="AC25" s="49">
        <v>0</v>
      </c>
      <c r="AD25" s="49">
        <v>0</v>
      </c>
      <c r="AE25" s="32">
        <f t="shared" si="4"/>
        <v>0</v>
      </c>
      <c r="AF25" s="52">
        <f t="shared" si="5"/>
        <v>3</v>
      </c>
      <c r="AG25" s="52">
        <f t="shared" si="6"/>
        <v>0</v>
      </c>
      <c r="AH25" s="52">
        <f t="shared" si="7"/>
        <v>3</v>
      </c>
      <c r="AI25" s="9"/>
    </row>
    <row r="26" spans="1:36" s="20" customFormat="1" ht="15.75" x14ac:dyDescent="0.25">
      <c r="A26" s="38" t="s">
        <v>67</v>
      </c>
      <c r="B26" s="25">
        <v>53717</v>
      </c>
      <c r="C26" s="25" t="s">
        <v>40</v>
      </c>
      <c r="D26" s="25" t="s">
        <v>45</v>
      </c>
      <c r="E26" s="24" t="s">
        <v>42</v>
      </c>
      <c r="F26" s="5" t="s">
        <v>43</v>
      </c>
      <c r="G26" s="5">
        <v>1</v>
      </c>
      <c r="H26" s="5">
        <v>0</v>
      </c>
      <c r="I26" s="13">
        <v>0</v>
      </c>
      <c r="J26" s="65"/>
      <c r="K26" s="42">
        <v>0</v>
      </c>
      <c r="L26" s="42">
        <v>0</v>
      </c>
      <c r="M26" s="43">
        <f t="shared" si="0"/>
        <v>0</v>
      </c>
      <c r="N26" s="45">
        <v>0</v>
      </c>
      <c r="O26" s="45">
        <v>0</v>
      </c>
      <c r="P26" s="45">
        <v>0</v>
      </c>
      <c r="Q26" s="45">
        <v>1</v>
      </c>
      <c r="R26" s="45">
        <v>0</v>
      </c>
      <c r="S26" s="45">
        <v>0</v>
      </c>
      <c r="T26" s="45">
        <v>0</v>
      </c>
      <c r="U26" s="45">
        <v>0</v>
      </c>
      <c r="V26" s="31">
        <f t="shared" si="1"/>
        <v>1</v>
      </c>
      <c r="W26" s="46">
        <v>1</v>
      </c>
      <c r="X26" s="46">
        <v>1</v>
      </c>
      <c r="Y26" s="47">
        <f t="shared" si="2"/>
        <v>2</v>
      </c>
      <c r="Z26" s="49">
        <v>0</v>
      </c>
      <c r="AA26" s="49">
        <v>0</v>
      </c>
      <c r="AB26" s="32">
        <f t="shared" si="3"/>
        <v>0</v>
      </c>
      <c r="AC26" s="49">
        <v>0</v>
      </c>
      <c r="AD26" s="49">
        <v>0</v>
      </c>
      <c r="AE26" s="32">
        <f t="shared" si="4"/>
        <v>0</v>
      </c>
      <c r="AF26" s="52">
        <f t="shared" si="5"/>
        <v>3</v>
      </c>
      <c r="AG26" s="52">
        <f t="shared" si="6"/>
        <v>0</v>
      </c>
      <c r="AH26" s="52">
        <f t="shared" si="7"/>
        <v>3</v>
      </c>
      <c r="AI26" s="9"/>
    </row>
    <row r="27" spans="1:36" s="20" customFormat="1" ht="15.75" x14ac:dyDescent="0.25">
      <c r="A27" s="38" t="s">
        <v>68</v>
      </c>
      <c r="B27" s="25">
        <v>54148</v>
      </c>
      <c r="C27" s="25" t="s">
        <v>40</v>
      </c>
      <c r="D27" s="25" t="s">
        <v>41</v>
      </c>
      <c r="E27" s="24" t="s">
        <v>42</v>
      </c>
      <c r="F27" s="5" t="s">
        <v>43</v>
      </c>
      <c r="G27" s="5">
        <v>0</v>
      </c>
      <c r="H27" s="5">
        <v>1</v>
      </c>
      <c r="I27" s="13">
        <v>0</v>
      </c>
      <c r="J27" s="65"/>
      <c r="K27" s="42">
        <v>0</v>
      </c>
      <c r="L27" s="42">
        <v>0</v>
      </c>
      <c r="M27" s="43">
        <f t="shared" si="0"/>
        <v>0</v>
      </c>
      <c r="N27" s="45">
        <v>0</v>
      </c>
      <c r="O27" s="45">
        <v>0</v>
      </c>
      <c r="P27" s="45">
        <v>0</v>
      </c>
      <c r="Q27" s="45">
        <v>1</v>
      </c>
      <c r="R27" s="45">
        <v>0</v>
      </c>
      <c r="S27" s="45">
        <v>0</v>
      </c>
      <c r="T27" s="45">
        <v>0</v>
      </c>
      <c r="U27" s="45">
        <v>0</v>
      </c>
      <c r="V27" s="31">
        <f t="shared" si="1"/>
        <v>1</v>
      </c>
      <c r="W27" s="46">
        <v>1</v>
      </c>
      <c r="X27" s="46">
        <v>1</v>
      </c>
      <c r="Y27" s="47">
        <f t="shared" si="2"/>
        <v>2</v>
      </c>
      <c r="Z27" s="49">
        <v>0</v>
      </c>
      <c r="AA27" s="49">
        <v>0</v>
      </c>
      <c r="AB27" s="32">
        <f t="shared" si="3"/>
        <v>0</v>
      </c>
      <c r="AC27" s="49">
        <v>0</v>
      </c>
      <c r="AD27" s="49">
        <v>0</v>
      </c>
      <c r="AE27" s="32">
        <f t="shared" si="4"/>
        <v>0</v>
      </c>
      <c r="AF27" s="52">
        <f t="shared" si="5"/>
        <v>3</v>
      </c>
      <c r="AG27" s="52">
        <f t="shared" si="6"/>
        <v>0</v>
      </c>
      <c r="AH27" s="52">
        <f t="shared" si="7"/>
        <v>3</v>
      </c>
      <c r="AI27" s="9"/>
    </row>
    <row r="28" spans="1:36" s="20" customFormat="1" ht="16.5" customHeight="1" x14ac:dyDescent="0.25">
      <c r="A28" s="39" t="s">
        <v>69</v>
      </c>
      <c r="B28" s="25">
        <v>54349</v>
      </c>
      <c r="C28" s="25" t="s">
        <v>40</v>
      </c>
      <c r="D28" s="25" t="s">
        <v>41</v>
      </c>
      <c r="E28" s="24" t="s">
        <v>42</v>
      </c>
      <c r="F28" s="5" t="s">
        <v>43</v>
      </c>
      <c r="G28" s="5">
        <v>1</v>
      </c>
      <c r="H28" s="5">
        <v>0</v>
      </c>
      <c r="I28" s="13">
        <v>0</v>
      </c>
      <c r="J28" s="65"/>
      <c r="K28" s="42">
        <v>0</v>
      </c>
      <c r="L28" s="42">
        <v>0</v>
      </c>
      <c r="M28" s="43">
        <f t="shared" si="0"/>
        <v>0</v>
      </c>
      <c r="N28" s="45">
        <v>0</v>
      </c>
      <c r="O28" s="45">
        <v>0</v>
      </c>
      <c r="P28" s="45">
        <v>0</v>
      </c>
      <c r="Q28" s="45">
        <v>1</v>
      </c>
      <c r="R28" s="45">
        <v>0</v>
      </c>
      <c r="S28" s="45">
        <v>0</v>
      </c>
      <c r="T28" s="45">
        <v>0</v>
      </c>
      <c r="U28" s="45">
        <v>0</v>
      </c>
      <c r="V28" s="31">
        <f t="shared" si="1"/>
        <v>1</v>
      </c>
      <c r="W28" s="46">
        <v>0</v>
      </c>
      <c r="X28" s="46">
        <v>1</v>
      </c>
      <c r="Y28" s="47">
        <f t="shared" si="2"/>
        <v>1</v>
      </c>
      <c r="Z28" s="49">
        <v>0</v>
      </c>
      <c r="AA28" s="49">
        <v>0</v>
      </c>
      <c r="AB28" s="32">
        <f t="shared" si="3"/>
        <v>0</v>
      </c>
      <c r="AC28" s="49">
        <v>0</v>
      </c>
      <c r="AD28" s="49">
        <v>0</v>
      </c>
      <c r="AE28" s="32">
        <f t="shared" si="4"/>
        <v>0</v>
      </c>
      <c r="AF28" s="52">
        <f t="shared" si="5"/>
        <v>2</v>
      </c>
      <c r="AG28" s="52">
        <f t="shared" si="6"/>
        <v>0</v>
      </c>
      <c r="AH28" s="52">
        <f t="shared" si="7"/>
        <v>2</v>
      </c>
      <c r="AI28" s="9"/>
    </row>
    <row r="29" spans="1:36" s="20" customFormat="1" ht="15.75" x14ac:dyDescent="0.25">
      <c r="A29" s="38" t="s">
        <v>70</v>
      </c>
      <c r="B29" s="68">
        <v>54695</v>
      </c>
      <c r="C29" s="68" t="s">
        <v>40</v>
      </c>
      <c r="D29" s="68" t="s">
        <v>45</v>
      </c>
      <c r="E29" s="69" t="s">
        <v>42</v>
      </c>
      <c r="F29" s="5" t="s">
        <v>43</v>
      </c>
      <c r="G29" s="5">
        <v>1</v>
      </c>
      <c r="H29" s="5">
        <v>0</v>
      </c>
      <c r="I29" s="13">
        <v>0</v>
      </c>
      <c r="J29" s="65"/>
      <c r="K29" s="42">
        <v>0</v>
      </c>
      <c r="L29" s="42">
        <v>0</v>
      </c>
      <c r="M29" s="43">
        <f t="shared" si="0"/>
        <v>0</v>
      </c>
      <c r="N29" s="45">
        <v>0</v>
      </c>
      <c r="O29" s="45">
        <v>0</v>
      </c>
      <c r="P29" s="45">
        <v>1</v>
      </c>
      <c r="Q29" s="45">
        <v>1</v>
      </c>
      <c r="R29" s="45">
        <v>0</v>
      </c>
      <c r="S29" s="45">
        <v>0</v>
      </c>
      <c r="T29" s="45">
        <v>0</v>
      </c>
      <c r="U29" s="45">
        <v>0</v>
      </c>
      <c r="V29" s="31">
        <f t="shared" si="1"/>
        <v>2</v>
      </c>
      <c r="W29" s="46">
        <v>1</v>
      </c>
      <c r="X29" s="46">
        <v>1</v>
      </c>
      <c r="Y29" s="47">
        <f t="shared" si="2"/>
        <v>2</v>
      </c>
      <c r="Z29" s="49">
        <v>0</v>
      </c>
      <c r="AA29" s="49">
        <v>0</v>
      </c>
      <c r="AB29" s="32">
        <f t="shared" si="3"/>
        <v>0</v>
      </c>
      <c r="AC29" s="49">
        <v>0</v>
      </c>
      <c r="AD29" s="49">
        <v>0</v>
      </c>
      <c r="AE29" s="32">
        <f t="shared" si="4"/>
        <v>0</v>
      </c>
      <c r="AF29" s="70">
        <f t="shared" si="5"/>
        <v>4</v>
      </c>
      <c r="AG29" s="70">
        <f t="shared" si="6"/>
        <v>0</v>
      </c>
      <c r="AH29" s="70">
        <f t="shared" si="7"/>
        <v>4</v>
      </c>
      <c r="AI29" s="9"/>
    </row>
    <row r="30" spans="1:36" s="63" customFormat="1" ht="15.75" x14ac:dyDescent="0.25">
      <c r="A30" s="38" t="s">
        <v>71</v>
      </c>
      <c r="B30" s="25">
        <v>53564</v>
      </c>
      <c r="C30" s="25" t="s">
        <v>40</v>
      </c>
      <c r="D30" s="25" t="s">
        <v>41</v>
      </c>
      <c r="E30" s="24" t="s">
        <v>42</v>
      </c>
      <c r="F30" s="62" t="s">
        <v>43</v>
      </c>
      <c r="G30" s="5">
        <v>0</v>
      </c>
      <c r="H30" s="5">
        <v>1</v>
      </c>
      <c r="I30" s="13">
        <v>0</v>
      </c>
      <c r="J30" s="66"/>
      <c r="K30" s="42">
        <v>0</v>
      </c>
      <c r="L30" s="42">
        <v>0</v>
      </c>
      <c r="M30" s="43">
        <f t="shared" si="0"/>
        <v>0</v>
      </c>
      <c r="N30" s="45">
        <v>0</v>
      </c>
      <c r="O30" s="45">
        <v>0</v>
      </c>
      <c r="P30" s="45">
        <v>0</v>
      </c>
      <c r="Q30" s="45">
        <v>1</v>
      </c>
      <c r="R30" s="45">
        <v>0</v>
      </c>
      <c r="S30" s="45">
        <v>0</v>
      </c>
      <c r="T30" s="45">
        <v>0</v>
      </c>
      <c r="U30" s="45">
        <v>0</v>
      </c>
      <c r="V30" s="31">
        <f t="shared" si="1"/>
        <v>1</v>
      </c>
      <c r="W30" s="46">
        <v>1</v>
      </c>
      <c r="X30" s="46">
        <v>1</v>
      </c>
      <c r="Y30" s="47">
        <f t="shared" si="2"/>
        <v>2</v>
      </c>
      <c r="Z30" s="49">
        <v>0</v>
      </c>
      <c r="AA30" s="49">
        <v>0</v>
      </c>
      <c r="AB30" s="32">
        <f t="shared" si="3"/>
        <v>0</v>
      </c>
      <c r="AC30" s="49">
        <v>0</v>
      </c>
      <c r="AD30" s="49">
        <v>0</v>
      </c>
      <c r="AE30" s="32">
        <f t="shared" si="4"/>
        <v>0</v>
      </c>
      <c r="AF30" s="52">
        <f t="shared" si="5"/>
        <v>3</v>
      </c>
      <c r="AG30" s="52">
        <f t="shared" si="6"/>
        <v>0</v>
      </c>
      <c r="AH30" s="52">
        <f t="shared" si="7"/>
        <v>3</v>
      </c>
      <c r="AI30" s="9"/>
    </row>
    <row r="31" spans="1:36" s="20" customFormat="1" ht="15.75" x14ac:dyDescent="0.25">
      <c r="A31" s="39" t="s">
        <v>72</v>
      </c>
      <c r="B31" s="25">
        <v>55115</v>
      </c>
      <c r="C31" s="25" t="s">
        <v>40</v>
      </c>
      <c r="D31" s="25" t="s">
        <v>41</v>
      </c>
      <c r="E31" s="24" t="s">
        <v>42</v>
      </c>
      <c r="F31" s="5" t="s">
        <v>43</v>
      </c>
      <c r="G31" s="5">
        <v>0</v>
      </c>
      <c r="H31" s="5">
        <v>1</v>
      </c>
      <c r="I31" s="13">
        <v>0</v>
      </c>
      <c r="J31" s="65"/>
      <c r="K31" s="42">
        <v>0</v>
      </c>
      <c r="L31" s="42">
        <v>0</v>
      </c>
      <c r="M31" s="43">
        <f t="shared" si="0"/>
        <v>0</v>
      </c>
      <c r="N31" s="45">
        <v>0</v>
      </c>
      <c r="O31" s="45">
        <v>0</v>
      </c>
      <c r="P31" s="45">
        <v>0</v>
      </c>
      <c r="Q31" s="45">
        <v>1</v>
      </c>
      <c r="R31" s="45">
        <v>0</v>
      </c>
      <c r="S31" s="45">
        <v>0</v>
      </c>
      <c r="T31" s="45">
        <v>0</v>
      </c>
      <c r="U31" s="45">
        <v>0</v>
      </c>
      <c r="V31" s="31">
        <f t="shared" si="1"/>
        <v>1</v>
      </c>
      <c r="W31" s="46">
        <v>1</v>
      </c>
      <c r="X31" s="46">
        <v>1</v>
      </c>
      <c r="Y31" s="47">
        <f t="shared" si="2"/>
        <v>2</v>
      </c>
      <c r="Z31" s="49">
        <v>0</v>
      </c>
      <c r="AA31" s="49">
        <v>0</v>
      </c>
      <c r="AB31" s="32">
        <f t="shared" si="3"/>
        <v>0</v>
      </c>
      <c r="AC31" s="49">
        <v>0</v>
      </c>
      <c r="AD31" s="49">
        <v>0</v>
      </c>
      <c r="AE31" s="32">
        <f t="shared" si="4"/>
        <v>0</v>
      </c>
      <c r="AF31" s="52">
        <f t="shared" si="5"/>
        <v>3</v>
      </c>
      <c r="AG31" s="52">
        <f t="shared" si="6"/>
        <v>0</v>
      </c>
      <c r="AH31" s="52">
        <f t="shared" si="7"/>
        <v>3</v>
      </c>
      <c r="AI31" s="9"/>
    </row>
    <row r="32" spans="1:36" s="20" customFormat="1" ht="15.75" x14ac:dyDescent="0.25">
      <c r="A32" s="38" t="s">
        <v>73</v>
      </c>
      <c r="B32" s="25">
        <v>55252</v>
      </c>
      <c r="C32" s="25" t="s">
        <v>40</v>
      </c>
      <c r="D32" s="25" t="s">
        <v>41</v>
      </c>
      <c r="E32" s="24" t="s">
        <v>42</v>
      </c>
      <c r="F32" s="5" t="s">
        <v>43</v>
      </c>
      <c r="G32" s="5">
        <v>0</v>
      </c>
      <c r="H32" s="5">
        <v>1</v>
      </c>
      <c r="I32" s="13">
        <v>0</v>
      </c>
      <c r="J32" s="65"/>
      <c r="K32" s="42">
        <v>0</v>
      </c>
      <c r="L32" s="42">
        <v>0</v>
      </c>
      <c r="M32" s="43">
        <f t="shared" si="0"/>
        <v>0</v>
      </c>
      <c r="N32" s="45">
        <v>0</v>
      </c>
      <c r="O32" s="45">
        <v>0</v>
      </c>
      <c r="P32" s="45">
        <v>1</v>
      </c>
      <c r="Q32" s="45">
        <v>1</v>
      </c>
      <c r="R32" s="45">
        <v>0</v>
      </c>
      <c r="S32" s="45">
        <v>0</v>
      </c>
      <c r="T32" s="45">
        <v>0</v>
      </c>
      <c r="U32" s="45">
        <v>0</v>
      </c>
      <c r="V32" s="31">
        <f t="shared" si="1"/>
        <v>2</v>
      </c>
      <c r="W32" s="46">
        <v>1</v>
      </c>
      <c r="X32" s="46">
        <v>1</v>
      </c>
      <c r="Y32" s="47">
        <f t="shared" si="2"/>
        <v>2</v>
      </c>
      <c r="Z32" s="49">
        <v>0</v>
      </c>
      <c r="AA32" s="49">
        <v>0</v>
      </c>
      <c r="AB32" s="32">
        <f t="shared" si="3"/>
        <v>0</v>
      </c>
      <c r="AC32" s="49">
        <v>0</v>
      </c>
      <c r="AD32" s="49">
        <v>0</v>
      </c>
      <c r="AE32" s="32">
        <f t="shared" si="4"/>
        <v>0</v>
      </c>
      <c r="AF32" s="52">
        <f t="shared" si="5"/>
        <v>4</v>
      </c>
      <c r="AG32" s="52">
        <f t="shared" si="6"/>
        <v>0</v>
      </c>
      <c r="AH32" s="52">
        <f t="shared" si="7"/>
        <v>4</v>
      </c>
      <c r="AI32" s="9"/>
    </row>
    <row r="33" spans="1:35" s="20" customFormat="1" ht="15.75" x14ac:dyDescent="0.25">
      <c r="A33" s="38" t="s">
        <v>74</v>
      </c>
      <c r="B33" s="25">
        <v>57866</v>
      </c>
      <c r="C33" s="25" t="s">
        <v>40</v>
      </c>
      <c r="D33" s="25" t="s">
        <v>45</v>
      </c>
      <c r="E33" s="24" t="s">
        <v>42</v>
      </c>
      <c r="F33" s="5" t="s">
        <v>43</v>
      </c>
      <c r="G33" s="5">
        <v>1</v>
      </c>
      <c r="H33" s="5">
        <v>0</v>
      </c>
      <c r="I33" s="13">
        <v>0</v>
      </c>
      <c r="J33" s="65"/>
      <c r="K33" s="42">
        <v>0</v>
      </c>
      <c r="L33" s="42">
        <v>0</v>
      </c>
      <c r="M33" s="43">
        <f t="shared" si="0"/>
        <v>0</v>
      </c>
      <c r="N33" s="45">
        <v>0</v>
      </c>
      <c r="O33" s="45">
        <v>0</v>
      </c>
      <c r="P33" s="45">
        <v>0</v>
      </c>
      <c r="Q33" s="45">
        <v>1</v>
      </c>
      <c r="R33" s="45">
        <v>0</v>
      </c>
      <c r="S33" s="45">
        <v>0</v>
      </c>
      <c r="T33" s="45">
        <v>0</v>
      </c>
      <c r="U33" s="45">
        <v>0</v>
      </c>
      <c r="V33" s="31">
        <f t="shared" si="1"/>
        <v>1</v>
      </c>
      <c r="W33" s="46">
        <v>1</v>
      </c>
      <c r="X33" s="46">
        <v>1</v>
      </c>
      <c r="Y33" s="47">
        <f t="shared" si="2"/>
        <v>2</v>
      </c>
      <c r="Z33" s="49">
        <v>0</v>
      </c>
      <c r="AA33" s="49">
        <v>0</v>
      </c>
      <c r="AB33" s="32">
        <f t="shared" si="3"/>
        <v>0</v>
      </c>
      <c r="AC33" s="49">
        <v>0</v>
      </c>
      <c r="AD33" s="49">
        <v>0</v>
      </c>
      <c r="AE33" s="32">
        <f t="shared" si="4"/>
        <v>0</v>
      </c>
      <c r="AF33" s="52">
        <f t="shared" si="5"/>
        <v>3</v>
      </c>
      <c r="AG33" s="52">
        <f t="shared" si="6"/>
        <v>0</v>
      </c>
      <c r="AH33" s="52">
        <f t="shared" si="7"/>
        <v>3</v>
      </c>
      <c r="AI33" s="9"/>
    </row>
    <row r="34" spans="1:35" s="20" customFormat="1" ht="15.75" x14ac:dyDescent="0.25">
      <c r="A34" s="39" t="s">
        <v>75</v>
      </c>
      <c r="B34" s="68">
        <v>56865</v>
      </c>
      <c r="C34" s="68" t="s">
        <v>40</v>
      </c>
      <c r="D34" s="68" t="s">
        <v>45</v>
      </c>
      <c r="E34" s="69" t="s">
        <v>42</v>
      </c>
      <c r="F34" s="5" t="s">
        <v>43</v>
      </c>
      <c r="G34" s="5">
        <v>0</v>
      </c>
      <c r="H34" s="5">
        <v>1</v>
      </c>
      <c r="I34" s="13">
        <v>0</v>
      </c>
      <c r="J34" s="65"/>
      <c r="K34" s="42">
        <v>0</v>
      </c>
      <c r="L34" s="42">
        <v>0</v>
      </c>
      <c r="M34" s="43">
        <f t="shared" si="0"/>
        <v>0</v>
      </c>
      <c r="N34" s="45">
        <v>0</v>
      </c>
      <c r="O34" s="45">
        <v>0</v>
      </c>
      <c r="P34" s="45">
        <v>1</v>
      </c>
      <c r="Q34" s="45">
        <v>1</v>
      </c>
      <c r="R34" s="45">
        <v>0</v>
      </c>
      <c r="S34" s="45">
        <v>0</v>
      </c>
      <c r="T34" s="45">
        <v>0</v>
      </c>
      <c r="U34" s="45">
        <v>0</v>
      </c>
      <c r="V34" s="31">
        <v>2</v>
      </c>
      <c r="W34" s="46">
        <v>1</v>
      </c>
      <c r="X34" s="46">
        <v>1</v>
      </c>
      <c r="Y34" s="47">
        <f t="shared" si="2"/>
        <v>2</v>
      </c>
      <c r="Z34" s="49">
        <v>0</v>
      </c>
      <c r="AA34" s="49">
        <v>0</v>
      </c>
      <c r="AB34" s="32">
        <f t="shared" si="3"/>
        <v>0</v>
      </c>
      <c r="AC34" s="49">
        <v>0</v>
      </c>
      <c r="AD34" s="49">
        <v>0</v>
      </c>
      <c r="AE34" s="32">
        <f t="shared" si="4"/>
        <v>0</v>
      </c>
      <c r="AF34" s="70">
        <f t="shared" si="5"/>
        <v>4</v>
      </c>
      <c r="AG34" s="70">
        <f t="shared" si="6"/>
        <v>0</v>
      </c>
      <c r="AH34" s="70">
        <f t="shared" si="7"/>
        <v>4</v>
      </c>
      <c r="AI34" s="9"/>
    </row>
    <row r="35" spans="1:35" s="20" customFormat="1" ht="15.75" x14ac:dyDescent="0.25">
      <c r="A35" s="38" t="s">
        <v>76</v>
      </c>
      <c r="B35" s="25">
        <v>58054</v>
      </c>
      <c r="C35" s="25" t="s">
        <v>40</v>
      </c>
      <c r="D35" s="25" t="s">
        <v>41</v>
      </c>
      <c r="E35" s="24" t="s">
        <v>42</v>
      </c>
      <c r="F35" s="5" t="s">
        <v>43</v>
      </c>
      <c r="G35" s="5">
        <v>0</v>
      </c>
      <c r="H35" s="5">
        <v>1</v>
      </c>
      <c r="I35" s="13">
        <v>0</v>
      </c>
      <c r="J35" s="65"/>
      <c r="K35" s="42">
        <v>0</v>
      </c>
      <c r="L35" s="42">
        <v>0</v>
      </c>
      <c r="M35" s="43">
        <f t="shared" si="0"/>
        <v>0</v>
      </c>
      <c r="N35" s="45">
        <v>0</v>
      </c>
      <c r="O35" s="45">
        <v>0</v>
      </c>
      <c r="P35" s="45">
        <v>0</v>
      </c>
      <c r="Q35" s="45">
        <v>1</v>
      </c>
      <c r="R35" s="45">
        <v>0</v>
      </c>
      <c r="S35" s="45">
        <v>0</v>
      </c>
      <c r="T35" s="45">
        <v>0</v>
      </c>
      <c r="U35" s="45">
        <v>0</v>
      </c>
      <c r="V35" s="31">
        <f t="shared" si="1"/>
        <v>1</v>
      </c>
      <c r="W35" s="46">
        <v>1</v>
      </c>
      <c r="X35" s="46">
        <v>1</v>
      </c>
      <c r="Y35" s="47">
        <f t="shared" si="2"/>
        <v>2</v>
      </c>
      <c r="Z35" s="49">
        <v>0</v>
      </c>
      <c r="AA35" s="49">
        <v>0</v>
      </c>
      <c r="AB35" s="32">
        <f t="shared" si="3"/>
        <v>0</v>
      </c>
      <c r="AC35" s="49">
        <v>0</v>
      </c>
      <c r="AD35" s="49">
        <v>0</v>
      </c>
      <c r="AE35" s="32">
        <f t="shared" si="4"/>
        <v>0</v>
      </c>
      <c r="AF35" s="52">
        <f t="shared" si="5"/>
        <v>3</v>
      </c>
      <c r="AG35" s="52">
        <f t="shared" si="6"/>
        <v>0</v>
      </c>
      <c r="AH35" s="52">
        <f t="shared" si="7"/>
        <v>3</v>
      </c>
      <c r="AI35" s="9"/>
    </row>
    <row r="36" spans="1:35" s="20" customFormat="1" ht="15.75" x14ac:dyDescent="0.25">
      <c r="A36" s="38" t="s">
        <v>77</v>
      </c>
      <c r="B36" s="25">
        <v>58682</v>
      </c>
      <c r="C36" s="25" t="s">
        <v>40</v>
      </c>
      <c r="D36" s="25" t="s">
        <v>45</v>
      </c>
      <c r="E36" s="24" t="s">
        <v>42</v>
      </c>
      <c r="F36" s="5" t="s">
        <v>43</v>
      </c>
      <c r="G36" s="5">
        <v>1</v>
      </c>
      <c r="H36" s="5">
        <v>0</v>
      </c>
      <c r="I36" s="13">
        <v>0</v>
      </c>
      <c r="J36" s="65"/>
      <c r="K36" s="42">
        <v>0</v>
      </c>
      <c r="L36" s="42">
        <v>0</v>
      </c>
      <c r="M36" s="43">
        <f t="shared" si="0"/>
        <v>0</v>
      </c>
      <c r="N36" s="45">
        <v>0</v>
      </c>
      <c r="O36" s="45">
        <v>0</v>
      </c>
      <c r="P36" s="45">
        <v>0</v>
      </c>
      <c r="Q36" s="45">
        <v>1</v>
      </c>
      <c r="R36" s="45">
        <v>0</v>
      </c>
      <c r="S36" s="45">
        <v>0</v>
      </c>
      <c r="T36" s="45">
        <v>0</v>
      </c>
      <c r="U36" s="45">
        <v>0</v>
      </c>
      <c r="V36" s="31">
        <f t="shared" si="1"/>
        <v>1</v>
      </c>
      <c r="W36" s="46">
        <v>1</v>
      </c>
      <c r="X36" s="46">
        <v>1</v>
      </c>
      <c r="Y36" s="47">
        <f t="shared" si="2"/>
        <v>2</v>
      </c>
      <c r="Z36" s="49">
        <v>0</v>
      </c>
      <c r="AA36" s="49">
        <v>0</v>
      </c>
      <c r="AB36" s="32">
        <f t="shared" si="3"/>
        <v>0</v>
      </c>
      <c r="AC36" s="49">
        <v>0</v>
      </c>
      <c r="AD36" s="49">
        <v>0</v>
      </c>
      <c r="AE36" s="32">
        <f t="shared" si="4"/>
        <v>0</v>
      </c>
      <c r="AF36" s="52">
        <f t="shared" si="5"/>
        <v>3</v>
      </c>
      <c r="AG36" s="52">
        <f t="shared" si="6"/>
        <v>0</v>
      </c>
      <c r="AH36" s="52">
        <f t="shared" si="7"/>
        <v>3</v>
      </c>
      <c r="AI36" s="9"/>
    </row>
    <row r="37" spans="1:35" s="20" customFormat="1" ht="15.75" x14ac:dyDescent="0.25">
      <c r="A37" s="39" t="s">
        <v>78</v>
      </c>
      <c r="B37" s="25">
        <v>58754</v>
      </c>
      <c r="C37" s="25" t="s">
        <v>40</v>
      </c>
      <c r="D37" s="25" t="s">
        <v>45</v>
      </c>
      <c r="E37" s="24" t="s">
        <v>42</v>
      </c>
      <c r="F37" s="5" t="s">
        <v>43</v>
      </c>
      <c r="G37" s="5">
        <v>1</v>
      </c>
      <c r="H37" s="5">
        <v>0</v>
      </c>
      <c r="I37" s="13">
        <v>0</v>
      </c>
      <c r="J37" s="65"/>
      <c r="K37" s="42">
        <v>0</v>
      </c>
      <c r="L37" s="42">
        <v>0</v>
      </c>
      <c r="M37" s="43">
        <f t="shared" si="0"/>
        <v>0</v>
      </c>
      <c r="N37" s="45">
        <v>0</v>
      </c>
      <c r="O37" s="45">
        <v>0</v>
      </c>
      <c r="P37" s="45">
        <v>0</v>
      </c>
      <c r="Q37" s="45">
        <v>1</v>
      </c>
      <c r="R37" s="45">
        <v>0</v>
      </c>
      <c r="S37" s="45">
        <v>0</v>
      </c>
      <c r="T37" s="45">
        <v>0</v>
      </c>
      <c r="U37" s="45">
        <v>0</v>
      </c>
      <c r="V37" s="31">
        <f t="shared" si="1"/>
        <v>1</v>
      </c>
      <c r="W37" s="46">
        <v>1</v>
      </c>
      <c r="X37" s="46">
        <v>1</v>
      </c>
      <c r="Y37" s="47">
        <f t="shared" si="2"/>
        <v>2</v>
      </c>
      <c r="Z37" s="49">
        <v>0</v>
      </c>
      <c r="AA37" s="49">
        <v>0</v>
      </c>
      <c r="AB37" s="32">
        <f t="shared" si="3"/>
        <v>0</v>
      </c>
      <c r="AC37" s="49">
        <v>0</v>
      </c>
      <c r="AD37" s="49">
        <v>0</v>
      </c>
      <c r="AE37" s="32">
        <f t="shared" si="4"/>
        <v>0</v>
      </c>
      <c r="AF37" s="52">
        <f t="shared" si="5"/>
        <v>3</v>
      </c>
      <c r="AG37" s="52">
        <f t="shared" si="6"/>
        <v>0</v>
      </c>
      <c r="AH37" s="52">
        <f t="shared" si="7"/>
        <v>3</v>
      </c>
      <c r="AI37" s="9"/>
    </row>
    <row r="38" spans="1:35" s="20" customFormat="1" ht="15.75" x14ac:dyDescent="0.25">
      <c r="A38" s="38" t="s">
        <v>79</v>
      </c>
      <c r="B38" s="68">
        <v>59102</v>
      </c>
      <c r="C38" s="68" t="s">
        <v>40</v>
      </c>
      <c r="D38" s="68" t="s">
        <v>45</v>
      </c>
      <c r="E38" s="69" t="s">
        <v>42</v>
      </c>
      <c r="F38" s="5" t="s">
        <v>43</v>
      </c>
      <c r="G38" s="5">
        <v>0</v>
      </c>
      <c r="H38" s="5">
        <v>1</v>
      </c>
      <c r="I38" s="13">
        <v>0</v>
      </c>
      <c r="J38" s="65"/>
      <c r="K38" s="42">
        <v>0</v>
      </c>
      <c r="L38" s="42">
        <v>0</v>
      </c>
      <c r="M38" s="43">
        <f t="shared" si="0"/>
        <v>0</v>
      </c>
      <c r="N38" s="45">
        <v>0</v>
      </c>
      <c r="O38" s="45">
        <v>0</v>
      </c>
      <c r="P38" s="45">
        <v>1</v>
      </c>
      <c r="Q38" s="45">
        <v>1</v>
      </c>
      <c r="R38" s="45">
        <v>0</v>
      </c>
      <c r="S38" s="45">
        <v>0</v>
      </c>
      <c r="T38" s="45">
        <v>0</v>
      </c>
      <c r="U38" s="45">
        <v>0</v>
      </c>
      <c r="V38" s="31">
        <f t="shared" si="1"/>
        <v>2</v>
      </c>
      <c r="W38" s="46">
        <v>1</v>
      </c>
      <c r="X38" s="46">
        <v>1</v>
      </c>
      <c r="Y38" s="47">
        <f t="shared" si="2"/>
        <v>2</v>
      </c>
      <c r="Z38" s="49">
        <v>0</v>
      </c>
      <c r="AA38" s="49">
        <v>0</v>
      </c>
      <c r="AB38" s="32">
        <f t="shared" si="3"/>
        <v>0</v>
      </c>
      <c r="AC38" s="49">
        <v>0</v>
      </c>
      <c r="AD38" s="49">
        <v>0</v>
      </c>
      <c r="AE38" s="32">
        <f t="shared" si="4"/>
        <v>0</v>
      </c>
      <c r="AF38" s="70">
        <f t="shared" si="5"/>
        <v>4</v>
      </c>
      <c r="AG38" s="70">
        <f t="shared" si="6"/>
        <v>0</v>
      </c>
      <c r="AH38" s="70">
        <f t="shared" si="7"/>
        <v>4</v>
      </c>
      <c r="AI38" s="9"/>
    </row>
    <row r="39" spans="1:35" ht="15.75" x14ac:dyDescent="0.25">
      <c r="A39" s="39" t="s">
        <v>88</v>
      </c>
      <c r="B39" s="25">
        <v>51225</v>
      </c>
      <c r="C39" s="25" t="s">
        <v>40</v>
      </c>
      <c r="D39" s="25" t="s">
        <v>41</v>
      </c>
      <c r="E39" s="67" t="s">
        <v>42</v>
      </c>
      <c r="F39" s="5" t="s">
        <v>43</v>
      </c>
      <c r="G39" s="5">
        <v>0</v>
      </c>
      <c r="H39" s="5">
        <v>1</v>
      </c>
      <c r="I39" s="13">
        <v>0</v>
      </c>
      <c r="J39" s="65"/>
      <c r="K39" s="42">
        <v>0</v>
      </c>
      <c r="L39" s="42">
        <v>0</v>
      </c>
      <c r="M39" s="43">
        <f t="shared" si="0"/>
        <v>0</v>
      </c>
      <c r="N39" s="45">
        <v>0</v>
      </c>
      <c r="O39" s="45">
        <v>0</v>
      </c>
      <c r="P39" s="45">
        <v>1</v>
      </c>
      <c r="Q39" s="45">
        <v>1</v>
      </c>
      <c r="R39" s="45">
        <v>0</v>
      </c>
      <c r="S39" s="45">
        <v>0</v>
      </c>
      <c r="T39" s="45">
        <v>0</v>
      </c>
      <c r="U39" s="45">
        <v>0</v>
      </c>
      <c r="V39" s="31">
        <f t="shared" si="1"/>
        <v>2</v>
      </c>
      <c r="W39" s="46">
        <v>1</v>
      </c>
      <c r="X39" s="46">
        <v>1</v>
      </c>
      <c r="Y39" s="47">
        <f t="shared" si="2"/>
        <v>2</v>
      </c>
      <c r="Z39" s="49">
        <v>0</v>
      </c>
      <c r="AA39" s="49">
        <v>0</v>
      </c>
      <c r="AB39" s="32">
        <f t="shared" si="3"/>
        <v>0</v>
      </c>
      <c r="AC39" s="49">
        <v>0</v>
      </c>
      <c r="AD39" s="49">
        <v>0</v>
      </c>
      <c r="AE39" s="32">
        <f t="shared" si="4"/>
        <v>0</v>
      </c>
      <c r="AF39" s="52">
        <f t="shared" si="5"/>
        <v>4</v>
      </c>
      <c r="AG39" s="52">
        <f t="shared" si="6"/>
        <v>0</v>
      </c>
      <c r="AH39" s="52">
        <f t="shared" si="7"/>
        <v>4</v>
      </c>
      <c r="AI39" s="9"/>
    </row>
    <row r="40" spans="1:35" ht="15.75" x14ac:dyDescent="0.25">
      <c r="A40" s="39" t="s">
        <v>44</v>
      </c>
      <c r="B40" s="25"/>
      <c r="C40" s="25" t="s">
        <v>40</v>
      </c>
      <c r="D40" s="25" t="s">
        <v>45</v>
      </c>
      <c r="E40" s="75" t="s">
        <v>42</v>
      </c>
      <c r="F40" s="5" t="s">
        <v>43</v>
      </c>
      <c r="G40" s="5">
        <v>0</v>
      </c>
      <c r="H40" s="5">
        <v>0</v>
      </c>
      <c r="I40" s="13">
        <v>1</v>
      </c>
      <c r="J40" s="59"/>
      <c r="K40" s="42">
        <v>0</v>
      </c>
      <c r="L40" s="42">
        <v>0</v>
      </c>
      <c r="M40" s="43">
        <f t="shared" si="0"/>
        <v>0</v>
      </c>
      <c r="N40" s="45">
        <v>0</v>
      </c>
      <c r="O40" s="45">
        <v>0</v>
      </c>
      <c r="P40" s="45">
        <v>1</v>
      </c>
      <c r="Q40" s="45">
        <v>1</v>
      </c>
      <c r="R40" s="45">
        <v>0</v>
      </c>
      <c r="S40" s="45">
        <v>0</v>
      </c>
      <c r="T40" s="45">
        <v>0</v>
      </c>
      <c r="U40" s="45">
        <v>0</v>
      </c>
      <c r="V40" s="31">
        <f t="shared" si="1"/>
        <v>2</v>
      </c>
      <c r="W40" s="46">
        <v>1</v>
      </c>
      <c r="X40" s="46">
        <v>1</v>
      </c>
      <c r="Y40" s="47">
        <f t="shared" si="2"/>
        <v>2</v>
      </c>
      <c r="Z40" s="49">
        <v>0</v>
      </c>
      <c r="AA40" s="49">
        <v>0</v>
      </c>
      <c r="AB40" s="32">
        <f t="shared" si="3"/>
        <v>0</v>
      </c>
      <c r="AC40" s="49">
        <v>0</v>
      </c>
      <c r="AD40" s="49">
        <v>0</v>
      </c>
      <c r="AE40" s="32">
        <f t="shared" si="4"/>
        <v>0</v>
      </c>
      <c r="AF40" s="52">
        <v>4</v>
      </c>
      <c r="AG40" s="52">
        <f t="shared" si="6"/>
        <v>0</v>
      </c>
      <c r="AH40" s="52">
        <v>4</v>
      </c>
      <c r="AI40" s="9"/>
    </row>
    <row r="41" spans="1:35" ht="15.75" x14ac:dyDescent="0.25">
      <c r="A41" s="38"/>
      <c r="B41" s="25"/>
      <c r="C41" s="25"/>
      <c r="D41" s="25"/>
      <c r="E41" s="24"/>
      <c r="F41" s="5"/>
      <c r="G41" s="5"/>
      <c r="H41" s="5"/>
      <c r="I41" s="13"/>
      <c r="J41" s="59"/>
      <c r="K41" s="42"/>
      <c r="L41" s="42"/>
      <c r="M41" s="43"/>
      <c r="N41" s="45"/>
      <c r="O41" s="45"/>
      <c r="P41" s="45"/>
      <c r="Q41" s="45"/>
      <c r="R41" s="45"/>
      <c r="S41" s="45"/>
      <c r="T41" s="45"/>
      <c r="U41" s="45"/>
      <c r="V41" s="31"/>
      <c r="W41" s="46"/>
      <c r="X41" s="46"/>
      <c r="Y41" s="47"/>
      <c r="Z41" s="49"/>
      <c r="AA41" s="49"/>
      <c r="AB41" s="32"/>
      <c r="AC41" s="49"/>
      <c r="AD41" s="49"/>
      <c r="AE41" s="32"/>
      <c r="AF41" s="52"/>
      <c r="AG41" s="52"/>
      <c r="AH41" s="52"/>
      <c r="AI41" s="9"/>
    </row>
    <row r="44" spans="1:35" s="3" customFormat="1" ht="15.75" x14ac:dyDescent="0.25">
      <c r="A44" s="35"/>
      <c r="B44" s="35"/>
      <c r="C44" s="35"/>
      <c r="D44" s="35"/>
      <c r="E44" s="33"/>
      <c r="F44" s="55" t="s">
        <v>34</v>
      </c>
      <c r="G44" s="36">
        <f t="shared" ref="G44:AI44" si="8">SUM(G6:G43)</f>
        <v>10</v>
      </c>
      <c r="H44" s="36">
        <f t="shared" si="8"/>
        <v>11</v>
      </c>
      <c r="I44" s="37">
        <f t="shared" si="8"/>
        <v>15</v>
      </c>
      <c r="J44" s="60"/>
      <c r="K44" s="44">
        <f t="shared" si="8"/>
        <v>0</v>
      </c>
      <c r="L44" s="44">
        <f t="shared" si="8"/>
        <v>0</v>
      </c>
      <c r="M44" s="72">
        <f t="shared" si="8"/>
        <v>0</v>
      </c>
      <c r="N44" s="8">
        <f t="shared" si="8"/>
        <v>0</v>
      </c>
      <c r="O44" s="8">
        <f t="shared" si="8"/>
        <v>0</v>
      </c>
      <c r="P44" s="8">
        <f t="shared" si="8"/>
        <v>15</v>
      </c>
      <c r="Q44" s="8">
        <f t="shared" si="8"/>
        <v>34</v>
      </c>
      <c r="R44" s="8">
        <f t="shared" si="8"/>
        <v>2</v>
      </c>
      <c r="S44" s="8">
        <f t="shared" si="8"/>
        <v>2</v>
      </c>
      <c r="T44" s="8">
        <f t="shared" si="8"/>
        <v>2</v>
      </c>
      <c r="U44" s="8">
        <f t="shared" si="8"/>
        <v>2</v>
      </c>
      <c r="V44" s="7">
        <f t="shared" si="8"/>
        <v>57</v>
      </c>
      <c r="W44" s="48">
        <f t="shared" si="8"/>
        <v>37</v>
      </c>
      <c r="X44" s="48">
        <f t="shared" si="8"/>
        <v>38</v>
      </c>
      <c r="Y44" s="73">
        <f t="shared" si="8"/>
        <v>75</v>
      </c>
      <c r="Z44" s="50">
        <f t="shared" si="8"/>
        <v>0</v>
      </c>
      <c r="AA44" s="50">
        <f t="shared" si="8"/>
        <v>0</v>
      </c>
      <c r="AB44" s="11">
        <f t="shared" si="8"/>
        <v>0</v>
      </c>
      <c r="AC44" s="50">
        <f t="shared" si="8"/>
        <v>0</v>
      </c>
      <c r="AD44" s="50">
        <f t="shared" si="8"/>
        <v>0</v>
      </c>
      <c r="AE44" s="11">
        <f t="shared" si="8"/>
        <v>0</v>
      </c>
      <c r="AF44" s="51">
        <f t="shared" si="8"/>
        <v>132</v>
      </c>
      <c r="AG44" s="51">
        <f t="shared" si="8"/>
        <v>0</v>
      </c>
      <c r="AH44" s="51">
        <f t="shared" si="8"/>
        <v>132</v>
      </c>
      <c r="AI44" s="9">
        <f t="shared" si="8"/>
        <v>0</v>
      </c>
    </row>
    <row r="47" spans="1:35" ht="15.75" x14ac:dyDescent="0.25">
      <c r="A47" s="113" t="s">
        <v>90</v>
      </c>
      <c r="B47" s="114"/>
      <c r="C47" s="114"/>
      <c r="D47" s="114"/>
      <c r="E47" s="114"/>
      <c r="F47" s="114"/>
      <c r="G47" s="115"/>
    </row>
    <row r="48" spans="1:35" ht="15.75" x14ac:dyDescent="0.25">
      <c r="A48" s="116"/>
      <c r="B48" s="116"/>
      <c r="C48" s="116"/>
      <c r="D48" s="116"/>
      <c r="E48" s="117" t="s">
        <v>91</v>
      </c>
      <c r="F48" s="117"/>
      <c r="G48" s="118"/>
    </row>
    <row r="49" spans="1:35" ht="15.75" x14ac:dyDescent="0.25">
      <c r="A49" s="119" t="s">
        <v>92</v>
      </c>
      <c r="B49" s="120"/>
      <c r="C49" s="120"/>
      <c r="D49" s="120"/>
      <c r="E49" s="121">
        <v>0</v>
      </c>
      <c r="F49" s="121"/>
      <c r="G49" s="122"/>
    </row>
    <row r="50" spans="1:35" ht="15.75" x14ac:dyDescent="0.25">
      <c r="A50" s="123" t="s">
        <v>93</v>
      </c>
      <c r="B50" s="124"/>
      <c r="C50" s="124"/>
      <c r="D50" s="125"/>
      <c r="E50" s="126">
        <v>0</v>
      </c>
      <c r="F50" s="121"/>
      <c r="G50" s="122"/>
    </row>
    <row r="51" spans="1:35" ht="15.75" x14ac:dyDescent="0.25">
      <c r="A51" s="127" t="s">
        <v>94</v>
      </c>
      <c r="B51" s="128"/>
      <c r="C51" s="128"/>
      <c r="D51" s="128"/>
      <c r="E51" s="129">
        <v>0</v>
      </c>
      <c r="F51" s="129"/>
      <c r="G51" s="122"/>
      <c r="AI51" s="54" t="s">
        <v>89</v>
      </c>
    </row>
    <row r="52" spans="1:35" ht="15.75" x14ac:dyDescent="0.25">
      <c r="A52" s="130" t="s">
        <v>95</v>
      </c>
      <c r="B52" s="131"/>
      <c r="C52" s="131"/>
      <c r="D52" s="131"/>
      <c r="E52" s="132">
        <v>0</v>
      </c>
      <c r="F52" s="132"/>
      <c r="G52" s="122"/>
    </row>
    <row r="53" spans="1:35" ht="15.75" x14ac:dyDescent="0.25">
      <c r="A53" s="130" t="s">
        <v>96</v>
      </c>
      <c r="B53" s="131"/>
      <c r="C53" s="131"/>
      <c r="D53" s="131"/>
      <c r="E53" s="132">
        <v>0</v>
      </c>
      <c r="F53" s="132"/>
      <c r="G53" s="122"/>
    </row>
    <row r="54" spans="1:35" ht="15.75" x14ac:dyDescent="0.25">
      <c r="A54"/>
      <c r="B54"/>
      <c r="C54"/>
      <c r="D54"/>
      <c r="E54" s="117" t="s">
        <v>97</v>
      </c>
      <c r="F54" s="117"/>
      <c r="G54" s="118"/>
    </row>
    <row r="55" spans="1:35" ht="15.75" x14ac:dyDescent="0.25">
      <c r="A55" s="119" t="s">
        <v>92</v>
      </c>
      <c r="B55" s="120"/>
      <c r="C55" s="120"/>
      <c r="D55" s="120"/>
      <c r="E55" s="121">
        <v>0</v>
      </c>
      <c r="F55" s="121"/>
      <c r="G55" s="122"/>
    </row>
    <row r="56" spans="1:35" ht="15.75" x14ac:dyDescent="0.25">
      <c r="A56" s="123" t="s">
        <v>93</v>
      </c>
      <c r="B56" s="124"/>
      <c r="C56" s="124"/>
      <c r="D56" s="125"/>
      <c r="E56" s="121">
        <v>0</v>
      </c>
      <c r="F56" s="121"/>
      <c r="G56" s="122"/>
    </row>
    <row r="57" spans="1:35" ht="15.75" x14ac:dyDescent="0.25">
      <c r="A57" s="127" t="s">
        <v>94</v>
      </c>
      <c r="B57" s="128"/>
      <c r="C57" s="128"/>
      <c r="D57" s="128"/>
      <c r="E57" s="129">
        <v>0</v>
      </c>
      <c r="F57" s="129"/>
      <c r="G57" s="133"/>
    </row>
    <row r="58" spans="1:35" ht="15.75" x14ac:dyDescent="0.25">
      <c r="A58" s="130" t="s">
        <v>95</v>
      </c>
      <c r="B58" s="131"/>
      <c r="C58" s="131"/>
      <c r="D58" s="131"/>
      <c r="E58" s="132">
        <v>0</v>
      </c>
      <c r="F58" s="132"/>
      <c r="G58" s="134"/>
    </row>
    <row r="59" spans="1:35" ht="15.75" x14ac:dyDescent="0.25">
      <c r="A59" s="130" t="s">
        <v>96</v>
      </c>
      <c r="B59" s="131"/>
      <c r="C59" s="131"/>
      <c r="D59" s="131"/>
      <c r="E59" s="132">
        <v>0</v>
      </c>
      <c r="F59" s="132"/>
      <c r="G59" s="134"/>
    </row>
  </sheetData>
  <autoFilter ref="A5:AI5"/>
  <mergeCells count="43">
    <mergeCell ref="E58:G58"/>
    <mergeCell ref="E59:G59"/>
    <mergeCell ref="E53:G53"/>
    <mergeCell ref="E54:G54"/>
    <mergeCell ref="E55:G55"/>
    <mergeCell ref="E56:G56"/>
    <mergeCell ref="E57:G57"/>
    <mergeCell ref="E48:G48"/>
    <mergeCell ref="E49:G49"/>
    <mergeCell ref="E50:G50"/>
    <mergeCell ref="E51:G51"/>
    <mergeCell ref="E52:G52"/>
    <mergeCell ref="T3:U3"/>
    <mergeCell ref="W3:X3"/>
    <mergeCell ref="Z3:AB3"/>
    <mergeCell ref="AC3:AE3"/>
    <mergeCell ref="AI1:AI3"/>
    <mergeCell ref="T2:U2"/>
    <mergeCell ref="Z2:AB2"/>
    <mergeCell ref="AC2:AE2"/>
    <mergeCell ref="Z1:AE1"/>
    <mergeCell ref="AF1:AH3"/>
    <mergeCell ref="A2:B2"/>
    <mergeCell ref="K2:L2"/>
    <mergeCell ref="N2:O2"/>
    <mergeCell ref="P2:Q2"/>
    <mergeCell ref="R2:S2"/>
    <mergeCell ref="A3:B3"/>
    <mergeCell ref="T1:U1"/>
    <mergeCell ref="V1:V3"/>
    <mergeCell ref="W1:X2"/>
    <mergeCell ref="Y1:Y3"/>
    <mergeCell ref="A1:B1"/>
    <mergeCell ref="K1:L1"/>
    <mergeCell ref="M1:M3"/>
    <mergeCell ref="N1:O1"/>
    <mergeCell ref="P1:Q1"/>
    <mergeCell ref="R1:S1"/>
    <mergeCell ref="C3:E3"/>
    <mergeCell ref="K3:L3"/>
    <mergeCell ref="N3:O3"/>
    <mergeCell ref="P3:Q3"/>
    <mergeCell ref="R3:S3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Annex A RFP Pricing Schedule - 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Slabbert</dc:creator>
  <cp:lastModifiedBy>Vossie (Hendrik) Vos</cp:lastModifiedBy>
  <cp:lastPrinted>2013-03-20T12:40:55Z</cp:lastPrinted>
  <dcterms:created xsi:type="dcterms:W3CDTF">2013-03-20T12:13:04Z</dcterms:created>
  <dcterms:modified xsi:type="dcterms:W3CDTF">2026-05-11T12:16:13Z</dcterms:modified>
</cp:coreProperties>
</file>