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71721\Documents\01 SIS\Security\Guarding\2026 Guarding RFP\New folder\"/>
    </mc:Choice>
  </mc:AlternateContent>
  <bookViews>
    <workbookView xWindow="0" yWindow="0" windowWidth="20280" windowHeight="7290"/>
  </bookViews>
  <sheets>
    <sheet name="Annex A Pricing Scedule CEN " sheetId="34" r:id="rId1"/>
  </sheets>
  <definedNames>
    <definedName name="_xlnm._FilterDatabase" localSheetId="0" hidden="1">'Annex A Pricing Scedule CEN '!$A$5:$AI$29</definedName>
  </definedNames>
  <calcPr calcId="152511"/>
</workbook>
</file>

<file path=xl/calcChain.xml><?xml version="1.0" encoding="utf-8"?>
<calcChain xmlns="http://schemas.openxmlformats.org/spreadsheetml/2006/main">
  <c r="AI32" i="34" l="1"/>
  <c r="AD32" i="34"/>
  <c r="AC32" i="34"/>
  <c r="AA32" i="34"/>
  <c r="Z32" i="34"/>
  <c r="X32" i="34"/>
  <c r="W32" i="34"/>
  <c r="U32" i="34"/>
  <c r="T32" i="34"/>
  <c r="S32" i="34"/>
  <c r="R32" i="34"/>
  <c r="Q32" i="34"/>
  <c r="P32" i="34"/>
  <c r="O32" i="34"/>
  <c r="N32" i="34"/>
  <c r="L32" i="34"/>
  <c r="K32" i="34"/>
  <c r="I32" i="34"/>
  <c r="H32" i="34"/>
  <c r="G32" i="34"/>
  <c r="AE29" i="34"/>
  <c r="AB29" i="34"/>
  <c r="AF29" i="34"/>
  <c r="AH29" i="34" s="1"/>
  <c r="AG28" i="34"/>
  <c r="AE28" i="34"/>
  <c r="AB28" i="34"/>
  <c r="Y28" i="34"/>
  <c r="V28" i="34"/>
  <c r="AF28" i="34" s="1"/>
  <c r="AH28" i="34" s="1"/>
  <c r="M28" i="34"/>
  <c r="AG27" i="34"/>
  <c r="AE27" i="34"/>
  <c r="AB27" i="34"/>
  <c r="Y27" i="34"/>
  <c r="V27" i="34"/>
  <c r="AF27" i="34" s="1"/>
  <c r="AH27" i="34" s="1"/>
  <c r="M27" i="34"/>
  <c r="AG26" i="34"/>
  <c r="AE26" i="34"/>
  <c r="AB26" i="34"/>
  <c r="Y26" i="34"/>
  <c r="V26" i="34"/>
  <c r="AF26" i="34" s="1"/>
  <c r="AH26" i="34" s="1"/>
  <c r="M26" i="34"/>
  <c r="AG25" i="34"/>
  <c r="AE25" i="34"/>
  <c r="AB25" i="34"/>
  <c r="Y25" i="34"/>
  <c r="V25" i="34"/>
  <c r="AF25" i="34" s="1"/>
  <c r="AH25" i="34" s="1"/>
  <c r="M25" i="34"/>
  <c r="AG24" i="34"/>
  <c r="AE24" i="34"/>
  <c r="AB24" i="34"/>
  <c r="Y24" i="34"/>
  <c r="V24" i="34"/>
  <c r="AF24" i="34" s="1"/>
  <c r="AH24" i="34" s="1"/>
  <c r="M24" i="34"/>
  <c r="AG23" i="34"/>
  <c r="AE23" i="34"/>
  <c r="AB23" i="34"/>
  <c r="Y23" i="34"/>
  <c r="V23" i="34"/>
  <c r="AF23" i="34" s="1"/>
  <c r="AH23" i="34" s="1"/>
  <c r="M23" i="34"/>
  <c r="AG22" i="34"/>
  <c r="AE22" i="34"/>
  <c r="AB22" i="34"/>
  <c r="Y22" i="34"/>
  <c r="V22" i="34"/>
  <c r="AF22" i="34" s="1"/>
  <c r="AH22" i="34" s="1"/>
  <c r="M22" i="34"/>
  <c r="AG21" i="34"/>
  <c r="AE21" i="34"/>
  <c r="AB21" i="34"/>
  <c r="Y21" i="34"/>
  <c r="V21" i="34"/>
  <c r="AF21" i="34" s="1"/>
  <c r="AH21" i="34" s="1"/>
  <c r="M21" i="34"/>
  <c r="AG20" i="34"/>
  <c r="AE20" i="34"/>
  <c r="AB20" i="34"/>
  <c r="Y20" i="34"/>
  <c r="V20" i="34"/>
  <c r="AF20" i="34" s="1"/>
  <c r="AH20" i="34" s="1"/>
  <c r="M20" i="34"/>
  <c r="AG19" i="34"/>
  <c r="AE19" i="34"/>
  <c r="AB19" i="34"/>
  <c r="Y19" i="34"/>
  <c r="V19" i="34"/>
  <c r="AF19" i="34" s="1"/>
  <c r="AH19" i="34" s="1"/>
  <c r="M19" i="34"/>
  <c r="AE18" i="34"/>
  <c r="AB18" i="34"/>
  <c r="Y18" i="34"/>
  <c r="V18" i="34"/>
  <c r="AF18" i="34" s="1"/>
  <c r="M18" i="34"/>
  <c r="AH17" i="34"/>
  <c r="AE17" i="34"/>
  <c r="AB17" i="34"/>
  <c r="AG18" i="34" s="1"/>
  <c r="Y17" i="34"/>
  <c r="V17" i="34"/>
  <c r="M17" i="34"/>
  <c r="AE16" i="34"/>
  <c r="AB16" i="34"/>
  <c r="Y16" i="34"/>
  <c r="V16" i="34"/>
  <c r="M16" i="34"/>
  <c r="AF16" i="34" s="1"/>
  <c r="AH16" i="34" s="1"/>
  <c r="AE15" i="34"/>
  <c r="AB15" i="34"/>
  <c r="AG16" i="34" s="1"/>
  <c r="Y15" i="34"/>
  <c r="V15" i="34"/>
  <c r="M15" i="34"/>
  <c r="AF15" i="34" s="1"/>
  <c r="AH15" i="34" s="1"/>
  <c r="AE14" i="34"/>
  <c r="AB14" i="34"/>
  <c r="AG15" i="34" s="1"/>
  <c r="Y14" i="34"/>
  <c r="V14" i="34"/>
  <c r="M14" i="34"/>
  <c r="AF14" i="34" s="1"/>
  <c r="AE13" i="34"/>
  <c r="AB13" i="34"/>
  <c r="AG14" i="34" s="1"/>
  <c r="Y13" i="34"/>
  <c r="V13" i="34"/>
  <c r="M13" i="34"/>
  <c r="AF13" i="34" s="1"/>
  <c r="AE12" i="34"/>
  <c r="AB12" i="34"/>
  <c r="AG13" i="34" s="1"/>
  <c r="Y12" i="34"/>
  <c r="V12" i="34"/>
  <c r="M12" i="34"/>
  <c r="AF12" i="34" s="1"/>
  <c r="AH12" i="34" s="1"/>
  <c r="AE11" i="34"/>
  <c r="AB11" i="34"/>
  <c r="AG12" i="34" s="1"/>
  <c r="Y11" i="34"/>
  <c r="V11" i="34"/>
  <c r="AF11" i="34" s="1"/>
  <c r="AH11" i="34" s="1"/>
  <c r="M11" i="34"/>
  <c r="AE10" i="34"/>
  <c r="AB10" i="34"/>
  <c r="Y10" i="34"/>
  <c r="V10" i="34"/>
  <c r="M10" i="34"/>
  <c r="AE9" i="34"/>
  <c r="AB9" i="34"/>
  <c r="Y9" i="34"/>
  <c r="V9" i="34"/>
  <c r="M9" i="34"/>
  <c r="AE8" i="34"/>
  <c r="AB8" i="34"/>
  <c r="Y8" i="34"/>
  <c r="V8" i="34"/>
  <c r="M8" i="34"/>
  <c r="AF8" i="34" s="1"/>
  <c r="AE7" i="34"/>
  <c r="AB7" i="34"/>
  <c r="Y7" i="34"/>
  <c r="V7" i="34"/>
  <c r="AF7" i="34" s="1"/>
  <c r="M7" i="34"/>
  <c r="AE6" i="34"/>
  <c r="AE32" i="34" s="1"/>
  <c r="AB6" i="34"/>
  <c r="AB32" i="34" s="1"/>
  <c r="Y6" i="34"/>
  <c r="V6" i="34"/>
  <c r="M6" i="34"/>
  <c r="AF6" i="34" s="1"/>
  <c r="V32" i="34" l="1"/>
  <c r="Y32" i="34"/>
  <c r="AF9" i="34"/>
  <c r="AF32" i="34" s="1"/>
  <c r="AH18" i="34"/>
  <c r="AH13" i="34"/>
  <c r="AH32" i="34" s="1"/>
  <c r="AG32" i="34"/>
  <c r="AH14" i="34"/>
  <c r="M32" i="34"/>
</calcChain>
</file>

<file path=xl/sharedStrings.xml><?xml version="1.0" encoding="utf-8"?>
<sst xmlns="http://schemas.openxmlformats.org/spreadsheetml/2006/main" count="201" uniqueCount="83">
  <si>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</si>
  <si>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</si>
  <si>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</si>
  <si>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</si>
  <si>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</si>
  <si>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</si>
  <si>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</si>
  <si>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</si>
  <si>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</si>
  <si>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 xml:space="preserve">Monday to Friday (Armed) </t>
  </si>
  <si>
    <t>Grade C (Armed)</t>
  </si>
  <si>
    <t>Business Unit
(Mail, Retail, 
Logistics, Support)</t>
  </si>
  <si>
    <t>REGION: CENTRAL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</si>
  <si>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</si>
  <si>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</si>
  <si>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</si>
  <si>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</si>
  <si>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</si>
  <si>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</si>
  <si>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t>Total Requirements 
per Site per Shift
Grade C (Unarmed) 
(Total No of Guards)</t>
  </si>
  <si>
    <t>Region</t>
  </si>
  <si>
    <t>MVL
Yes / No
(If Yes = 1)</t>
  </si>
  <si>
    <t>SAPO Area</t>
  </si>
  <si>
    <t>Mail/Logistics/Support
UNARMED</t>
  </si>
  <si>
    <t>Weekends 
(Saturday &amp; Sunday)
UNARMED</t>
  </si>
  <si>
    <t>TOTAL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</si>
  <si>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</si>
  <si>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</si>
  <si>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</si>
  <si>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Comments (If Any)</t>
  </si>
  <si>
    <t>North West</t>
  </si>
  <si>
    <t>Cost Centre</t>
  </si>
  <si>
    <t xml:space="preserve">Open Facility
(If Yes = 1) </t>
  </si>
  <si>
    <t>Closed Facility
(If Yes = 1)</t>
  </si>
  <si>
    <t>Central</t>
  </si>
  <si>
    <t>Mafikeng Area</t>
  </si>
  <si>
    <t>Retail</t>
  </si>
  <si>
    <t>CHRISTIANA</t>
  </si>
  <si>
    <t>ITSOSENG</t>
  </si>
  <si>
    <t>MADIKWE</t>
  </si>
  <si>
    <t>Rustenburg Area</t>
  </si>
  <si>
    <t>PROMOSA</t>
  </si>
  <si>
    <t>STILFONTEIN</t>
  </si>
  <si>
    <t>DELAREYVILLE</t>
  </si>
  <si>
    <t>KLERKSDORP</t>
  </si>
  <si>
    <t>LEEUDORINGSTAD</t>
  </si>
  <si>
    <t>MAFIKENG</t>
  </si>
  <si>
    <t>MAKAPAANSTAD</t>
  </si>
  <si>
    <t>MMABATHO</t>
  </si>
  <si>
    <t>MOOINOOI</t>
  </si>
  <si>
    <t>ORKNEY</t>
  </si>
  <si>
    <t>POTCHEFSTROOM</t>
  </si>
  <si>
    <t>RUSTENBURG</t>
  </si>
  <si>
    <t>SANNIESHOF</t>
  </si>
  <si>
    <t>SCHWEIZER-RENEKE</t>
  </si>
  <si>
    <t>STELLA</t>
  </si>
  <si>
    <t>VRYBURG</t>
  </si>
  <si>
    <t>PROVINCE: NORTH WEST</t>
  </si>
  <si>
    <r>
      <t xml:space="preserve">Total Requirements &amp; Pricing </t>
    </r>
    <r>
      <rPr>
        <b/>
        <sz val="11"/>
        <color rgb="FFFF0000"/>
        <rFont val="Calibri"/>
        <family val="2"/>
        <scheme val="minor"/>
      </rPr>
      <t xml:space="preserve">(Grade C - Unarmed) 
</t>
    </r>
    <r>
      <rPr>
        <b/>
        <sz val="11"/>
        <color rgb="FF0000CC"/>
        <rFont val="Calibri"/>
        <family val="2"/>
        <scheme val="minor"/>
      </rPr>
      <t xml:space="preserve">5 x Day Week (Monday to Friday)
</t>
    </r>
    <r>
      <rPr>
        <b/>
        <sz val="11"/>
        <color rgb="FFFF0000"/>
        <rFont val="Calibri"/>
        <family val="2"/>
        <scheme val="minor"/>
      </rPr>
      <t>INCL VAT</t>
    </r>
  </si>
  <si>
    <t>COMPANY</t>
  </si>
  <si>
    <r>
      <t xml:space="preserve">Total Requirements &amp; Pricing 
</t>
    </r>
    <r>
      <rPr>
        <b/>
        <sz val="11"/>
        <color rgb="FFFF0000"/>
        <rFont val="Calibri"/>
        <family val="2"/>
        <scheme val="minor"/>
      </rPr>
      <t>(Grade B - Unarmed)</t>
    </r>
    <r>
      <rPr>
        <b/>
        <sz val="11"/>
        <color rgb="FF0000CC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00CC"/>
        <rFont val="Calibri"/>
        <family val="2"/>
        <scheme val="minor"/>
      </rPr>
      <t xml:space="preserve">5 x Day Week (Monday to Friday)
</t>
    </r>
    <r>
      <rPr>
        <b/>
        <sz val="11"/>
        <color rgb="FFFF0000"/>
        <rFont val="Calibri"/>
        <family val="2"/>
        <scheme val="minor"/>
      </rPr>
      <t>INCL VAT</t>
    </r>
  </si>
  <si>
    <r>
      <t xml:space="preserve">Total Requirements &amp; Pricing 
</t>
    </r>
    <r>
      <rPr>
        <b/>
        <sz val="11"/>
        <color rgb="FFFF0000"/>
        <rFont val="Calibri"/>
        <family val="2"/>
        <scheme val="minor"/>
      </rPr>
      <t xml:space="preserve">(Grade C - Unarmed) 
</t>
    </r>
    <r>
      <rPr>
        <b/>
        <sz val="11"/>
        <color rgb="FF0000CC"/>
        <rFont val="Calibri"/>
        <family val="2"/>
        <scheme val="minor"/>
      </rPr>
      <t>Weekends (Saturday and Sunday)
- INCL VAT</t>
    </r>
  </si>
  <si>
    <t>SUMMARY of REQUIREMENTS &amp; PRICING</t>
  </si>
  <si>
    <t xml:space="preserve">Total Monthy Cost (Incl Vat) </t>
  </si>
  <si>
    <t>TOTAL MONTHLY Cost</t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</si>
  <si>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</si>
  <si>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</si>
  <si>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</si>
  <si>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</si>
  <si>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 </t>
  </si>
  <si>
    <t>Ventersdorp</t>
  </si>
  <si>
    <t xml:space="preserve">Lichtenburg  </t>
  </si>
  <si>
    <t>Wolmarranstad</t>
  </si>
  <si>
    <t>Ratshidi</t>
  </si>
  <si>
    <t>Bloemhof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</si>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</sst>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3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1"/>
      <color rgb="FF0000CC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43" fontId="35" fillId="0" borderId="0" applyFont="0" applyFill="0" applyBorder="0" applyAlignment="0" applyProtection="0"/>
  </cellStyleXfs>
  <cellXfs count="139">
    <xf numFmtId="0" fontId="0" fillId="0" borderId="0" xfId="0"/>
    <xf numFmtId="0" fontId="9" fillId="0" borderId="0" xfId="0" applyFont="1"/>
    <xf numFmtId="0" fontId="9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6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28" fillId="2" borderId="0" xfId="0" applyFont="1" applyFill="1"/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2" fillId="2" borderId="0" xfId="0" applyFont="1" applyFill="1"/>
    <xf numFmtId="0" fontId="33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18" fillId="0" borderId="0" xfId="0" applyFont="1" applyAlignment="1">
      <alignment horizontal="justify" vertical="top" wrapText="1"/>
    </xf>
    <xf numFmtId="0" fontId="30" fillId="0" borderId="0" xfId="0" applyFont="1" applyAlignment="1">
      <alignment horizontal="justify" vertical="top"/>
    </xf>
    <xf numFmtId="0" fontId="13" fillId="2" borderId="4" xfId="0" applyFont="1" applyFill="1" applyBorder="1" applyAlignment="1">
      <alignment horizontal="justify" vertical="top" wrapText="1"/>
    </xf>
    <xf numFmtId="0" fontId="18" fillId="9" borderId="1" xfId="0" applyFont="1" applyFill="1" applyBorder="1" applyAlignment="1">
      <alignment horizontal="justify" vertical="top" wrapText="1"/>
    </xf>
    <xf numFmtId="0" fontId="25" fillId="0" borderId="0" xfId="0" applyFont="1" applyAlignment="1">
      <alignment horizontal="justify" vertical="top"/>
    </xf>
    <xf numFmtId="0" fontId="5" fillId="0" borderId="0" xfId="0" applyFont="1" applyFill="1"/>
    <xf numFmtId="0" fontId="9" fillId="0" borderId="0" xfId="0" applyFont="1" applyFill="1"/>
    <xf numFmtId="0" fontId="16" fillId="7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0" fillId="2" borderId="4" xfId="0" applyFont="1" applyFill="1" applyBorder="1" applyAlignment="1">
      <alignment horizontal="justify" vertical="top" wrapText="1"/>
    </xf>
    <xf numFmtId="0" fontId="21" fillId="12" borderId="4" xfId="0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/>
    <xf numFmtId="0" fontId="5" fillId="13" borderId="4" xfId="0" applyFont="1" applyFill="1" applyBorder="1" applyAlignment="1">
      <alignment horizontal="center" wrapText="1"/>
    </xf>
    <xf numFmtId="0" fontId="17" fillId="13" borderId="4" xfId="0" applyFont="1" applyFill="1" applyBorder="1" applyAlignment="1">
      <alignment horizontal="center" wrapText="1"/>
    </xf>
    <xf numFmtId="0" fontId="21" fillId="14" borderId="4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4" fillId="12" borderId="4" xfId="0" applyFont="1" applyFill="1" applyBorder="1" applyAlignment="1">
      <alignment horizontal="center" wrapText="1"/>
    </xf>
    <xf numFmtId="0" fontId="17" fillId="12" borderId="4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/>
    <xf numFmtId="0" fontId="24" fillId="3" borderId="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wrapText="1"/>
    </xf>
    <xf numFmtId="0" fontId="31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left"/>
    </xf>
    <xf numFmtId="0" fontId="0" fillId="15" borderId="5" xfId="0" applyFill="1" applyBorder="1"/>
    <xf numFmtId="0" fontId="0" fillId="15" borderId="2" xfId="0" applyFill="1" applyBorder="1"/>
    <xf numFmtId="0" fontId="25" fillId="2" borderId="0" xfId="0" applyFont="1" applyFill="1"/>
    <xf numFmtId="0" fontId="36" fillId="1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43" fontId="0" fillId="15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15" borderId="2" xfId="11" applyFont="1" applyFill="1" applyBorder="1" applyAlignment="1">
      <alignment horizontal="left"/>
    </xf>
    <xf numFmtId="0" fontId="37" fillId="0" borderId="9" xfId="0" applyFont="1" applyBorder="1" applyAlignment="1">
      <alignment horizontal="left"/>
    </xf>
    <xf numFmtId="0" fontId="37" fillId="0" borderId="12" xfId="0" applyFont="1" applyBorder="1" applyAlignment="1">
      <alignment horizontal="left"/>
    </xf>
    <xf numFmtId="43" fontId="37" fillId="15" borderId="1" xfId="11" applyFont="1" applyFill="1" applyBorder="1" applyAlignment="1">
      <alignment horizontal="left"/>
    </xf>
    <xf numFmtId="0" fontId="38" fillId="0" borderId="3" xfId="0" applyFont="1" applyBorder="1" applyAlignment="1">
      <alignment horizontal="left"/>
    </xf>
    <xf numFmtId="0" fontId="38" fillId="0" borderId="5" xfId="0" applyFont="1" applyBorder="1" applyAlignment="1">
      <alignment horizontal="left"/>
    </xf>
    <xf numFmtId="43" fontId="38" fillId="15" borderId="1" xfId="11" applyFont="1" applyFill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DDD9C4"/>
      <color rgb="FFCCFFCC"/>
      <color rgb="FFFFFFCC"/>
      <color rgb="FF0000CC"/>
      <color rgb="FFEBF1DE"/>
      <color rgb="FFB8CCE4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showGridLines="0" tabSelected="1" zoomScale="90" zoomScaleNormal="90" workbookViewId="0">
      <pane xSplit="1" topLeftCell="B1" activePane="topRight" state="frozen"/>
      <selection pane="topRight" activeCell="I38" sqref="I38"/>
    </sheetView>
  </sheetViews>
  <sheetFormatPr defaultColWidth="8.88671875" defaultRowHeight="15" x14ac:dyDescent="0.25"/>
  <cols>
    <col min="1" max="1" width="20.33203125" style="2" customWidth="1"/>
    <col min="2" max="5" width="13.5546875" style="1" customWidth="1"/>
    <col min="6" max="6" width="13.5546875" style="16" customWidth="1"/>
    <col min="7" max="8" width="7.88671875" style="16" customWidth="1"/>
    <col min="9" max="9" width="7.88671875" style="12" customWidth="1"/>
    <col min="10" max="10" width="37" style="60" customWidth="1"/>
    <col min="11" max="11" width="8.77734375" style="1" customWidth="1"/>
    <col min="12" max="12" width="8.21875" style="1" customWidth="1"/>
    <col min="13" max="13" width="24.33203125" style="1" customWidth="1"/>
    <col min="14" max="14" width="4.77734375" style="1" customWidth="1"/>
    <col min="15" max="15" width="4.5546875" style="1" customWidth="1"/>
    <col min="16" max="16" width="4.33203125" style="1" customWidth="1"/>
    <col min="17" max="19" width="4.5546875" style="1" customWidth="1"/>
    <col min="20" max="20" width="4.21875" style="1" customWidth="1"/>
    <col min="21" max="21" width="4.5546875" style="1" customWidth="1"/>
    <col min="22" max="22" width="21.44140625" style="1" customWidth="1"/>
    <col min="23" max="23" width="7.88671875" style="1" customWidth="1"/>
    <col min="24" max="24" width="7.5546875" style="1" customWidth="1"/>
    <col min="25" max="25" width="21.6640625" style="1" customWidth="1"/>
    <col min="26" max="27" width="12.88671875" style="1" customWidth="1"/>
    <col min="28" max="28" width="14.77734375" style="14" customWidth="1"/>
    <col min="29" max="29" width="11.6640625" style="1" customWidth="1"/>
    <col min="30" max="30" width="12.21875" style="1" customWidth="1"/>
    <col min="31" max="31" width="14.77734375" style="14" customWidth="1"/>
    <col min="32" max="32" width="21.44140625" style="1" bestFit="1" customWidth="1"/>
    <col min="33" max="33" width="22.44140625" style="1" bestFit="1" customWidth="1"/>
    <col min="34" max="34" width="18.44140625" style="1" bestFit="1" customWidth="1"/>
    <col min="35" max="35" width="27.5546875" style="53" customWidth="1"/>
    <col min="36" max="16384" width="8.88671875" style="2"/>
  </cols>
  <sheetData>
    <row r="1" spans="1:35" s="3" customFormat="1" ht="33" customHeight="1" x14ac:dyDescent="0.25">
      <c r="A1" s="83" t="s">
        <v>12</v>
      </c>
      <c r="B1" s="108"/>
      <c r="E1" s="17"/>
      <c r="F1" s="18"/>
      <c r="G1" s="18"/>
      <c r="H1" s="18"/>
      <c r="I1" s="19"/>
      <c r="J1" s="56"/>
      <c r="K1" s="85" t="s">
        <v>23</v>
      </c>
      <c r="L1" s="86"/>
      <c r="M1" s="115" t="s">
        <v>60</v>
      </c>
      <c r="N1" s="87" t="s">
        <v>4</v>
      </c>
      <c r="O1" s="88"/>
      <c r="P1" s="87" t="s">
        <v>7</v>
      </c>
      <c r="Q1" s="88"/>
      <c r="R1" s="87" t="s">
        <v>6</v>
      </c>
      <c r="S1" s="88"/>
      <c r="T1" s="87" t="s">
        <v>5</v>
      </c>
      <c r="U1" s="88"/>
      <c r="V1" s="93" t="s">
        <v>58</v>
      </c>
      <c r="W1" s="96" t="s">
        <v>24</v>
      </c>
      <c r="X1" s="97"/>
      <c r="Y1" s="100" t="s">
        <v>61</v>
      </c>
      <c r="Z1" s="89" t="s">
        <v>9</v>
      </c>
      <c r="AA1" s="90"/>
      <c r="AB1" s="90"/>
      <c r="AC1" s="89" t="s">
        <v>15</v>
      </c>
      <c r="AD1" s="90"/>
      <c r="AE1" s="90"/>
      <c r="AF1" s="106" t="s">
        <v>62</v>
      </c>
      <c r="AG1" s="107"/>
      <c r="AH1" s="107"/>
      <c r="AI1" s="81" t="s">
        <v>64</v>
      </c>
    </row>
    <row r="2" spans="1:35" s="20" customFormat="1" ht="27.75" customHeight="1" x14ac:dyDescent="0.25">
      <c r="A2" s="83" t="s">
        <v>57</v>
      </c>
      <c r="B2" s="84"/>
      <c r="C2" s="21"/>
      <c r="D2" s="21"/>
      <c r="E2" s="17"/>
      <c r="F2" s="18"/>
      <c r="G2" s="18"/>
      <c r="H2" s="18"/>
      <c r="I2" s="19"/>
      <c r="J2" s="56"/>
      <c r="K2" s="85" t="s">
        <v>13</v>
      </c>
      <c r="L2" s="86"/>
      <c r="M2" s="116"/>
      <c r="N2" s="87" t="s">
        <v>14</v>
      </c>
      <c r="O2" s="88"/>
      <c r="P2" s="87" t="s">
        <v>14</v>
      </c>
      <c r="Q2" s="88"/>
      <c r="R2" s="87" t="s">
        <v>14</v>
      </c>
      <c r="S2" s="88"/>
      <c r="T2" s="87" t="s">
        <v>14</v>
      </c>
      <c r="U2" s="88"/>
      <c r="V2" s="94"/>
      <c r="W2" s="98"/>
      <c r="X2" s="99"/>
      <c r="Y2" s="101"/>
      <c r="Z2" s="89" t="s">
        <v>10</v>
      </c>
      <c r="AA2" s="90"/>
      <c r="AB2" s="90"/>
      <c r="AC2" s="91" t="s">
        <v>10</v>
      </c>
      <c r="AD2" s="92"/>
      <c r="AE2" s="92"/>
      <c r="AF2" s="107"/>
      <c r="AG2" s="107"/>
      <c r="AH2" s="107"/>
      <c r="AI2" s="82"/>
    </row>
    <row r="3" spans="1:35" s="20" customFormat="1" ht="15.75" customHeight="1" x14ac:dyDescent="0.25">
      <c r="A3" s="102" t="s">
        <v>59</v>
      </c>
      <c r="B3" s="103"/>
      <c r="C3" s="104"/>
      <c r="D3" s="105"/>
      <c r="E3" s="105"/>
      <c r="F3" s="22"/>
      <c r="G3" s="22"/>
      <c r="H3" s="22"/>
      <c r="I3" s="23"/>
      <c r="J3" s="56"/>
      <c r="K3" s="113" t="s">
        <v>0</v>
      </c>
      <c r="L3" s="114"/>
      <c r="M3" s="116"/>
      <c r="N3" s="109" t="s">
        <v>1</v>
      </c>
      <c r="O3" s="110"/>
      <c r="P3" s="109" t="s">
        <v>1</v>
      </c>
      <c r="Q3" s="110"/>
      <c r="R3" s="109" t="s">
        <v>1</v>
      </c>
      <c r="S3" s="110"/>
      <c r="T3" s="109" t="s">
        <v>1</v>
      </c>
      <c r="U3" s="110"/>
      <c r="V3" s="95"/>
      <c r="W3" s="111" t="s">
        <v>1</v>
      </c>
      <c r="X3" s="112"/>
      <c r="Y3" s="101"/>
      <c r="Z3" s="26"/>
      <c r="AA3" s="26"/>
      <c r="AB3" s="29"/>
      <c r="AC3" s="26"/>
      <c r="AD3" s="26"/>
      <c r="AE3" s="29"/>
      <c r="AF3" s="107"/>
      <c r="AG3" s="107"/>
      <c r="AH3" s="107"/>
      <c r="AI3" s="82"/>
    </row>
    <row r="4" spans="1:35" s="25" customFormat="1" ht="66" customHeight="1" x14ac:dyDescent="0.15">
      <c r="B4" s="26"/>
      <c r="C4" s="26"/>
      <c r="D4" s="26"/>
      <c r="E4" s="55"/>
      <c r="F4" s="27"/>
      <c r="G4" s="27"/>
      <c r="H4" s="27"/>
      <c r="I4" s="28"/>
      <c r="J4" s="57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AF4" s="26"/>
      <c r="AG4" s="26"/>
      <c r="AH4" s="26"/>
      <c r="AI4" s="52" t="s">
        <v>69</v>
      </c>
    </row>
    <row r="5" spans="1:35" s="20" customFormat="1" ht="63" x14ac:dyDescent="0.25">
      <c r="A5" s="4" t="s">
        <v>30</v>
      </c>
      <c r="B5" s="4" t="s">
        <v>31</v>
      </c>
      <c r="C5" s="4" t="s">
        <v>20</v>
      </c>
      <c r="D5" s="4" t="s">
        <v>22</v>
      </c>
      <c r="E5" s="4" t="s">
        <v>8</v>
      </c>
      <c r="F5" s="15" t="s">
        <v>11</v>
      </c>
      <c r="G5" s="15" t="s">
        <v>32</v>
      </c>
      <c r="H5" s="15" t="s">
        <v>21</v>
      </c>
      <c r="I5" s="33" t="s">
        <v>33</v>
      </c>
      <c r="J5" s="33" t="s">
        <v>29</v>
      </c>
      <c r="K5" s="40" t="s">
        <v>3</v>
      </c>
      <c r="L5" s="40" t="s">
        <v>2</v>
      </c>
      <c r="M5" s="73" t="s">
        <v>16</v>
      </c>
      <c r="N5" s="6" t="s">
        <v>3</v>
      </c>
      <c r="O5" s="6" t="s">
        <v>2</v>
      </c>
      <c r="P5" s="6"/>
      <c r="Q5" s="6" t="s">
        <v>2</v>
      </c>
      <c r="R5" s="6" t="s">
        <v>3</v>
      </c>
      <c r="S5" s="6" t="s">
        <v>2</v>
      </c>
      <c r="T5" s="6" t="s">
        <v>3</v>
      </c>
      <c r="U5" s="6" t="s">
        <v>2</v>
      </c>
      <c r="V5" s="7" t="s">
        <v>19</v>
      </c>
      <c r="W5" s="39" t="s">
        <v>3</v>
      </c>
      <c r="X5" s="39" t="s">
        <v>2</v>
      </c>
      <c r="Y5" s="74" t="s">
        <v>17</v>
      </c>
      <c r="Z5" s="63" t="s">
        <v>67</v>
      </c>
      <c r="AA5" s="63" t="s">
        <v>68</v>
      </c>
      <c r="AB5" s="11" t="s">
        <v>18</v>
      </c>
      <c r="AC5" s="63" t="s">
        <v>65</v>
      </c>
      <c r="AD5" s="63" t="s">
        <v>66</v>
      </c>
      <c r="AE5" s="11" t="s">
        <v>18</v>
      </c>
      <c r="AF5" s="50" t="s">
        <v>27</v>
      </c>
      <c r="AG5" s="50" t="s">
        <v>26</v>
      </c>
      <c r="AH5" s="50" t="s">
        <v>28</v>
      </c>
      <c r="AI5" s="10" t="s">
        <v>63</v>
      </c>
    </row>
    <row r="6" spans="1:35" s="20" customFormat="1" ht="15.75" x14ac:dyDescent="0.25">
      <c r="A6" s="38" t="s">
        <v>37</v>
      </c>
      <c r="B6" s="64">
        <v>90902</v>
      </c>
      <c r="C6" s="64" t="s">
        <v>34</v>
      </c>
      <c r="D6" s="64" t="s">
        <v>35</v>
      </c>
      <c r="E6" s="65" t="s">
        <v>30</v>
      </c>
      <c r="F6" s="5" t="s">
        <v>36</v>
      </c>
      <c r="G6" s="5">
        <v>0</v>
      </c>
      <c r="H6" s="5">
        <v>0</v>
      </c>
      <c r="I6" s="13">
        <v>1</v>
      </c>
      <c r="J6" s="66"/>
      <c r="K6" s="41">
        <v>0</v>
      </c>
      <c r="L6" s="41">
        <v>0</v>
      </c>
      <c r="M6" s="42">
        <f t="shared" ref="M6:M28" si="0">SUM(K6:L6)</f>
        <v>0</v>
      </c>
      <c r="N6" s="44">
        <v>0</v>
      </c>
      <c r="O6" s="44">
        <v>0</v>
      </c>
      <c r="P6" s="44">
        <v>1</v>
      </c>
      <c r="Q6" s="44">
        <v>1</v>
      </c>
      <c r="R6" s="44">
        <v>0</v>
      </c>
      <c r="S6" s="44">
        <v>0</v>
      </c>
      <c r="T6" s="44">
        <v>0</v>
      </c>
      <c r="U6" s="44">
        <v>0</v>
      </c>
      <c r="V6" s="30">
        <f t="shared" ref="V6:V28" si="1">SUM(N6:U6)</f>
        <v>2</v>
      </c>
      <c r="W6" s="45">
        <v>1</v>
      </c>
      <c r="X6" s="45">
        <v>1</v>
      </c>
      <c r="Y6" s="46">
        <f t="shared" ref="Y6:Y28" si="2">SUM(W6:X6)</f>
        <v>2</v>
      </c>
      <c r="Z6" s="48">
        <v>0</v>
      </c>
      <c r="AA6" s="48">
        <v>0</v>
      </c>
      <c r="AB6" s="31">
        <f t="shared" ref="AB6:AB29" si="3">SUM(Z6:AA6)</f>
        <v>0</v>
      </c>
      <c r="AC6" s="48">
        <v>0</v>
      </c>
      <c r="AD6" s="48">
        <v>0</v>
      </c>
      <c r="AE6" s="31">
        <f t="shared" ref="AE6:AE29" si="4">SUM(AC6:AD6)</f>
        <v>0</v>
      </c>
      <c r="AF6" s="67">
        <f t="shared" ref="AF6:AF16" si="5">M6+V6+Y6</f>
        <v>4</v>
      </c>
      <c r="AG6" s="51">
        <v>0</v>
      </c>
      <c r="AH6" s="51">
        <v>4</v>
      </c>
      <c r="AI6" s="9"/>
    </row>
    <row r="7" spans="1:35" s="20" customFormat="1" ht="15.75" x14ac:dyDescent="0.25">
      <c r="A7" s="37" t="s">
        <v>38</v>
      </c>
      <c r="B7" s="64">
        <v>20602</v>
      </c>
      <c r="C7" s="64" t="s">
        <v>34</v>
      </c>
      <c r="D7" s="64" t="s">
        <v>35</v>
      </c>
      <c r="E7" s="65" t="s">
        <v>30</v>
      </c>
      <c r="F7" s="5" t="s">
        <v>36</v>
      </c>
      <c r="G7" s="5">
        <v>0</v>
      </c>
      <c r="H7" s="5">
        <v>0</v>
      </c>
      <c r="I7" s="13">
        <v>1</v>
      </c>
      <c r="J7" s="66"/>
      <c r="K7" s="41">
        <v>0</v>
      </c>
      <c r="L7" s="41">
        <v>0</v>
      </c>
      <c r="M7" s="42">
        <f t="shared" si="0"/>
        <v>0</v>
      </c>
      <c r="N7" s="44">
        <v>0</v>
      </c>
      <c r="O7" s="44">
        <v>0</v>
      </c>
      <c r="P7" s="44">
        <v>0</v>
      </c>
      <c r="Q7" s="44">
        <v>1</v>
      </c>
      <c r="R7" s="44">
        <v>0</v>
      </c>
      <c r="S7" s="44">
        <v>0</v>
      </c>
      <c r="T7" s="44">
        <v>0</v>
      </c>
      <c r="U7" s="44">
        <v>0</v>
      </c>
      <c r="V7" s="30">
        <f t="shared" si="1"/>
        <v>1</v>
      </c>
      <c r="W7" s="45">
        <v>1</v>
      </c>
      <c r="X7" s="45">
        <v>1</v>
      </c>
      <c r="Y7" s="46">
        <f t="shared" si="2"/>
        <v>2</v>
      </c>
      <c r="Z7" s="48">
        <v>0</v>
      </c>
      <c r="AA7" s="48">
        <v>0</v>
      </c>
      <c r="AB7" s="31">
        <f t="shared" si="3"/>
        <v>0</v>
      </c>
      <c r="AC7" s="48">
        <v>0</v>
      </c>
      <c r="AD7" s="48">
        <v>0</v>
      </c>
      <c r="AE7" s="31">
        <f t="shared" si="4"/>
        <v>0</v>
      </c>
      <c r="AF7" s="67">
        <f t="shared" si="5"/>
        <v>3</v>
      </c>
      <c r="AG7" s="51">
        <v>0</v>
      </c>
      <c r="AH7" s="51">
        <v>3</v>
      </c>
      <c r="AI7" s="9"/>
    </row>
    <row r="8" spans="1:35" s="20" customFormat="1" ht="15.75" x14ac:dyDescent="0.25">
      <c r="A8" s="37" t="s">
        <v>39</v>
      </c>
      <c r="B8" s="64">
        <v>24904</v>
      </c>
      <c r="C8" s="64" t="s">
        <v>34</v>
      </c>
      <c r="D8" s="64" t="s">
        <v>35</v>
      </c>
      <c r="E8" s="65" t="s">
        <v>30</v>
      </c>
      <c r="F8" s="5" t="s">
        <v>36</v>
      </c>
      <c r="G8" s="5">
        <v>0</v>
      </c>
      <c r="H8" s="5">
        <v>0</v>
      </c>
      <c r="I8" s="13">
        <v>1</v>
      </c>
      <c r="J8" s="66"/>
      <c r="K8" s="41">
        <v>0</v>
      </c>
      <c r="L8" s="41">
        <v>0</v>
      </c>
      <c r="M8" s="42">
        <f t="shared" si="0"/>
        <v>0</v>
      </c>
      <c r="N8" s="44">
        <v>0</v>
      </c>
      <c r="O8" s="44">
        <v>0</v>
      </c>
      <c r="P8" s="44">
        <v>0</v>
      </c>
      <c r="Q8" s="44">
        <v>1</v>
      </c>
      <c r="R8" s="44">
        <v>0</v>
      </c>
      <c r="S8" s="44">
        <v>0</v>
      </c>
      <c r="T8" s="44">
        <v>0</v>
      </c>
      <c r="U8" s="44">
        <v>0</v>
      </c>
      <c r="V8" s="30">
        <f t="shared" si="1"/>
        <v>1</v>
      </c>
      <c r="W8" s="45">
        <v>1</v>
      </c>
      <c r="X8" s="45">
        <v>1</v>
      </c>
      <c r="Y8" s="46">
        <f t="shared" si="2"/>
        <v>2</v>
      </c>
      <c r="Z8" s="48">
        <v>0</v>
      </c>
      <c r="AA8" s="48">
        <v>0</v>
      </c>
      <c r="AB8" s="31">
        <f t="shared" si="3"/>
        <v>0</v>
      </c>
      <c r="AC8" s="48">
        <v>0</v>
      </c>
      <c r="AD8" s="48">
        <v>0</v>
      </c>
      <c r="AE8" s="31">
        <f t="shared" si="4"/>
        <v>0</v>
      </c>
      <c r="AF8" s="67">
        <f t="shared" si="5"/>
        <v>3</v>
      </c>
      <c r="AG8" s="51">
        <v>0</v>
      </c>
      <c r="AH8" s="51">
        <v>3</v>
      </c>
      <c r="AI8" s="9"/>
    </row>
    <row r="9" spans="1:35" s="20" customFormat="1" ht="15.75" x14ac:dyDescent="0.25">
      <c r="A9" s="37" t="s">
        <v>41</v>
      </c>
      <c r="B9" s="64">
        <v>31009</v>
      </c>
      <c r="C9" s="64" t="s">
        <v>34</v>
      </c>
      <c r="D9" s="64" t="s">
        <v>40</v>
      </c>
      <c r="E9" s="65" t="s">
        <v>30</v>
      </c>
      <c r="F9" s="5" t="s">
        <v>36</v>
      </c>
      <c r="G9" s="5">
        <v>0</v>
      </c>
      <c r="H9" s="5">
        <v>0</v>
      </c>
      <c r="I9" s="13">
        <v>1</v>
      </c>
      <c r="J9" s="66"/>
      <c r="K9" s="70">
        <v>0</v>
      </c>
      <c r="L9" s="70">
        <v>0</v>
      </c>
      <c r="M9" s="71">
        <f t="shared" si="0"/>
        <v>0</v>
      </c>
      <c r="N9" s="44">
        <v>0</v>
      </c>
      <c r="O9" s="44">
        <v>0</v>
      </c>
      <c r="P9" s="44">
        <v>0</v>
      </c>
      <c r="Q9" s="44">
        <v>1</v>
      </c>
      <c r="R9" s="44">
        <v>0</v>
      </c>
      <c r="S9" s="44">
        <v>0</v>
      </c>
      <c r="T9" s="44">
        <v>0</v>
      </c>
      <c r="U9" s="44">
        <v>0</v>
      </c>
      <c r="V9" s="30">
        <f t="shared" si="1"/>
        <v>1</v>
      </c>
      <c r="W9" s="45">
        <v>0</v>
      </c>
      <c r="X9" s="45">
        <v>1</v>
      </c>
      <c r="Y9" s="46">
        <f t="shared" si="2"/>
        <v>1</v>
      </c>
      <c r="Z9" s="48">
        <v>0</v>
      </c>
      <c r="AA9" s="48">
        <v>0</v>
      </c>
      <c r="AB9" s="31">
        <f t="shared" si="3"/>
        <v>0</v>
      </c>
      <c r="AC9" s="48">
        <v>0</v>
      </c>
      <c r="AD9" s="48">
        <v>0</v>
      </c>
      <c r="AE9" s="31">
        <f t="shared" si="4"/>
        <v>0</v>
      </c>
      <c r="AF9" s="67">
        <f t="shared" si="5"/>
        <v>2</v>
      </c>
      <c r="AG9" s="51">
        <v>0</v>
      </c>
      <c r="AH9" s="51">
        <v>2</v>
      </c>
      <c r="AI9" s="9"/>
    </row>
    <row r="10" spans="1:35" s="20" customFormat="1" ht="15.75" x14ac:dyDescent="0.25">
      <c r="A10" s="38" t="s">
        <v>42</v>
      </c>
      <c r="B10" s="64">
        <v>35471</v>
      </c>
      <c r="C10" s="64" t="s">
        <v>34</v>
      </c>
      <c r="D10" s="64" t="s">
        <v>40</v>
      </c>
      <c r="E10" s="65" t="s">
        <v>30</v>
      </c>
      <c r="F10" s="5" t="s">
        <v>36</v>
      </c>
      <c r="G10" s="5">
        <v>0</v>
      </c>
      <c r="H10" s="5">
        <v>0</v>
      </c>
      <c r="I10" s="13">
        <v>1</v>
      </c>
      <c r="J10" s="66"/>
      <c r="K10" s="70">
        <v>0</v>
      </c>
      <c r="L10" s="70">
        <v>0</v>
      </c>
      <c r="M10" s="71">
        <f t="shared" si="0"/>
        <v>0</v>
      </c>
      <c r="N10" s="44">
        <v>0</v>
      </c>
      <c r="O10" s="44">
        <v>0</v>
      </c>
      <c r="P10" s="44">
        <v>0</v>
      </c>
      <c r="Q10" s="44">
        <v>1</v>
      </c>
      <c r="R10" s="44">
        <v>0</v>
      </c>
      <c r="S10" s="44">
        <v>0</v>
      </c>
      <c r="T10" s="44">
        <v>0</v>
      </c>
      <c r="U10" s="44">
        <v>0</v>
      </c>
      <c r="V10" s="30">
        <f t="shared" si="1"/>
        <v>1</v>
      </c>
      <c r="W10" s="45">
        <v>0</v>
      </c>
      <c r="X10" s="45">
        <v>1</v>
      </c>
      <c r="Y10" s="46">
        <f t="shared" si="2"/>
        <v>1</v>
      </c>
      <c r="Z10" s="48">
        <v>0</v>
      </c>
      <c r="AA10" s="48">
        <v>0</v>
      </c>
      <c r="AB10" s="31">
        <f t="shared" si="3"/>
        <v>0</v>
      </c>
      <c r="AC10" s="48">
        <v>0</v>
      </c>
      <c r="AD10" s="48">
        <v>0</v>
      </c>
      <c r="AE10" s="31">
        <f t="shared" si="4"/>
        <v>0</v>
      </c>
      <c r="AF10" s="67">
        <v>2</v>
      </c>
      <c r="AG10" s="51">
        <v>0</v>
      </c>
      <c r="AH10" s="51">
        <v>2</v>
      </c>
      <c r="AI10" s="9"/>
    </row>
    <row r="11" spans="1:35" s="61" customFormat="1" ht="15.75" x14ac:dyDescent="0.25">
      <c r="A11" s="37" t="s">
        <v>43</v>
      </c>
      <c r="B11" s="64">
        <v>15070</v>
      </c>
      <c r="C11" s="64" t="s">
        <v>34</v>
      </c>
      <c r="D11" s="64" t="s">
        <v>35</v>
      </c>
      <c r="E11" s="65" t="s">
        <v>30</v>
      </c>
      <c r="F11" s="5" t="s">
        <v>36</v>
      </c>
      <c r="G11" s="5">
        <v>1</v>
      </c>
      <c r="H11" s="5">
        <v>0</v>
      </c>
      <c r="I11" s="13">
        <v>0</v>
      </c>
      <c r="J11" s="66"/>
      <c r="K11" s="41">
        <v>0</v>
      </c>
      <c r="L11" s="41">
        <v>0</v>
      </c>
      <c r="M11" s="42">
        <f t="shared" si="0"/>
        <v>0</v>
      </c>
      <c r="N11" s="44">
        <v>0</v>
      </c>
      <c r="O11" s="44">
        <v>0</v>
      </c>
      <c r="P11" s="44">
        <v>0</v>
      </c>
      <c r="Q11" s="44">
        <v>1</v>
      </c>
      <c r="R11" s="44">
        <v>0</v>
      </c>
      <c r="S11" s="44">
        <v>0</v>
      </c>
      <c r="T11" s="44">
        <v>0</v>
      </c>
      <c r="U11" s="44">
        <v>0</v>
      </c>
      <c r="V11" s="30">
        <f t="shared" si="1"/>
        <v>1</v>
      </c>
      <c r="W11" s="45">
        <v>1</v>
      </c>
      <c r="X11" s="45">
        <v>1</v>
      </c>
      <c r="Y11" s="46">
        <f t="shared" si="2"/>
        <v>2</v>
      </c>
      <c r="Z11" s="48">
        <v>0</v>
      </c>
      <c r="AA11" s="48">
        <v>0</v>
      </c>
      <c r="AB11" s="31">
        <f t="shared" si="3"/>
        <v>0</v>
      </c>
      <c r="AC11" s="48">
        <v>0</v>
      </c>
      <c r="AD11" s="48">
        <v>0</v>
      </c>
      <c r="AE11" s="31">
        <f t="shared" si="4"/>
        <v>0</v>
      </c>
      <c r="AF11" s="67">
        <f t="shared" si="5"/>
        <v>3</v>
      </c>
      <c r="AG11" s="51">
        <v>0</v>
      </c>
      <c r="AH11" s="51">
        <f t="shared" ref="AH11:AH29" si="6">SUM(AF11:AG11)</f>
        <v>3</v>
      </c>
      <c r="AI11" s="9"/>
    </row>
    <row r="12" spans="1:35" s="61" customFormat="1" ht="15.75" x14ac:dyDescent="0.25">
      <c r="A12" s="37" t="s">
        <v>44</v>
      </c>
      <c r="B12" s="64">
        <v>22076</v>
      </c>
      <c r="C12" s="64" t="s">
        <v>34</v>
      </c>
      <c r="D12" s="64" t="s">
        <v>40</v>
      </c>
      <c r="E12" s="65" t="s">
        <v>30</v>
      </c>
      <c r="F12" s="5" t="s">
        <v>36</v>
      </c>
      <c r="G12" s="5">
        <v>1</v>
      </c>
      <c r="H12" s="5">
        <v>0</v>
      </c>
      <c r="I12" s="13">
        <v>0</v>
      </c>
      <c r="J12" s="66"/>
      <c r="K12" s="41">
        <v>0</v>
      </c>
      <c r="L12" s="41">
        <v>0</v>
      </c>
      <c r="M12" s="42">
        <f t="shared" si="0"/>
        <v>0</v>
      </c>
      <c r="N12" s="44">
        <v>0</v>
      </c>
      <c r="O12" s="44">
        <v>0</v>
      </c>
      <c r="P12" s="44">
        <v>0</v>
      </c>
      <c r="Q12" s="44">
        <v>1</v>
      </c>
      <c r="R12" s="44">
        <v>0</v>
      </c>
      <c r="S12" s="44">
        <v>0</v>
      </c>
      <c r="T12" s="44">
        <v>0</v>
      </c>
      <c r="U12" s="44">
        <v>0</v>
      </c>
      <c r="V12" s="30">
        <f t="shared" si="1"/>
        <v>1</v>
      </c>
      <c r="W12" s="45">
        <v>1</v>
      </c>
      <c r="X12" s="45">
        <v>1</v>
      </c>
      <c r="Y12" s="46">
        <f t="shared" si="2"/>
        <v>2</v>
      </c>
      <c r="Z12" s="48">
        <v>0</v>
      </c>
      <c r="AA12" s="48">
        <v>0</v>
      </c>
      <c r="AB12" s="31">
        <f t="shared" si="3"/>
        <v>0</v>
      </c>
      <c r="AC12" s="48">
        <v>0</v>
      </c>
      <c r="AD12" s="48">
        <v>0</v>
      </c>
      <c r="AE12" s="31">
        <f t="shared" si="4"/>
        <v>0</v>
      </c>
      <c r="AF12" s="67">
        <f t="shared" si="5"/>
        <v>3</v>
      </c>
      <c r="AG12" s="51">
        <f t="shared" ref="AG12:AG28" si="7">AB11+AE11</f>
        <v>0</v>
      </c>
      <c r="AH12" s="51">
        <f t="shared" si="6"/>
        <v>3</v>
      </c>
      <c r="AI12" s="9"/>
    </row>
    <row r="13" spans="1:35" s="61" customFormat="1" ht="15.75" x14ac:dyDescent="0.25">
      <c r="A13" s="38" t="s">
        <v>45</v>
      </c>
      <c r="B13" s="64">
        <v>23526</v>
      </c>
      <c r="C13" s="64" t="s">
        <v>34</v>
      </c>
      <c r="D13" s="64" t="s">
        <v>35</v>
      </c>
      <c r="E13" s="65" t="s">
        <v>30</v>
      </c>
      <c r="F13" s="5" t="s">
        <v>36</v>
      </c>
      <c r="G13" s="5">
        <v>0</v>
      </c>
      <c r="H13" s="5">
        <v>1</v>
      </c>
      <c r="I13" s="13">
        <v>0</v>
      </c>
      <c r="J13" s="66"/>
      <c r="K13" s="41">
        <v>0</v>
      </c>
      <c r="L13" s="41">
        <v>0</v>
      </c>
      <c r="M13" s="42">
        <f t="shared" si="0"/>
        <v>0</v>
      </c>
      <c r="N13" s="44">
        <v>0</v>
      </c>
      <c r="O13" s="44">
        <v>0</v>
      </c>
      <c r="P13" s="44">
        <v>0</v>
      </c>
      <c r="Q13" s="44">
        <v>1</v>
      </c>
      <c r="R13" s="44">
        <v>0</v>
      </c>
      <c r="S13" s="44">
        <v>0</v>
      </c>
      <c r="T13" s="44">
        <v>0</v>
      </c>
      <c r="U13" s="44">
        <v>0</v>
      </c>
      <c r="V13" s="30">
        <f t="shared" si="1"/>
        <v>1</v>
      </c>
      <c r="W13" s="45">
        <v>1</v>
      </c>
      <c r="X13" s="45">
        <v>1</v>
      </c>
      <c r="Y13" s="46">
        <f t="shared" si="2"/>
        <v>2</v>
      </c>
      <c r="Z13" s="48">
        <v>0</v>
      </c>
      <c r="AA13" s="48">
        <v>0</v>
      </c>
      <c r="AB13" s="31">
        <f t="shared" si="3"/>
        <v>0</v>
      </c>
      <c r="AC13" s="48">
        <v>0</v>
      </c>
      <c r="AD13" s="48">
        <v>0</v>
      </c>
      <c r="AE13" s="31">
        <f t="shared" si="4"/>
        <v>0</v>
      </c>
      <c r="AF13" s="67">
        <f t="shared" si="5"/>
        <v>3</v>
      </c>
      <c r="AG13" s="51">
        <f t="shared" si="7"/>
        <v>0</v>
      </c>
      <c r="AH13" s="51">
        <f t="shared" si="6"/>
        <v>3</v>
      </c>
      <c r="AI13" s="9"/>
    </row>
    <row r="14" spans="1:35" s="61" customFormat="1" ht="15.75" x14ac:dyDescent="0.25">
      <c r="A14" s="37" t="s">
        <v>46</v>
      </c>
      <c r="B14" s="64">
        <v>73692</v>
      </c>
      <c r="C14" s="64" t="s">
        <v>34</v>
      </c>
      <c r="D14" s="64" t="s">
        <v>35</v>
      </c>
      <c r="E14" s="65" t="s">
        <v>30</v>
      </c>
      <c r="F14" s="5" t="s">
        <v>36</v>
      </c>
      <c r="G14" s="5">
        <v>1</v>
      </c>
      <c r="H14" s="5">
        <v>0</v>
      </c>
      <c r="I14" s="13">
        <v>0</v>
      </c>
      <c r="J14" s="66"/>
      <c r="K14" s="41">
        <v>0</v>
      </c>
      <c r="L14" s="41">
        <v>0</v>
      </c>
      <c r="M14" s="42">
        <f t="shared" si="0"/>
        <v>0</v>
      </c>
      <c r="N14" s="44">
        <v>0</v>
      </c>
      <c r="O14" s="44">
        <v>0</v>
      </c>
      <c r="P14" s="44">
        <v>1</v>
      </c>
      <c r="Q14" s="44">
        <v>1</v>
      </c>
      <c r="R14" s="44">
        <v>0</v>
      </c>
      <c r="S14" s="44">
        <v>0</v>
      </c>
      <c r="T14" s="44">
        <v>0</v>
      </c>
      <c r="U14" s="44">
        <v>0</v>
      </c>
      <c r="V14" s="30">
        <f t="shared" si="1"/>
        <v>2</v>
      </c>
      <c r="W14" s="45">
        <v>1</v>
      </c>
      <c r="X14" s="45">
        <v>1</v>
      </c>
      <c r="Y14" s="46">
        <f t="shared" si="2"/>
        <v>2</v>
      </c>
      <c r="Z14" s="48">
        <v>0</v>
      </c>
      <c r="AA14" s="48">
        <v>0</v>
      </c>
      <c r="AB14" s="31">
        <f t="shared" si="3"/>
        <v>0</v>
      </c>
      <c r="AC14" s="48">
        <v>0</v>
      </c>
      <c r="AD14" s="48">
        <v>0</v>
      </c>
      <c r="AE14" s="31">
        <f t="shared" si="4"/>
        <v>0</v>
      </c>
      <c r="AF14" s="67">
        <f t="shared" si="5"/>
        <v>4</v>
      </c>
      <c r="AG14" s="51">
        <f t="shared" si="7"/>
        <v>0</v>
      </c>
      <c r="AH14" s="51">
        <f>SUM(AF14:AG14)</f>
        <v>4</v>
      </c>
      <c r="AI14" s="9"/>
    </row>
    <row r="15" spans="1:35" s="61" customFormat="1" ht="15.75" x14ac:dyDescent="0.25">
      <c r="A15" s="37" t="s">
        <v>47</v>
      </c>
      <c r="B15" s="64">
        <v>25012</v>
      </c>
      <c r="C15" s="64" t="s">
        <v>34</v>
      </c>
      <c r="D15" s="64" t="s">
        <v>40</v>
      </c>
      <c r="E15" s="65" t="s">
        <v>30</v>
      </c>
      <c r="F15" s="5" t="s">
        <v>36</v>
      </c>
      <c r="G15" s="5">
        <v>1</v>
      </c>
      <c r="H15" s="5">
        <v>0</v>
      </c>
      <c r="I15" s="13">
        <v>0</v>
      </c>
      <c r="J15" s="66"/>
      <c r="K15" s="41">
        <v>0</v>
      </c>
      <c r="L15" s="41">
        <v>0</v>
      </c>
      <c r="M15" s="42">
        <f t="shared" si="0"/>
        <v>0</v>
      </c>
      <c r="N15" s="44">
        <v>0</v>
      </c>
      <c r="O15" s="44">
        <v>0</v>
      </c>
      <c r="P15" s="44">
        <v>0</v>
      </c>
      <c r="Q15" s="44">
        <v>1</v>
      </c>
      <c r="R15" s="44">
        <v>0</v>
      </c>
      <c r="S15" s="44">
        <v>0</v>
      </c>
      <c r="T15" s="44">
        <v>0</v>
      </c>
      <c r="U15" s="44">
        <v>0</v>
      </c>
      <c r="V15" s="30">
        <f t="shared" si="1"/>
        <v>1</v>
      </c>
      <c r="W15" s="45">
        <v>1</v>
      </c>
      <c r="X15" s="45">
        <v>1</v>
      </c>
      <c r="Y15" s="46">
        <f t="shared" si="2"/>
        <v>2</v>
      </c>
      <c r="Z15" s="48">
        <v>0</v>
      </c>
      <c r="AA15" s="48">
        <v>0</v>
      </c>
      <c r="AB15" s="31">
        <f t="shared" si="3"/>
        <v>0</v>
      </c>
      <c r="AC15" s="48">
        <v>0</v>
      </c>
      <c r="AD15" s="48">
        <v>0</v>
      </c>
      <c r="AE15" s="31">
        <f t="shared" si="4"/>
        <v>0</v>
      </c>
      <c r="AF15" s="67">
        <f t="shared" si="5"/>
        <v>3</v>
      </c>
      <c r="AG15" s="51">
        <f t="shared" si="7"/>
        <v>0</v>
      </c>
      <c r="AH15" s="51">
        <f t="shared" si="6"/>
        <v>3</v>
      </c>
      <c r="AI15" s="9"/>
    </row>
    <row r="16" spans="1:35" s="61" customFormat="1" ht="15.75" x14ac:dyDescent="0.25">
      <c r="A16" s="38" t="s">
        <v>48</v>
      </c>
      <c r="B16" s="64">
        <v>26458</v>
      </c>
      <c r="C16" s="64" t="s">
        <v>34</v>
      </c>
      <c r="D16" s="64" t="s">
        <v>35</v>
      </c>
      <c r="E16" s="65" t="s">
        <v>30</v>
      </c>
      <c r="F16" s="5" t="s">
        <v>36</v>
      </c>
      <c r="G16" s="5">
        <v>1</v>
      </c>
      <c r="H16" s="5">
        <v>0</v>
      </c>
      <c r="I16" s="13">
        <v>0</v>
      </c>
      <c r="J16" s="66"/>
      <c r="K16" s="41">
        <v>0</v>
      </c>
      <c r="L16" s="41">
        <v>0</v>
      </c>
      <c r="M16" s="42">
        <f t="shared" si="0"/>
        <v>0</v>
      </c>
      <c r="N16" s="44">
        <v>0</v>
      </c>
      <c r="O16" s="44">
        <v>0</v>
      </c>
      <c r="P16" s="44">
        <v>0</v>
      </c>
      <c r="Q16" s="44">
        <v>1</v>
      </c>
      <c r="R16" s="44">
        <v>0</v>
      </c>
      <c r="S16" s="44">
        <v>0</v>
      </c>
      <c r="T16" s="44">
        <v>0</v>
      </c>
      <c r="U16" s="44">
        <v>0</v>
      </c>
      <c r="V16" s="30">
        <f t="shared" si="1"/>
        <v>1</v>
      </c>
      <c r="W16" s="45">
        <v>1</v>
      </c>
      <c r="X16" s="45">
        <v>1</v>
      </c>
      <c r="Y16" s="46">
        <f t="shared" si="2"/>
        <v>2</v>
      </c>
      <c r="Z16" s="48">
        <v>0</v>
      </c>
      <c r="AA16" s="48">
        <v>0</v>
      </c>
      <c r="AB16" s="31">
        <f t="shared" si="3"/>
        <v>0</v>
      </c>
      <c r="AC16" s="48">
        <v>0</v>
      </c>
      <c r="AD16" s="48">
        <v>0</v>
      </c>
      <c r="AE16" s="31">
        <f t="shared" si="4"/>
        <v>0</v>
      </c>
      <c r="AF16" s="67">
        <f t="shared" si="5"/>
        <v>3</v>
      </c>
      <c r="AG16" s="51">
        <f t="shared" si="7"/>
        <v>0</v>
      </c>
      <c r="AH16" s="51">
        <f t="shared" si="6"/>
        <v>3</v>
      </c>
      <c r="AI16" s="9"/>
    </row>
    <row r="17" spans="1:35" s="61" customFormat="1" ht="18" customHeight="1" x14ac:dyDescent="0.25">
      <c r="A17" s="37" t="s">
        <v>49</v>
      </c>
      <c r="B17" s="80">
        <v>28040</v>
      </c>
      <c r="C17" s="64" t="s">
        <v>34</v>
      </c>
      <c r="D17" s="64" t="s">
        <v>40</v>
      </c>
      <c r="E17" s="65" t="s">
        <v>30</v>
      </c>
      <c r="F17" s="5" t="s">
        <v>36</v>
      </c>
      <c r="G17" s="5">
        <v>0</v>
      </c>
      <c r="H17" s="5">
        <v>1</v>
      </c>
      <c r="I17" s="13">
        <v>0</v>
      </c>
      <c r="J17" s="66"/>
      <c r="K17" s="41">
        <v>0</v>
      </c>
      <c r="L17" s="41">
        <v>0</v>
      </c>
      <c r="M17" s="42">
        <f t="shared" si="0"/>
        <v>0</v>
      </c>
      <c r="N17" s="44">
        <v>0</v>
      </c>
      <c r="O17" s="44">
        <v>0</v>
      </c>
      <c r="P17" s="44">
        <v>1</v>
      </c>
      <c r="Q17" s="44">
        <v>1</v>
      </c>
      <c r="R17" s="44">
        <v>0</v>
      </c>
      <c r="S17" s="44">
        <v>0</v>
      </c>
      <c r="T17" s="44">
        <v>0</v>
      </c>
      <c r="U17" s="44">
        <v>0</v>
      </c>
      <c r="V17" s="30">
        <f t="shared" si="1"/>
        <v>2</v>
      </c>
      <c r="W17" s="45">
        <v>1</v>
      </c>
      <c r="X17" s="45">
        <v>1</v>
      </c>
      <c r="Y17" s="46">
        <f t="shared" si="2"/>
        <v>2</v>
      </c>
      <c r="Z17" s="48">
        <v>0</v>
      </c>
      <c r="AA17" s="48">
        <v>0</v>
      </c>
      <c r="AB17" s="31">
        <f t="shared" si="3"/>
        <v>0</v>
      </c>
      <c r="AC17" s="48">
        <v>0</v>
      </c>
      <c r="AD17" s="48">
        <v>0</v>
      </c>
      <c r="AE17" s="31">
        <f t="shared" si="4"/>
        <v>0</v>
      </c>
      <c r="AF17" s="67">
        <v>3</v>
      </c>
      <c r="AG17" s="51">
        <v>0</v>
      </c>
      <c r="AH17" s="51">
        <f t="shared" si="6"/>
        <v>3</v>
      </c>
      <c r="AI17" s="9"/>
    </row>
    <row r="18" spans="1:35" s="61" customFormat="1" ht="15.75" x14ac:dyDescent="0.25">
      <c r="A18" s="37" t="s">
        <v>50</v>
      </c>
      <c r="B18" s="64">
        <v>29025</v>
      </c>
      <c r="C18" s="64" t="s">
        <v>34</v>
      </c>
      <c r="D18" s="64" t="s">
        <v>40</v>
      </c>
      <c r="E18" s="65" t="s">
        <v>30</v>
      </c>
      <c r="F18" s="5" t="s">
        <v>36</v>
      </c>
      <c r="G18" s="5">
        <v>1</v>
      </c>
      <c r="H18" s="5">
        <v>0</v>
      </c>
      <c r="I18" s="13">
        <v>0</v>
      </c>
      <c r="J18" s="66"/>
      <c r="K18" s="41">
        <v>0</v>
      </c>
      <c r="L18" s="41">
        <v>0</v>
      </c>
      <c r="M18" s="42">
        <f t="shared" si="0"/>
        <v>0</v>
      </c>
      <c r="N18" s="44">
        <v>0</v>
      </c>
      <c r="O18" s="44">
        <v>0</v>
      </c>
      <c r="P18" s="44">
        <v>0</v>
      </c>
      <c r="Q18" s="44">
        <v>1</v>
      </c>
      <c r="R18" s="44">
        <v>0</v>
      </c>
      <c r="S18" s="44">
        <v>0</v>
      </c>
      <c r="T18" s="44">
        <v>0</v>
      </c>
      <c r="U18" s="44">
        <v>0</v>
      </c>
      <c r="V18" s="30">
        <f t="shared" si="1"/>
        <v>1</v>
      </c>
      <c r="W18" s="45">
        <v>1</v>
      </c>
      <c r="X18" s="45">
        <v>1</v>
      </c>
      <c r="Y18" s="46">
        <f t="shared" si="2"/>
        <v>2</v>
      </c>
      <c r="Z18" s="48">
        <v>0</v>
      </c>
      <c r="AA18" s="48">
        <v>0</v>
      </c>
      <c r="AB18" s="31">
        <f t="shared" si="3"/>
        <v>0</v>
      </c>
      <c r="AC18" s="48">
        <v>0</v>
      </c>
      <c r="AD18" s="48">
        <v>0</v>
      </c>
      <c r="AE18" s="31">
        <f t="shared" si="4"/>
        <v>0</v>
      </c>
      <c r="AF18" s="67">
        <f t="shared" ref="AF18:AF29" si="8">M18+V18+Y18</f>
        <v>3</v>
      </c>
      <c r="AG18" s="51">
        <f t="shared" si="7"/>
        <v>0</v>
      </c>
      <c r="AH18" s="51">
        <f t="shared" si="6"/>
        <v>3</v>
      </c>
      <c r="AI18" s="9"/>
    </row>
    <row r="19" spans="1:35" s="20" customFormat="1" ht="15.75" x14ac:dyDescent="0.25">
      <c r="A19" s="38" t="s">
        <v>51</v>
      </c>
      <c r="B19" s="64">
        <v>30379</v>
      </c>
      <c r="C19" s="64" t="s">
        <v>34</v>
      </c>
      <c r="D19" s="64" t="s">
        <v>40</v>
      </c>
      <c r="E19" s="65" t="s">
        <v>30</v>
      </c>
      <c r="F19" s="5" t="s">
        <v>36</v>
      </c>
      <c r="G19" s="5">
        <v>1</v>
      </c>
      <c r="H19" s="5">
        <v>0</v>
      </c>
      <c r="I19" s="13">
        <v>0</v>
      </c>
      <c r="J19" s="66"/>
      <c r="K19" s="70">
        <v>0</v>
      </c>
      <c r="L19" s="70">
        <v>0</v>
      </c>
      <c r="M19" s="71">
        <f t="shared" si="0"/>
        <v>0</v>
      </c>
      <c r="N19" s="44">
        <v>0</v>
      </c>
      <c r="O19" s="44">
        <v>0</v>
      </c>
      <c r="P19" s="44">
        <v>1</v>
      </c>
      <c r="Q19" s="44">
        <v>1</v>
      </c>
      <c r="R19" s="44">
        <v>0</v>
      </c>
      <c r="S19" s="44">
        <v>0</v>
      </c>
      <c r="T19" s="44">
        <v>0</v>
      </c>
      <c r="U19" s="44">
        <v>0</v>
      </c>
      <c r="V19" s="30">
        <f t="shared" si="1"/>
        <v>2</v>
      </c>
      <c r="W19" s="45">
        <v>1</v>
      </c>
      <c r="X19" s="45">
        <v>1</v>
      </c>
      <c r="Y19" s="46">
        <f t="shared" si="2"/>
        <v>2</v>
      </c>
      <c r="Z19" s="48">
        <v>0</v>
      </c>
      <c r="AA19" s="48">
        <v>0</v>
      </c>
      <c r="AB19" s="31">
        <f t="shared" si="3"/>
        <v>0</v>
      </c>
      <c r="AC19" s="48">
        <v>0</v>
      </c>
      <c r="AD19" s="48">
        <v>0</v>
      </c>
      <c r="AE19" s="31">
        <f t="shared" si="4"/>
        <v>0</v>
      </c>
      <c r="AF19" s="67">
        <f t="shared" si="8"/>
        <v>4</v>
      </c>
      <c r="AG19" s="51">
        <f t="shared" si="7"/>
        <v>0</v>
      </c>
      <c r="AH19" s="51">
        <f t="shared" si="6"/>
        <v>4</v>
      </c>
      <c r="AI19" s="9"/>
    </row>
    <row r="20" spans="1:35" s="61" customFormat="1" ht="15.75" x14ac:dyDescent="0.25">
      <c r="A20" s="37" t="s">
        <v>52</v>
      </c>
      <c r="B20" s="64">
        <v>33076</v>
      </c>
      <c r="C20" s="64" t="s">
        <v>34</v>
      </c>
      <c r="D20" s="64" t="s">
        <v>40</v>
      </c>
      <c r="E20" s="65" t="s">
        <v>30</v>
      </c>
      <c r="F20" s="5" t="s">
        <v>36</v>
      </c>
      <c r="G20" s="5">
        <v>1</v>
      </c>
      <c r="H20" s="5">
        <v>0</v>
      </c>
      <c r="I20" s="13">
        <v>0</v>
      </c>
      <c r="J20" s="66"/>
      <c r="K20" s="41">
        <v>0</v>
      </c>
      <c r="L20" s="41">
        <v>0</v>
      </c>
      <c r="M20" s="42">
        <f t="shared" si="0"/>
        <v>0</v>
      </c>
      <c r="N20" s="44">
        <v>0</v>
      </c>
      <c r="O20" s="44">
        <v>0</v>
      </c>
      <c r="P20" s="44">
        <v>2</v>
      </c>
      <c r="Q20" s="44">
        <v>2</v>
      </c>
      <c r="R20" s="44">
        <v>0</v>
      </c>
      <c r="S20" s="44">
        <v>0</v>
      </c>
      <c r="T20" s="44">
        <v>0</v>
      </c>
      <c r="U20" s="44">
        <v>0</v>
      </c>
      <c r="V20" s="30">
        <f t="shared" si="1"/>
        <v>4</v>
      </c>
      <c r="W20" s="45">
        <v>2</v>
      </c>
      <c r="X20" s="45">
        <v>2</v>
      </c>
      <c r="Y20" s="46">
        <f t="shared" si="2"/>
        <v>4</v>
      </c>
      <c r="Z20" s="48">
        <v>0</v>
      </c>
      <c r="AA20" s="48">
        <v>0</v>
      </c>
      <c r="AB20" s="31">
        <f t="shared" si="3"/>
        <v>0</v>
      </c>
      <c r="AC20" s="48">
        <v>0</v>
      </c>
      <c r="AD20" s="48">
        <v>0</v>
      </c>
      <c r="AE20" s="31">
        <f t="shared" si="4"/>
        <v>0</v>
      </c>
      <c r="AF20" s="67">
        <f t="shared" si="8"/>
        <v>8</v>
      </c>
      <c r="AG20" s="51">
        <f t="shared" si="7"/>
        <v>0</v>
      </c>
      <c r="AH20" s="51">
        <f t="shared" si="6"/>
        <v>8</v>
      </c>
      <c r="AI20" s="9"/>
    </row>
    <row r="21" spans="1:35" s="61" customFormat="1" ht="15.75" x14ac:dyDescent="0.25">
      <c r="A21" s="37" t="s">
        <v>53</v>
      </c>
      <c r="B21" s="64">
        <v>33373</v>
      </c>
      <c r="C21" s="64" t="s">
        <v>34</v>
      </c>
      <c r="D21" s="64" t="s">
        <v>35</v>
      </c>
      <c r="E21" s="65" t="s">
        <v>30</v>
      </c>
      <c r="F21" s="5" t="s">
        <v>36</v>
      </c>
      <c r="G21" s="5">
        <v>1</v>
      </c>
      <c r="H21" s="5">
        <v>0</v>
      </c>
      <c r="I21" s="13">
        <v>0</v>
      </c>
      <c r="J21" s="66"/>
      <c r="K21" s="41">
        <v>0</v>
      </c>
      <c r="L21" s="41">
        <v>0</v>
      </c>
      <c r="M21" s="42">
        <f t="shared" si="0"/>
        <v>0</v>
      </c>
      <c r="N21" s="44">
        <v>0</v>
      </c>
      <c r="O21" s="44">
        <v>0</v>
      </c>
      <c r="P21" s="44">
        <v>0</v>
      </c>
      <c r="Q21" s="44">
        <v>1</v>
      </c>
      <c r="R21" s="44">
        <v>0</v>
      </c>
      <c r="S21" s="44">
        <v>0</v>
      </c>
      <c r="T21" s="44">
        <v>0</v>
      </c>
      <c r="U21" s="44">
        <v>0</v>
      </c>
      <c r="V21" s="30">
        <f t="shared" si="1"/>
        <v>1</v>
      </c>
      <c r="W21" s="45">
        <v>1</v>
      </c>
      <c r="X21" s="45">
        <v>1</v>
      </c>
      <c r="Y21" s="46">
        <f t="shared" si="2"/>
        <v>2</v>
      </c>
      <c r="Z21" s="48">
        <v>0</v>
      </c>
      <c r="AA21" s="48">
        <v>0</v>
      </c>
      <c r="AB21" s="31">
        <f t="shared" si="3"/>
        <v>0</v>
      </c>
      <c r="AC21" s="48">
        <v>0</v>
      </c>
      <c r="AD21" s="48">
        <v>0</v>
      </c>
      <c r="AE21" s="31">
        <f t="shared" si="4"/>
        <v>0</v>
      </c>
      <c r="AF21" s="67">
        <f t="shared" si="8"/>
        <v>3</v>
      </c>
      <c r="AG21" s="51">
        <f t="shared" si="7"/>
        <v>0</v>
      </c>
      <c r="AH21" s="51">
        <f t="shared" si="6"/>
        <v>3</v>
      </c>
      <c r="AI21" s="9"/>
    </row>
    <row r="22" spans="1:35" s="61" customFormat="1" ht="15.75" x14ac:dyDescent="0.25">
      <c r="A22" s="38" t="s">
        <v>54</v>
      </c>
      <c r="B22" s="64">
        <v>95282</v>
      </c>
      <c r="C22" s="64" t="s">
        <v>34</v>
      </c>
      <c r="D22" s="64" t="s">
        <v>35</v>
      </c>
      <c r="E22" s="65" t="s">
        <v>30</v>
      </c>
      <c r="F22" s="5" t="s">
        <v>36</v>
      </c>
      <c r="G22" s="5">
        <v>1</v>
      </c>
      <c r="H22" s="5">
        <v>0</v>
      </c>
      <c r="I22" s="13">
        <v>0</v>
      </c>
      <c r="J22" s="66"/>
      <c r="K22" s="41">
        <v>0</v>
      </c>
      <c r="L22" s="41">
        <v>0</v>
      </c>
      <c r="M22" s="42">
        <f t="shared" si="0"/>
        <v>0</v>
      </c>
      <c r="N22" s="44">
        <v>0</v>
      </c>
      <c r="O22" s="44">
        <v>0</v>
      </c>
      <c r="P22" s="44">
        <v>0</v>
      </c>
      <c r="Q22" s="44">
        <v>1</v>
      </c>
      <c r="R22" s="44">
        <v>0</v>
      </c>
      <c r="S22" s="44">
        <v>0</v>
      </c>
      <c r="T22" s="44">
        <v>0</v>
      </c>
      <c r="U22" s="44">
        <v>0</v>
      </c>
      <c r="V22" s="30">
        <f t="shared" si="1"/>
        <v>1</v>
      </c>
      <c r="W22" s="45">
        <v>1</v>
      </c>
      <c r="X22" s="45">
        <v>1</v>
      </c>
      <c r="Y22" s="46">
        <f t="shared" si="2"/>
        <v>2</v>
      </c>
      <c r="Z22" s="48">
        <v>0</v>
      </c>
      <c r="AA22" s="48">
        <v>0</v>
      </c>
      <c r="AB22" s="31">
        <f t="shared" si="3"/>
        <v>0</v>
      </c>
      <c r="AC22" s="48">
        <v>0</v>
      </c>
      <c r="AD22" s="48">
        <v>0</v>
      </c>
      <c r="AE22" s="31">
        <f t="shared" si="4"/>
        <v>0</v>
      </c>
      <c r="AF22" s="67">
        <f t="shared" si="8"/>
        <v>3</v>
      </c>
      <c r="AG22" s="51">
        <f t="shared" si="7"/>
        <v>0</v>
      </c>
      <c r="AH22" s="51">
        <f t="shared" si="6"/>
        <v>3</v>
      </c>
      <c r="AI22" s="9"/>
    </row>
    <row r="23" spans="1:35" s="61" customFormat="1" ht="15.75" x14ac:dyDescent="0.25">
      <c r="A23" s="37" t="s">
        <v>55</v>
      </c>
      <c r="B23" s="64">
        <v>95467</v>
      </c>
      <c r="C23" s="64" t="s">
        <v>34</v>
      </c>
      <c r="D23" s="64" t="s">
        <v>35</v>
      </c>
      <c r="E23" s="65" t="s">
        <v>30</v>
      </c>
      <c r="F23" s="5" t="s">
        <v>36</v>
      </c>
      <c r="G23" s="5">
        <v>1</v>
      </c>
      <c r="H23" s="5">
        <v>0</v>
      </c>
      <c r="I23" s="13">
        <v>0</v>
      </c>
      <c r="J23" s="66"/>
      <c r="K23" s="41">
        <v>0</v>
      </c>
      <c r="L23" s="41">
        <v>0</v>
      </c>
      <c r="M23" s="42">
        <f t="shared" si="0"/>
        <v>0</v>
      </c>
      <c r="N23" s="44">
        <v>0</v>
      </c>
      <c r="O23" s="44">
        <v>0</v>
      </c>
      <c r="P23" s="44">
        <v>0</v>
      </c>
      <c r="Q23" s="44">
        <v>1</v>
      </c>
      <c r="R23" s="44">
        <v>0</v>
      </c>
      <c r="S23" s="44">
        <v>0</v>
      </c>
      <c r="T23" s="44">
        <v>0</v>
      </c>
      <c r="U23" s="44">
        <v>0</v>
      </c>
      <c r="V23" s="30">
        <f t="shared" si="1"/>
        <v>1</v>
      </c>
      <c r="W23" s="45">
        <v>1</v>
      </c>
      <c r="X23" s="45">
        <v>1</v>
      </c>
      <c r="Y23" s="46">
        <f t="shared" si="2"/>
        <v>2</v>
      </c>
      <c r="Z23" s="48">
        <v>0</v>
      </c>
      <c r="AA23" s="48">
        <v>0</v>
      </c>
      <c r="AB23" s="31">
        <f t="shared" si="3"/>
        <v>0</v>
      </c>
      <c r="AC23" s="48">
        <v>0</v>
      </c>
      <c r="AD23" s="48">
        <v>0</v>
      </c>
      <c r="AE23" s="31">
        <f t="shared" si="4"/>
        <v>0</v>
      </c>
      <c r="AF23" s="67">
        <f t="shared" si="8"/>
        <v>3</v>
      </c>
      <c r="AG23" s="51">
        <f t="shared" si="7"/>
        <v>0</v>
      </c>
      <c r="AH23" s="51">
        <f t="shared" si="6"/>
        <v>3</v>
      </c>
      <c r="AI23" s="9"/>
    </row>
    <row r="24" spans="1:35" s="62" customFormat="1" ht="15.75" x14ac:dyDescent="0.25">
      <c r="A24" s="37" t="s">
        <v>56</v>
      </c>
      <c r="B24" s="64">
        <v>96188</v>
      </c>
      <c r="C24" s="64" t="s">
        <v>34</v>
      </c>
      <c r="D24" s="64" t="s">
        <v>35</v>
      </c>
      <c r="E24" s="65" t="s">
        <v>30</v>
      </c>
      <c r="F24" s="5" t="s">
        <v>36</v>
      </c>
      <c r="G24" s="5">
        <v>0</v>
      </c>
      <c r="H24" s="5">
        <v>1</v>
      </c>
      <c r="I24" s="13">
        <v>0</v>
      </c>
      <c r="J24" s="66"/>
      <c r="K24" s="41">
        <v>0</v>
      </c>
      <c r="L24" s="41">
        <v>0</v>
      </c>
      <c r="M24" s="42">
        <f t="shared" si="0"/>
        <v>0</v>
      </c>
      <c r="N24" s="44">
        <v>0</v>
      </c>
      <c r="O24" s="44">
        <v>0</v>
      </c>
      <c r="P24" s="44">
        <v>0</v>
      </c>
      <c r="Q24" s="44">
        <v>1</v>
      </c>
      <c r="R24" s="44">
        <v>0</v>
      </c>
      <c r="S24" s="44">
        <v>0</v>
      </c>
      <c r="T24" s="44">
        <v>0</v>
      </c>
      <c r="U24" s="44">
        <v>0</v>
      </c>
      <c r="V24" s="30">
        <f t="shared" si="1"/>
        <v>1</v>
      </c>
      <c r="W24" s="45">
        <v>1</v>
      </c>
      <c r="X24" s="45">
        <v>1</v>
      </c>
      <c r="Y24" s="46">
        <f t="shared" si="2"/>
        <v>2</v>
      </c>
      <c r="Z24" s="48">
        <v>0</v>
      </c>
      <c r="AA24" s="48">
        <v>0</v>
      </c>
      <c r="AB24" s="31">
        <f t="shared" si="3"/>
        <v>0</v>
      </c>
      <c r="AC24" s="48">
        <v>0</v>
      </c>
      <c r="AD24" s="48">
        <v>0</v>
      </c>
      <c r="AE24" s="31">
        <f t="shared" si="4"/>
        <v>0</v>
      </c>
      <c r="AF24" s="67">
        <f t="shared" si="8"/>
        <v>3</v>
      </c>
      <c r="AG24" s="51">
        <f t="shared" si="7"/>
        <v>0</v>
      </c>
      <c r="AH24" s="51">
        <f t="shared" si="6"/>
        <v>3</v>
      </c>
      <c r="AI24" s="9"/>
    </row>
    <row r="25" spans="1:35" ht="16.5" customHeight="1" x14ac:dyDescent="0.25">
      <c r="A25" s="76" t="s">
        <v>71</v>
      </c>
      <c r="B25" s="64"/>
      <c r="C25" s="64" t="s">
        <v>34</v>
      </c>
      <c r="D25" s="64" t="s">
        <v>35</v>
      </c>
      <c r="E25" s="69" t="s">
        <v>30</v>
      </c>
      <c r="F25" s="5" t="s">
        <v>36</v>
      </c>
      <c r="G25" s="5">
        <v>0</v>
      </c>
      <c r="H25" s="5">
        <v>0</v>
      </c>
      <c r="I25" s="13">
        <v>0</v>
      </c>
      <c r="J25" s="66"/>
      <c r="K25" s="70">
        <v>0</v>
      </c>
      <c r="L25" s="70">
        <v>0</v>
      </c>
      <c r="M25" s="71">
        <f t="shared" si="0"/>
        <v>0</v>
      </c>
      <c r="N25" s="44">
        <v>0</v>
      </c>
      <c r="O25" s="44">
        <v>0</v>
      </c>
      <c r="P25" s="44">
        <v>1</v>
      </c>
      <c r="Q25" s="44">
        <v>1</v>
      </c>
      <c r="R25" s="44">
        <v>0</v>
      </c>
      <c r="S25" s="44">
        <v>0</v>
      </c>
      <c r="T25" s="44">
        <v>0</v>
      </c>
      <c r="U25" s="44">
        <v>0</v>
      </c>
      <c r="V25" s="30">
        <f t="shared" si="1"/>
        <v>2</v>
      </c>
      <c r="W25" s="45">
        <v>1</v>
      </c>
      <c r="X25" s="45">
        <v>1</v>
      </c>
      <c r="Y25" s="46">
        <f t="shared" si="2"/>
        <v>2</v>
      </c>
      <c r="Z25" s="48">
        <v>0</v>
      </c>
      <c r="AA25" s="48">
        <v>0</v>
      </c>
      <c r="AB25" s="31">
        <f t="shared" si="3"/>
        <v>0</v>
      </c>
      <c r="AC25" s="48">
        <v>0</v>
      </c>
      <c r="AD25" s="48">
        <v>0</v>
      </c>
      <c r="AE25" s="31">
        <f t="shared" si="4"/>
        <v>0</v>
      </c>
      <c r="AF25" s="67">
        <f t="shared" si="8"/>
        <v>4</v>
      </c>
      <c r="AG25" s="51">
        <f t="shared" si="7"/>
        <v>0</v>
      </c>
      <c r="AH25" s="51">
        <f t="shared" si="6"/>
        <v>4</v>
      </c>
      <c r="AI25" s="9"/>
    </row>
    <row r="26" spans="1:35" ht="15.75" x14ac:dyDescent="0.25">
      <c r="A26" s="37" t="s">
        <v>70</v>
      </c>
      <c r="B26" s="24"/>
      <c r="C26" s="24" t="s">
        <v>34</v>
      </c>
      <c r="D26" s="24" t="s">
        <v>40</v>
      </c>
      <c r="E26" s="68" t="s">
        <v>30</v>
      </c>
      <c r="F26" s="5" t="s">
        <v>36</v>
      </c>
      <c r="G26" s="5">
        <v>0</v>
      </c>
      <c r="H26" s="5">
        <v>0</v>
      </c>
      <c r="I26" s="13">
        <v>0</v>
      </c>
      <c r="J26" s="66"/>
      <c r="K26" s="41">
        <v>0</v>
      </c>
      <c r="L26" s="41">
        <v>0</v>
      </c>
      <c r="M26" s="42">
        <f t="shared" si="0"/>
        <v>0</v>
      </c>
      <c r="N26" s="44">
        <v>0</v>
      </c>
      <c r="O26" s="44">
        <v>0</v>
      </c>
      <c r="P26" s="44">
        <v>0</v>
      </c>
      <c r="Q26" s="44">
        <v>1</v>
      </c>
      <c r="R26" s="44">
        <v>0</v>
      </c>
      <c r="S26" s="44">
        <v>0</v>
      </c>
      <c r="T26" s="44">
        <v>0</v>
      </c>
      <c r="U26" s="44">
        <v>0</v>
      </c>
      <c r="V26" s="30">
        <f t="shared" si="1"/>
        <v>1</v>
      </c>
      <c r="W26" s="45">
        <v>1</v>
      </c>
      <c r="X26" s="45">
        <v>1</v>
      </c>
      <c r="Y26" s="46">
        <f t="shared" si="2"/>
        <v>2</v>
      </c>
      <c r="Z26" s="48">
        <v>0</v>
      </c>
      <c r="AA26" s="48">
        <v>0</v>
      </c>
      <c r="AB26" s="31">
        <f t="shared" si="3"/>
        <v>0</v>
      </c>
      <c r="AC26" s="48">
        <v>0</v>
      </c>
      <c r="AD26" s="48">
        <v>0</v>
      </c>
      <c r="AE26" s="31">
        <f t="shared" si="4"/>
        <v>0</v>
      </c>
      <c r="AF26" s="72">
        <f t="shared" si="8"/>
        <v>3</v>
      </c>
      <c r="AG26" s="51">
        <f t="shared" si="7"/>
        <v>0</v>
      </c>
      <c r="AH26" s="51">
        <f t="shared" si="6"/>
        <v>3</v>
      </c>
      <c r="AI26" s="9"/>
    </row>
    <row r="27" spans="1:35" ht="15.75" x14ac:dyDescent="0.25">
      <c r="A27" s="37" t="s">
        <v>72</v>
      </c>
      <c r="B27" s="64"/>
      <c r="C27" s="64" t="s">
        <v>34</v>
      </c>
      <c r="D27" s="64" t="s">
        <v>35</v>
      </c>
      <c r="E27" s="77" t="s">
        <v>30</v>
      </c>
      <c r="F27" s="5" t="s">
        <v>36</v>
      </c>
      <c r="G27" s="5">
        <v>0</v>
      </c>
      <c r="H27" s="5">
        <v>1</v>
      </c>
      <c r="I27" s="13">
        <v>0</v>
      </c>
      <c r="J27" s="66"/>
      <c r="K27" s="48">
        <v>0</v>
      </c>
      <c r="L27" s="48">
        <v>0</v>
      </c>
      <c r="M27" s="31">
        <f t="shared" si="0"/>
        <v>0</v>
      </c>
      <c r="N27" s="44">
        <v>0</v>
      </c>
      <c r="O27" s="44">
        <v>0</v>
      </c>
      <c r="P27" s="44">
        <v>0</v>
      </c>
      <c r="Q27" s="44">
        <v>1</v>
      </c>
      <c r="R27" s="44">
        <v>0</v>
      </c>
      <c r="S27" s="44">
        <v>0</v>
      </c>
      <c r="T27" s="44">
        <v>0</v>
      </c>
      <c r="U27" s="44">
        <v>0</v>
      </c>
      <c r="V27" s="30">
        <f t="shared" si="1"/>
        <v>1</v>
      </c>
      <c r="W27" s="78">
        <v>1</v>
      </c>
      <c r="X27" s="78">
        <v>1</v>
      </c>
      <c r="Y27" s="79">
        <f t="shared" si="2"/>
        <v>2</v>
      </c>
      <c r="Z27" s="48">
        <v>0</v>
      </c>
      <c r="AA27" s="48">
        <v>0</v>
      </c>
      <c r="AB27" s="31">
        <f t="shared" si="3"/>
        <v>0</v>
      </c>
      <c r="AC27" s="48">
        <v>0</v>
      </c>
      <c r="AD27" s="48">
        <v>0</v>
      </c>
      <c r="AE27" s="31">
        <f t="shared" si="4"/>
        <v>0</v>
      </c>
      <c r="AF27" s="67">
        <f t="shared" si="8"/>
        <v>3</v>
      </c>
      <c r="AG27" s="67">
        <f t="shared" si="7"/>
        <v>0</v>
      </c>
      <c r="AH27" s="67">
        <f t="shared" si="6"/>
        <v>3</v>
      </c>
      <c r="AI27" s="9"/>
    </row>
    <row r="28" spans="1:35" ht="15.75" x14ac:dyDescent="0.25">
      <c r="A28" s="38" t="s">
        <v>73</v>
      </c>
      <c r="B28" s="64"/>
      <c r="C28" s="64" t="s">
        <v>34</v>
      </c>
      <c r="D28" s="64" t="s">
        <v>35</v>
      </c>
      <c r="E28" s="77" t="s">
        <v>30</v>
      </c>
      <c r="F28" s="5" t="s">
        <v>36</v>
      </c>
      <c r="G28" s="5">
        <v>0</v>
      </c>
      <c r="H28" s="5">
        <v>0</v>
      </c>
      <c r="I28" s="13">
        <v>1</v>
      </c>
      <c r="J28" s="66"/>
      <c r="K28" s="48">
        <v>0</v>
      </c>
      <c r="L28" s="48">
        <v>0</v>
      </c>
      <c r="M28" s="31">
        <f t="shared" si="0"/>
        <v>0</v>
      </c>
      <c r="N28" s="44">
        <v>0</v>
      </c>
      <c r="O28" s="44">
        <v>0</v>
      </c>
      <c r="P28" s="44">
        <v>0</v>
      </c>
      <c r="Q28" s="44">
        <v>1</v>
      </c>
      <c r="R28" s="44">
        <v>0</v>
      </c>
      <c r="S28" s="44">
        <v>0</v>
      </c>
      <c r="T28" s="44">
        <v>0</v>
      </c>
      <c r="U28" s="44">
        <v>0</v>
      </c>
      <c r="V28" s="30">
        <f t="shared" si="1"/>
        <v>1</v>
      </c>
      <c r="W28" s="78">
        <v>1</v>
      </c>
      <c r="X28" s="78">
        <v>1</v>
      </c>
      <c r="Y28" s="79">
        <f t="shared" si="2"/>
        <v>2</v>
      </c>
      <c r="Z28" s="48">
        <v>0</v>
      </c>
      <c r="AA28" s="48">
        <v>0</v>
      </c>
      <c r="AB28" s="31">
        <f t="shared" si="3"/>
        <v>0</v>
      </c>
      <c r="AC28" s="48">
        <v>0</v>
      </c>
      <c r="AD28" s="48">
        <v>0</v>
      </c>
      <c r="AE28" s="31">
        <f t="shared" si="4"/>
        <v>0</v>
      </c>
      <c r="AF28" s="67">
        <f t="shared" si="8"/>
        <v>3</v>
      </c>
      <c r="AG28" s="67">
        <f t="shared" si="7"/>
        <v>0</v>
      </c>
      <c r="AH28" s="67">
        <f t="shared" si="6"/>
        <v>3</v>
      </c>
      <c r="AI28" s="9"/>
    </row>
    <row r="29" spans="1:35" ht="15.75" x14ac:dyDescent="0.25">
      <c r="A29" s="38" t="s">
        <v>74</v>
      </c>
      <c r="B29" s="24"/>
      <c r="C29" s="24" t="s">
        <v>34</v>
      </c>
      <c r="D29" s="24" t="s">
        <v>35</v>
      </c>
      <c r="E29" s="75" t="s">
        <v>30</v>
      </c>
      <c r="F29" s="5" t="s">
        <v>36</v>
      </c>
      <c r="G29" s="5">
        <v>0</v>
      </c>
      <c r="H29" s="5">
        <v>1</v>
      </c>
      <c r="I29" s="13">
        <v>0</v>
      </c>
      <c r="J29" s="58"/>
      <c r="K29" s="41">
        <v>0</v>
      </c>
      <c r="L29" s="41">
        <v>0</v>
      </c>
      <c r="M29" s="42">
        <v>0</v>
      </c>
      <c r="N29" s="44">
        <v>0</v>
      </c>
      <c r="O29" s="44">
        <v>0</v>
      </c>
      <c r="P29" s="44">
        <v>1</v>
      </c>
      <c r="Q29" s="44">
        <v>1</v>
      </c>
      <c r="R29" s="44">
        <v>0</v>
      </c>
      <c r="S29" s="44">
        <v>0</v>
      </c>
      <c r="T29" s="44">
        <v>0</v>
      </c>
      <c r="U29" s="44">
        <v>0</v>
      </c>
      <c r="V29" s="30">
        <v>2</v>
      </c>
      <c r="W29" s="45">
        <v>1</v>
      </c>
      <c r="X29" s="45">
        <v>1</v>
      </c>
      <c r="Y29" s="46">
        <v>2</v>
      </c>
      <c r="Z29" s="48">
        <v>0</v>
      </c>
      <c r="AA29" s="48">
        <v>0</v>
      </c>
      <c r="AB29" s="31">
        <f t="shared" si="3"/>
        <v>0</v>
      </c>
      <c r="AC29" s="48">
        <v>0</v>
      </c>
      <c r="AD29" s="48">
        <v>0</v>
      </c>
      <c r="AE29" s="31">
        <f t="shared" si="4"/>
        <v>0</v>
      </c>
      <c r="AF29" s="72">
        <f t="shared" si="8"/>
        <v>4</v>
      </c>
      <c r="AG29" s="51">
        <v>0</v>
      </c>
      <c r="AH29" s="51">
        <f t="shared" si="6"/>
        <v>4</v>
      </c>
      <c r="AI29" s="9"/>
    </row>
    <row r="31" spans="1:35" x14ac:dyDescent="0.25">
      <c r="AH31" s="1" t="s">
        <v>69</v>
      </c>
      <c r="AI31" s="53" t="s">
        <v>69</v>
      </c>
    </row>
    <row r="32" spans="1:35" s="3" customFormat="1" ht="15.75" x14ac:dyDescent="0.25">
      <c r="A32" s="34"/>
      <c r="B32" s="34"/>
      <c r="C32" s="34"/>
      <c r="D32" s="34"/>
      <c r="E32" s="32"/>
      <c r="F32" s="54" t="s">
        <v>25</v>
      </c>
      <c r="G32" s="35">
        <f>SUM(G6:G31)</f>
        <v>11</v>
      </c>
      <c r="H32" s="35">
        <f>SUM(H6:H31)</f>
        <v>5</v>
      </c>
      <c r="I32" s="36">
        <f>SUM(I6:I31)</f>
        <v>6</v>
      </c>
      <c r="J32" s="59"/>
      <c r="K32" s="43">
        <f t="shared" ref="K32:Y32" si="9">SUM(K6:K31)</f>
        <v>0</v>
      </c>
      <c r="L32" s="43">
        <f t="shared" si="9"/>
        <v>0</v>
      </c>
      <c r="M32" s="73">
        <f t="shared" si="9"/>
        <v>0</v>
      </c>
      <c r="N32" s="8">
        <f t="shared" si="9"/>
        <v>0</v>
      </c>
      <c r="O32" s="8">
        <f t="shared" si="9"/>
        <v>0</v>
      </c>
      <c r="P32" s="8">
        <f t="shared" si="9"/>
        <v>8</v>
      </c>
      <c r="Q32" s="8">
        <f t="shared" si="9"/>
        <v>25</v>
      </c>
      <c r="R32" s="8">
        <f t="shared" si="9"/>
        <v>0</v>
      </c>
      <c r="S32" s="8">
        <f t="shared" si="9"/>
        <v>0</v>
      </c>
      <c r="T32" s="8">
        <f t="shared" si="9"/>
        <v>0</v>
      </c>
      <c r="U32" s="8">
        <f t="shared" si="9"/>
        <v>0</v>
      </c>
      <c r="V32" s="7">
        <f t="shared" si="9"/>
        <v>33</v>
      </c>
      <c r="W32" s="47">
        <f t="shared" si="9"/>
        <v>23</v>
      </c>
      <c r="X32" s="47">
        <f t="shared" si="9"/>
        <v>25</v>
      </c>
      <c r="Y32" s="74">
        <f t="shared" si="9"/>
        <v>48</v>
      </c>
      <c r="Z32" s="49">
        <f t="shared" ref="Z32:AE32" si="10">SUM(Z5:Z30)</f>
        <v>0</v>
      </c>
      <c r="AA32" s="49">
        <f t="shared" si="10"/>
        <v>0</v>
      </c>
      <c r="AB32" s="11">
        <f t="shared" si="10"/>
        <v>0</v>
      </c>
      <c r="AC32" s="49">
        <f t="shared" si="10"/>
        <v>0</v>
      </c>
      <c r="AD32" s="49">
        <f t="shared" si="10"/>
        <v>0</v>
      </c>
      <c r="AE32" s="11">
        <f t="shared" si="10"/>
        <v>0</v>
      </c>
      <c r="AF32" s="50">
        <f>SUM(AF6:AF31)</f>
        <v>80</v>
      </c>
      <c r="AG32" s="50">
        <f>SUM(AG6:AG31)</f>
        <v>0</v>
      </c>
      <c r="AH32" s="50">
        <f>SUM(AH6:AH31)</f>
        <v>80</v>
      </c>
      <c r="AI32" s="9">
        <f>SUM(AI6:AI31)</f>
        <v>0</v>
      </c>
    </row>
    <row r="33" spans="1:30" x14ac:dyDescent="0.25">
      <c r="AD33" s="1" t="s">
        <v>69</v>
      </c>
    </row>
    <row r="34" spans="1:30" ht="15.75" x14ac:dyDescent="0.25">
      <c r="A34" s="117" t="s">
        <v>75</v>
      </c>
      <c r="B34" s="118"/>
      <c r="C34" s="118"/>
      <c r="D34" s="118"/>
      <c r="E34" s="118"/>
      <c r="F34" s="118"/>
      <c r="G34" s="119"/>
    </row>
    <row r="35" spans="1:30" ht="15.75" x14ac:dyDescent="0.25">
      <c r="A35" s="120"/>
      <c r="B35" s="120"/>
      <c r="C35" s="120"/>
      <c r="D35" s="120"/>
      <c r="E35" s="121" t="s">
        <v>76</v>
      </c>
      <c r="F35" s="121"/>
      <c r="G35" s="122"/>
    </row>
    <row r="36" spans="1:30" ht="15.75" x14ac:dyDescent="0.25">
      <c r="A36" s="123" t="s">
        <v>77</v>
      </c>
      <c r="B36" s="124"/>
      <c r="C36" s="124"/>
      <c r="D36" s="124"/>
      <c r="E36" s="125">
        <v>0</v>
      </c>
      <c r="F36" s="125"/>
      <c r="G36" s="126"/>
    </row>
    <row r="37" spans="1:30" ht="15.75" x14ac:dyDescent="0.25">
      <c r="A37" s="127" t="s">
        <v>78</v>
      </c>
      <c r="B37" s="128"/>
      <c r="C37" s="128"/>
      <c r="D37" s="129"/>
      <c r="E37" s="130">
        <v>0</v>
      </c>
      <c r="F37" s="125"/>
      <c r="G37" s="126"/>
    </row>
    <row r="38" spans="1:30" ht="15.75" x14ac:dyDescent="0.25">
      <c r="A38" s="131" t="s">
        <v>79</v>
      </c>
      <c r="B38" s="132"/>
      <c r="C38" s="132"/>
      <c r="D38" s="132"/>
      <c r="E38" s="133">
        <v>0</v>
      </c>
      <c r="F38" s="133"/>
      <c r="G38" s="126"/>
    </row>
    <row r="39" spans="1:30" ht="15.75" x14ac:dyDescent="0.25">
      <c r="A39" s="134" t="s">
        <v>80</v>
      </c>
      <c r="B39" s="135"/>
      <c r="C39" s="135"/>
      <c r="D39" s="135"/>
      <c r="E39" s="136">
        <v>0</v>
      </c>
      <c r="F39" s="136"/>
      <c r="G39" s="126"/>
    </row>
    <row r="40" spans="1:30" ht="15.75" x14ac:dyDescent="0.25">
      <c r="A40" s="134" t="s">
        <v>81</v>
      </c>
      <c r="B40" s="135"/>
      <c r="C40" s="135"/>
      <c r="D40" s="135"/>
      <c r="E40" s="136">
        <v>0</v>
      </c>
      <c r="F40" s="136"/>
      <c r="G40" s="126"/>
    </row>
    <row r="41" spans="1:30" ht="15.75" x14ac:dyDescent="0.25">
      <c r="A41"/>
      <c r="B41"/>
      <c r="C41"/>
      <c r="D41"/>
      <c r="E41" s="121" t="s">
        <v>82</v>
      </c>
      <c r="F41" s="121"/>
      <c r="G41" s="122"/>
    </row>
    <row r="42" spans="1:30" ht="15.75" x14ac:dyDescent="0.25">
      <c r="A42" s="123" t="s">
        <v>77</v>
      </c>
      <c r="B42" s="124"/>
      <c r="C42" s="124"/>
      <c r="D42" s="124"/>
      <c r="E42" s="125">
        <v>0</v>
      </c>
      <c r="F42" s="125"/>
      <c r="G42" s="126"/>
    </row>
    <row r="43" spans="1:30" ht="15.75" x14ac:dyDescent="0.25">
      <c r="A43" s="127" t="s">
        <v>78</v>
      </c>
      <c r="B43" s="128"/>
      <c r="C43" s="128"/>
      <c r="D43" s="129"/>
      <c r="E43" s="125">
        <v>0</v>
      </c>
      <c r="F43" s="125"/>
      <c r="G43" s="126"/>
    </row>
    <row r="44" spans="1:30" ht="15.75" x14ac:dyDescent="0.25">
      <c r="A44" s="131" t="s">
        <v>79</v>
      </c>
      <c r="B44" s="132"/>
      <c r="C44" s="132"/>
      <c r="D44" s="132"/>
      <c r="E44" s="133">
        <v>0</v>
      </c>
      <c r="F44" s="133"/>
      <c r="G44" s="137"/>
    </row>
    <row r="45" spans="1:30" ht="15.75" x14ac:dyDescent="0.25">
      <c r="A45" s="134" t="s">
        <v>80</v>
      </c>
      <c r="B45" s="135"/>
      <c r="C45" s="135"/>
      <c r="D45" s="135"/>
      <c r="E45" s="136">
        <v>0</v>
      </c>
      <c r="F45" s="136"/>
      <c r="G45" s="138"/>
    </row>
    <row r="46" spans="1:30" ht="15.75" x14ac:dyDescent="0.25">
      <c r="A46" s="134" t="s">
        <v>81</v>
      </c>
      <c r="B46" s="135"/>
      <c r="C46" s="135"/>
      <c r="D46" s="135"/>
      <c r="E46" s="136">
        <v>0</v>
      </c>
      <c r="F46" s="136"/>
      <c r="G46" s="138"/>
    </row>
  </sheetData>
  <autoFilter ref="A5:AI29"/>
  <mergeCells count="42">
    <mergeCell ref="E45:G45"/>
    <mergeCell ref="E46:G46"/>
    <mergeCell ref="E40:G40"/>
    <mergeCell ref="E41:G41"/>
    <mergeCell ref="E42:G42"/>
    <mergeCell ref="E43:G43"/>
    <mergeCell ref="E44:G44"/>
    <mergeCell ref="E35:G35"/>
    <mergeCell ref="E36:G36"/>
    <mergeCell ref="E37:G37"/>
    <mergeCell ref="E38:G38"/>
    <mergeCell ref="E39:G39"/>
    <mergeCell ref="AF1:AH3"/>
    <mergeCell ref="AC1:AE1"/>
    <mergeCell ref="A1:B1"/>
    <mergeCell ref="P3:Q3"/>
    <mergeCell ref="R3:S3"/>
    <mergeCell ref="T3:U3"/>
    <mergeCell ref="W3:X3"/>
    <mergeCell ref="P1:Q1"/>
    <mergeCell ref="R1:S1"/>
    <mergeCell ref="K3:L3"/>
    <mergeCell ref="N3:O3"/>
    <mergeCell ref="K1:L1"/>
    <mergeCell ref="M1:M3"/>
    <mergeCell ref="N1:O1"/>
    <mergeCell ref="AI1:AI3"/>
    <mergeCell ref="A2:B2"/>
    <mergeCell ref="K2:L2"/>
    <mergeCell ref="N2:O2"/>
    <mergeCell ref="P2:Q2"/>
    <mergeCell ref="R2:S2"/>
    <mergeCell ref="T2:U2"/>
    <mergeCell ref="Z2:AB2"/>
    <mergeCell ref="AC2:AE2"/>
    <mergeCell ref="T1:U1"/>
    <mergeCell ref="V1:V3"/>
    <mergeCell ref="W1:X2"/>
    <mergeCell ref="Y1:Y3"/>
    <mergeCell ref="Z1:AB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Pricing Scedule CEN 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Vossie (Hendrik) Vos</cp:lastModifiedBy>
  <cp:lastPrinted>2013-03-20T12:40:55Z</cp:lastPrinted>
  <dcterms:created xsi:type="dcterms:W3CDTF">2013-03-20T12:13:04Z</dcterms:created>
  <dcterms:modified xsi:type="dcterms:W3CDTF">2026-05-11T12:16:38Z</dcterms:modified>
</cp:coreProperties>
</file>