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adlanl_ntcsa_co_za/Documents/Documents/MARKETING AGENCIES/"/>
    </mc:Choice>
  </mc:AlternateContent>
  <xr:revisionPtr revIDLastSave="214" documentId="8_{4F598BB7-70F7-4AEF-BF23-9D486BA555ED}" xr6:coauthVersionLast="47" xr6:coauthVersionMax="47" xr10:uidLastSave="{50906291-F3B6-41B2-930F-D7D0AF2F722B}"/>
  <bookViews>
    <workbookView xWindow="-110" yWindow="-110" windowWidth="19420" windowHeight="10300" firstSheet="1" activeTab="1" xr2:uid="{00000000-000D-0000-FFFF-FFFF00000000}"/>
  </bookViews>
  <sheets>
    <sheet name="Cover Page" sheetId="7" r:id="rId1"/>
    <sheet name="Summary" sheetId="1" r:id="rId2"/>
    <sheet name="Category A" sheetId="2" r:id="rId3"/>
    <sheet name="Category B" sheetId="3" r:id="rId4"/>
    <sheet name="Category C" sheetId="4" r:id="rId5"/>
    <sheet name="Category D" sheetId="5" r:id="rId6"/>
    <sheet name="Category E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6" i="3"/>
  <c r="D13" i="2"/>
  <c r="D12" i="2"/>
  <c r="D11" i="2"/>
  <c r="D14" i="6"/>
  <c r="D7" i="6"/>
  <c r="D6" i="6"/>
  <c r="F6" i="6" s="1"/>
  <c r="D19" i="5"/>
  <c r="D16" i="5"/>
  <c r="D8" i="5"/>
  <c r="F8" i="5" s="1"/>
  <c r="D7" i="5"/>
  <c r="F7" i="5" s="1"/>
  <c r="D16" i="4"/>
  <c r="D8" i="4"/>
  <c r="D9" i="4"/>
  <c r="D7" i="4"/>
  <c r="F7" i="4" s="1"/>
  <c r="D6" i="4"/>
  <c r="D20" i="3"/>
  <c r="F20" i="3" s="1"/>
  <c r="D12" i="3"/>
  <c r="D11" i="3"/>
  <c r="D10" i="3"/>
  <c r="D9" i="3"/>
  <c r="D8" i="3"/>
  <c r="D7" i="3"/>
  <c r="D22" i="2"/>
  <c r="D8" i="2"/>
  <c r="D9" i="2"/>
  <c r="D10" i="2"/>
  <c r="D7" i="2"/>
  <c r="D6" i="2"/>
  <c r="F16" i="6"/>
  <c r="F14" i="6"/>
  <c r="F9" i="6"/>
  <c r="F7" i="6"/>
  <c r="F19" i="5"/>
  <c r="F18" i="5"/>
  <c r="F16" i="5"/>
  <c r="F11" i="5"/>
  <c r="F10" i="5"/>
  <c r="F6" i="5"/>
  <c r="F19" i="4"/>
  <c r="F18" i="4"/>
  <c r="F16" i="4"/>
  <c r="F11" i="4"/>
  <c r="F9" i="4"/>
  <c r="F8" i="4"/>
  <c r="F6" i="4"/>
  <c r="F27" i="3"/>
  <c r="F26" i="3"/>
  <c r="F25" i="3"/>
  <c r="F24" i="3"/>
  <c r="F23" i="3"/>
  <c r="F22" i="3"/>
  <c r="F15" i="3"/>
  <c r="F14" i="3"/>
  <c r="F12" i="3"/>
  <c r="F11" i="3"/>
  <c r="F10" i="3"/>
  <c r="F9" i="3"/>
  <c r="F8" i="3"/>
  <c r="F7" i="3"/>
  <c r="F6" i="3"/>
  <c r="F25" i="2"/>
  <c r="F24" i="2"/>
  <c r="F22" i="2"/>
  <c r="F17" i="2"/>
  <c r="F16" i="2"/>
  <c r="F15" i="2"/>
  <c r="F13" i="2"/>
  <c r="F12" i="2"/>
  <c r="F11" i="2"/>
  <c r="F10" i="2"/>
  <c r="F9" i="2"/>
  <c r="F8" i="2"/>
  <c r="F7" i="2"/>
  <c r="F6" i="2"/>
  <c r="F26" i="2" l="1"/>
  <c r="C5" i="1" s="1"/>
  <c r="F28" i="3"/>
  <c r="C6" i="1" s="1"/>
  <c r="F20" i="4"/>
  <c r="C7" i="1" s="1"/>
  <c r="F20" i="5"/>
  <c r="C8" i="1" s="1"/>
  <c r="F17" i="6"/>
  <c r="C9" i="1" s="1"/>
  <c r="C10" i="1" l="1"/>
</calcChain>
</file>

<file path=xl/sharedStrings.xml><?xml version="1.0" encoding="utf-8"?>
<sst xmlns="http://schemas.openxmlformats.org/spreadsheetml/2006/main" count="301" uniqueCount="132">
  <si>
    <t>Category</t>
  </si>
  <si>
    <t>Description</t>
  </si>
  <si>
    <t>Total (Excl. VAT)</t>
  </si>
  <si>
    <t>A</t>
  </si>
  <si>
    <t>Creative &amp; Strategic Branding</t>
  </si>
  <si>
    <t>B</t>
  </si>
  <si>
    <t>PR &amp; Reputational Management</t>
  </si>
  <si>
    <t>C</t>
  </si>
  <si>
    <t>Digital &amp; Social Media Management</t>
  </si>
  <si>
    <t>D</t>
  </si>
  <si>
    <t>Media Buying Services</t>
  </si>
  <si>
    <t>E</t>
  </si>
  <si>
    <t>Media Monitoring &amp; Analytics</t>
  </si>
  <si>
    <t>TOTAL (Excl. VAT)</t>
  </si>
  <si>
    <t>CATEGORY A: Creative &amp; Strategic Branding</t>
  </si>
  <si>
    <t>ITEM NO.</t>
  </si>
  <si>
    <t>Estimated QTY</t>
  </si>
  <si>
    <t>Rate (Excl. VAT)</t>
  </si>
  <si>
    <t>Amount</t>
  </si>
  <si>
    <t>1. Staff Rates</t>
  </si>
  <si>
    <t>1.1</t>
  </si>
  <si>
    <t>Creative Director</t>
  </si>
  <si>
    <t>1.2</t>
  </si>
  <si>
    <t>Art Director</t>
  </si>
  <si>
    <t>1.3</t>
  </si>
  <si>
    <t>Graphic Designer</t>
  </si>
  <si>
    <t>1.4</t>
  </si>
  <si>
    <t>Copywriter</t>
  </si>
  <si>
    <t>1.5</t>
  </si>
  <si>
    <t>Project Manager</t>
  </si>
  <si>
    <t>1.6</t>
  </si>
  <si>
    <t>Professional Photographer and Videographer</t>
  </si>
  <si>
    <t>1.7</t>
  </si>
  <si>
    <t>Stylist and Make-Up Artist</t>
  </si>
  <si>
    <t>1.8</t>
  </si>
  <si>
    <t>Animator</t>
  </si>
  <si>
    <t>2. The Expenses are:</t>
  </si>
  <si>
    <t>2.1</t>
  </si>
  <si>
    <t>Printing &amp; Collateral Production</t>
  </si>
  <si>
    <t>2.2</t>
  </si>
  <si>
    <t>Stock Imagery &amp; Font Licenses</t>
  </si>
  <si>
    <t>2.3</t>
  </si>
  <si>
    <t>Studio Resources (VO recording, Visual/Audio Editing, Final Mixing, etc)</t>
  </si>
  <si>
    <t>2.4</t>
  </si>
  <si>
    <t>2.5</t>
  </si>
  <si>
    <t>3. The Items of work to be carried on a Time Basis</t>
  </si>
  <si>
    <t>3.1</t>
  </si>
  <si>
    <t>Progress &amp; Review Meetings</t>
  </si>
  <si>
    <t>4. Items of work priced on a Lump Sum basis</t>
  </si>
  <si>
    <t>4.1</t>
  </si>
  <si>
    <t>Brand Audit &amp; Assessment</t>
  </si>
  <si>
    <t>4.2</t>
  </si>
  <si>
    <t>CI Manual Development</t>
  </si>
  <si>
    <t>TOTAL CATEGORY A</t>
  </si>
  <si>
    <t>CATEGORY B: PR &amp; Reputational Management</t>
  </si>
  <si>
    <t>PR Account Director</t>
  </si>
  <si>
    <t>Media Liaison Specialist</t>
  </si>
  <si>
    <t>PR Account Manager</t>
  </si>
  <si>
    <t>Writer</t>
  </si>
  <si>
    <t>Stakeholder Manager</t>
  </si>
  <si>
    <t>PR Multimedia Content Creator</t>
  </si>
  <si>
    <t>Events Planner</t>
  </si>
  <si>
    <t>2. The Expenses are</t>
  </si>
  <si>
    <t>Media Distribution Platforms</t>
  </si>
  <si>
    <t>Stakeholder Event Management</t>
  </si>
  <si>
    <t>Ad-hoc Crisis Intervention</t>
  </si>
  <si>
    <t>Stakeholder Engagement Plan</t>
  </si>
  <si>
    <t>Crisis Communication Playbook</t>
  </si>
  <si>
    <t>4.3</t>
  </si>
  <si>
    <t>Media Training</t>
  </si>
  <si>
    <t>4.4</t>
  </si>
  <si>
    <t>Stakeholder Management Training</t>
  </si>
  <si>
    <t>4.5</t>
  </si>
  <si>
    <t>Crisis Management Training</t>
  </si>
  <si>
    <t>4.6</t>
  </si>
  <si>
    <t>Research and Analytics: Stakeholder Sentiments Study</t>
  </si>
  <si>
    <t>TOTAL CATEGORY B</t>
  </si>
  <si>
    <t>CATEGORY C: Digital &amp; Social Media Management</t>
  </si>
  <si>
    <t>Digital Strategist</t>
  </si>
  <si>
    <t>Social Media Manager</t>
  </si>
  <si>
    <t>Multimedia Content Creator</t>
  </si>
  <si>
    <t>Community Manager</t>
  </si>
  <si>
    <t>Management &amp; Search Engine Optimisation (SEO) Tooling</t>
  </si>
  <si>
    <t>Live Community Engagement</t>
  </si>
  <si>
    <t>Website UX/UI Audit</t>
  </si>
  <si>
    <t>Digital Transformation Strategy</t>
  </si>
  <si>
    <t>TOTAL CATEGORY C</t>
  </si>
  <si>
    <t>CATEGORY D: Media Buying Services</t>
  </si>
  <si>
    <t>Media Strategy Director</t>
  </si>
  <si>
    <t>Senior Media Buyer</t>
  </si>
  <si>
    <t>Performance Analyst</t>
  </si>
  <si>
    <t>Independent Campaign Auditing</t>
  </si>
  <si>
    <t>Audience Research &amp; Data Subscriptions</t>
  </si>
  <si>
    <t>Rate Negotiations &amp; Verification</t>
  </si>
  <si>
    <t>Annual Media Strategy &amp; Plan</t>
  </si>
  <si>
    <t>Media Trends and Analytics Training</t>
  </si>
  <si>
    <t>TOTAL CATEGORY D</t>
  </si>
  <si>
    <t>CATEGORY E: Media Monitoring &amp; Analytics</t>
  </si>
  <si>
    <t>Senior Analytics Lead</t>
  </si>
  <si>
    <t>Monitoring Specialist</t>
  </si>
  <si>
    <t>24/7 News Tracking License</t>
  </si>
  <si>
    <t>Daily News Summary Compilation</t>
  </si>
  <si>
    <t>Analytics Dashboard Setup</t>
  </si>
  <si>
    <t>TOTAL CATEGORY E</t>
  </si>
  <si>
    <t>All Domestic Flights will be paid on Actuals</t>
  </si>
  <si>
    <t>2.6</t>
  </si>
  <si>
    <t>Car Hire Class B</t>
  </si>
  <si>
    <t>Actuals</t>
  </si>
  <si>
    <t>Class B</t>
  </si>
  <si>
    <t>Cost plus 10%</t>
  </si>
  <si>
    <t>TO</t>
  </si>
  <si>
    <t>FOR</t>
  </si>
  <si>
    <t>ESKOM NTCSA</t>
  </si>
  <si>
    <t>MEGAWATT PARK</t>
  </si>
  <si>
    <t>MAXWELL DRIVE</t>
  </si>
  <si>
    <t>SUNNINGHILL</t>
  </si>
  <si>
    <t xml:space="preserve"> </t>
  </si>
  <si>
    <t>Document Prepared by</t>
  </si>
  <si>
    <t xml:space="preserve">Transmission Project Delivery </t>
  </si>
  <si>
    <t>Quantity Surveying Group</t>
  </si>
  <si>
    <t xml:space="preserve">PROVISION OF PROFESSIONAL MARKETING SERVICES </t>
  </si>
  <si>
    <t>Quantity</t>
  </si>
  <si>
    <t>Item Description</t>
  </si>
  <si>
    <t xml:space="preserve">NATIONAL TRANSMISSION COMPANY SOUTH AFRICA (NTCSA)  </t>
  </si>
  <si>
    <t>Travelling- Per Kilometre- NTCSA Rates and Accomodation- 3 Star</t>
  </si>
  <si>
    <t>PLEASE NOTE: EACH TENDERER IS ONLY ALLOWED TO TENDER FOR 1 CATEGORY</t>
  </si>
  <si>
    <t xml:space="preserve">PRICELIST SUMMARY </t>
  </si>
  <si>
    <t>Unit</t>
  </si>
  <si>
    <t>Sum</t>
  </si>
  <si>
    <t>Days</t>
  </si>
  <si>
    <t>Hour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</si>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</sst>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\R\ #,##0.00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" xfId="0" applyBorder="1"/>
    <xf numFmtId="0" fontId="6" fillId="4" borderId="0" xfId="0" applyFont="1" applyFill="1"/>
    <xf numFmtId="0" fontId="0" fillId="4" borderId="0" xfId="0" applyFill="1"/>
    <xf numFmtId="44" fontId="0" fillId="0" borderId="0" xfId="1" applyFont="1"/>
    <xf numFmtId="44" fontId="2" fillId="2" borderId="1" xfId="1" applyFont="1" applyFill="1" applyBorder="1" applyAlignment="1">
      <alignment horizontal="center" vertical="center"/>
    </xf>
    <xf numFmtId="44" fontId="0" fillId="0" borderId="1" xfId="1" applyFont="1" applyBorder="1"/>
    <xf numFmtId="44" fontId="3" fillId="0" borderId="1" xfId="1" applyFont="1" applyBorder="1"/>
    <xf numFmtId="0" fontId="3" fillId="3" borderId="1" xfId="0" applyFont="1" applyFill="1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0</xdr:rowOff>
    </xdr:from>
    <xdr:to>
      <xdr:col>2</xdr:col>
      <xdr:colOff>2209800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23C328-3933-496C-B3CD-602F6149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550" y="0"/>
          <a:ext cx="18415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6350</xdr:rowOff>
    </xdr:from>
    <xdr:to>
      <xdr:col>5</xdr:col>
      <xdr:colOff>1377950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77776-A247-4A7E-9A30-F253F34A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3700" y="6350"/>
          <a:ext cx="1841500" cy="63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996950</xdr:colOff>
      <xdr:row>0</xdr:row>
      <xdr:rowOff>0</xdr:rowOff>
    </xdr:from>
    <xdr:to>
      <xdr:col>5</xdr:col>
      <xdr:colOff>1371600</xdr:colOff>
      <xdr:row>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41559-C07B-4BEF-AECD-7A6EA155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3150" y="0"/>
          <a:ext cx="1771650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1022350</xdr:colOff>
      <xdr:row>0</xdr:row>
      <xdr:rowOff>0</xdr:rowOff>
    </xdr:from>
    <xdr:to>
      <xdr:col>6</xdr:col>
      <xdr:colOff>0</xdr:colOff>
      <xdr:row>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3C3B0B-CA07-40B0-B411-CC1B9B37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0"/>
          <a:ext cx="1771650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1016000</xdr:colOff>
      <xdr:row>0</xdr:row>
      <xdr:rowOff>12700</xdr:rowOff>
    </xdr:from>
    <xdr:to>
      <xdr:col>5</xdr:col>
      <xdr:colOff>1390650</xdr:colOff>
      <xdr:row>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F1D87-1CE6-40B2-9306-23F1F3A91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2200" y="12700"/>
          <a:ext cx="1771650" cy="654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0</xdr:rowOff>
    </xdr:from>
    <xdr:to>
      <xdr:col>5</xdr:col>
      <xdr:colOff>1365250</xdr:colOff>
      <xdr:row>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8CD1D-9AD6-470D-9C15-F171BA805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6800" y="0"/>
          <a:ext cx="17716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0DDA-D5FC-45C5-A4BF-046B2218EDC0}">
  <dimension ref="B2:E34"/>
  <sheetViews>
    <sheetView view="pageBreakPreview" topLeftCell="A8" zoomScaleNormal="100" zoomScaleSheetLayoutView="100" workbookViewId="0">
      <selection activeCell="B20" sqref="B20:E20"/>
    </sheetView>
  </sheetViews>
  <sheetFormatPr defaultColWidth="8.81640625" defaultRowHeight="14.5" x14ac:dyDescent="0.35"/>
  <cols>
    <col min="1" max="1" width="2" style="12" customWidth="1"/>
    <col min="2" max="2" width="49.453125" style="12" customWidth="1"/>
    <col min="3" max="4" width="8.81640625" style="12"/>
    <col min="5" max="5" width="14.81640625" style="12" customWidth="1"/>
    <col min="6" max="6" width="1.81640625" style="12" customWidth="1"/>
    <col min="7" max="256" width="8.81640625" style="12"/>
    <col min="257" max="257" width="2" style="12" customWidth="1"/>
    <col min="258" max="258" width="49.453125" style="12" customWidth="1"/>
    <col min="259" max="260" width="8.81640625" style="12"/>
    <col min="261" max="261" width="14.81640625" style="12" customWidth="1"/>
    <col min="262" max="262" width="1.81640625" style="12" customWidth="1"/>
    <col min="263" max="512" width="8.81640625" style="12"/>
    <col min="513" max="513" width="2" style="12" customWidth="1"/>
    <col min="514" max="514" width="49.453125" style="12" customWidth="1"/>
    <col min="515" max="516" width="8.81640625" style="12"/>
    <col min="517" max="517" width="14.81640625" style="12" customWidth="1"/>
    <col min="518" max="518" width="1.81640625" style="12" customWidth="1"/>
    <col min="519" max="768" width="8.81640625" style="12"/>
    <col min="769" max="769" width="2" style="12" customWidth="1"/>
    <col min="770" max="770" width="49.453125" style="12" customWidth="1"/>
    <col min="771" max="772" width="8.81640625" style="12"/>
    <col min="773" max="773" width="14.81640625" style="12" customWidth="1"/>
    <col min="774" max="774" width="1.81640625" style="12" customWidth="1"/>
    <col min="775" max="1024" width="8.81640625" style="12"/>
    <col min="1025" max="1025" width="2" style="12" customWidth="1"/>
    <col min="1026" max="1026" width="49.453125" style="12" customWidth="1"/>
    <col min="1027" max="1028" width="8.81640625" style="12"/>
    <col min="1029" max="1029" width="14.81640625" style="12" customWidth="1"/>
    <col min="1030" max="1030" width="1.81640625" style="12" customWidth="1"/>
    <col min="1031" max="1280" width="8.81640625" style="12"/>
    <col min="1281" max="1281" width="2" style="12" customWidth="1"/>
    <col min="1282" max="1282" width="49.453125" style="12" customWidth="1"/>
    <col min="1283" max="1284" width="8.81640625" style="12"/>
    <col min="1285" max="1285" width="14.81640625" style="12" customWidth="1"/>
    <col min="1286" max="1286" width="1.81640625" style="12" customWidth="1"/>
    <col min="1287" max="1536" width="8.81640625" style="12"/>
    <col min="1537" max="1537" width="2" style="12" customWidth="1"/>
    <col min="1538" max="1538" width="49.453125" style="12" customWidth="1"/>
    <col min="1539" max="1540" width="8.81640625" style="12"/>
    <col min="1541" max="1541" width="14.81640625" style="12" customWidth="1"/>
    <col min="1542" max="1542" width="1.81640625" style="12" customWidth="1"/>
    <col min="1543" max="1792" width="8.81640625" style="12"/>
    <col min="1793" max="1793" width="2" style="12" customWidth="1"/>
    <col min="1794" max="1794" width="49.453125" style="12" customWidth="1"/>
    <col min="1795" max="1796" width="8.81640625" style="12"/>
    <col min="1797" max="1797" width="14.81640625" style="12" customWidth="1"/>
    <col min="1798" max="1798" width="1.81640625" style="12" customWidth="1"/>
    <col min="1799" max="2048" width="8.81640625" style="12"/>
    <col min="2049" max="2049" width="2" style="12" customWidth="1"/>
    <col min="2050" max="2050" width="49.453125" style="12" customWidth="1"/>
    <col min="2051" max="2052" width="8.81640625" style="12"/>
    <col min="2053" max="2053" width="14.81640625" style="12" customWidth="1"/>
    <col min="2054" max="2054" width="1.81640625" style="12" customWidth="1"/>
    <col min="2055" max="2304" width="8.81640625" style="12"/>
    <col min="2305" max="2305" width="2" style="12" customWidth="1"/>
    <col min="2306" max="2306" width="49.453125" style="12" customWidth="1"/>
    <col min="2307" max="2308" width="8.81640625" style="12"/>
    <col min="2309" max="2309" width="14.81640625" style="12" customWidth="1"/>
    <col min="2310" max="2310" width="1.81640625" style="12" customWidth="1"/>
    <col min="2311" max="2560" width="8.81640625" style="12"/>
    <col min="2561" max="2561" width="2" style="12" customWidth="1"/>
    <col min="2562" max="2562" width="49.453125" style="12" customWidth="1"/>
    <col min="2563" max="2564" width="8.81640625" style="12"/>
    <col min="2565" max="2565" width="14.81640625" style="12" customWidth="1"/>
    <col min="2566" max="2566" width="1.81640625" style="12" customWidth="1"/>
    <col min="2567" max="2816" width="8.81640625" style="12"/>
    <col min="2817" max="2817" width="2" style="12" customWidth="1"/>
    <col min="2818" max="2818" width="49.453125" style="12" customWidth="1"/>
    <col min="2819" max="2820" width="8.81640625" style="12"/>
    <col min="2821" max="2821" width="14.81640625" style="12" customWidth="1"/>
    <col min="2822" max="2822" width="1.81640625" style="12" customWidth="1"/>
    <col min="2823" max="3072" width="8.81640625" style="12"/>
    <col min="3073" max="3073" width="2" style="12" customWidth="1"/>
    <col min="3074" max="3074" width="49.453125" style="12" customWidth="1"/>
    <col min="3075" max="3076" width="8.81640625" style="12"/>
    <col min="3077" max="3077" width="14.81640625" style="12" customWidth="1"/>
    <col min="3078" max="3078" width="1.81640625" style="12" customWidth="1"/>
    <col min="3079" max="3328" width="8.81640625" style="12"/>
    <col min="3329" max="3329" width="2" style="12" customWidth="1"/>
    <col min="3330" max="3330" width="49.453125" style="12" customWidth="1"/>
    <col min="3331" max="3332" width="8.81640625" style="12"/>
    <col min="3333" max="3333" width="14.81640625" style="12" customWidth="1"/>
    <col min="3334" max="3334" width="1.81640625" style="12" customWidth="1"/>
    <col min="3335" max="3584" width="8.81640625" style="12"/>
    <col min="3585" max="3585" width="2" style="12" customWidth="1"/>
    <col min="3586" max="3586" width="49.453125" style="12" customWidth="1"/>
    <col min="3587" max="3588" width="8.81640625" style="12"/>
    <col min="3589" max="3589" width="14.81640625" style="12" customWidth="1"/>
    <col min="3590" max="3590" width="1.81640625" style="12" customWidth="1"/>
    <col min="3591" max="3840" width="8.81640625" style="12"/>
    <col min="3841" max="3841" width="2" style="12" customWidth="1"/>
    <col min="3842" max="3842" width="49.453125" style="12" customWidth="1"/>
    <col min="3843" max="3844" width="8.81640625" style="12"/>
    <col min="3845" max="3845" width="14.81640625" style="12" customWidth="1"/>
    <col min="3846" max="3846" width="1.81640625" style="12" customWidth="1"/>
    <col min="3847" max="4096" width="8.81640625" style="12"/>
    <col min="4097" max="4097" width="2" style="12" customWidth="1"/>
    <col min="4098" max="4098" width="49.453125" style="12" customWidth="1"/>
    <col min="4099" max="4100" width="8.81640625" style="12"/>
    <col min="4101" max="4101" width="14.81640625" style="12" customWidth="1"/>
    <col min="4102" max="4102" width="1.81640625" style="12" customWidth="1"/>
    <col min="4103" max="4352" width="8.81640625" style="12"/>
    <col min="4353" max="4353" width="2" style="12" customWidth="1"/>
    <col min="4354" max="4354" width="49.453125" style="12" customWidth="1"/>
    <col min="4355" max="4356" width="8.81640625" style="12"/>
    <col min="4357" max="4357" width="14.81640625" style="12" customWidth="1"/>
    <col min="4358" max="4358" width="1.81640625" style="12" customWidth="1"/>
    <col min="4359" max="4608" width="8.81640625" style="12"/>
    <col min="4609" max="4609" width="2" style="12" customWidth="1"/>
    <col min="4610" max="4610" width="49.453125" style="12" customWidth="1"/>
    <col min="4611" max="4612" width="8.81640625" style="12"/>
    <col min="4613" max="4613" width="14.81640625" style="12" customWidth="1"/>
    <col min="4614" max="4614" width="1.81640625" style="12" customWidth="1"/>
    <col min="4615" max="4864" width="8.81640625" style="12"/>
    <col min="4865" max="4865" width="2" style="12" customWidth="1"/>
    <col min="4866" max="4866" width="49.453125" style="12" customWidth="1"/>
    <col min="4867" max="4868" width="8.81640625" style="12"/>
    <col min="4869" max="4869" width="14.81640625" style="12" customWidth="1"/>
    <col min="4870" max="4870" width="1.81640625" style="12" customWidth="1"/>
    <col min="4871" max="5120" width="8.81640625" style="12"/>
    <col min="5121" max="5121" width="2" style="12" customWidth="1"/>
    <col min="5122" max="5122" width="49.453125" style="12" customWidth="1"/>
    <col min="5123" max="5124" width="8.81640625" style="12"/>
    <col min="5125" max="5125" width="14.81640625" style="12" customWidth="1"/>
    <col min="5126" max="5126" width="1.81640625" style="12" customWidth="1"/>
    <col min="5127" max="5376" width="8.81640625" style="12"/>
    <col min="5377" max="5377" width="2" style="12" customWidth="1"/>
    <col min="5378" max="5378" width="49.453125" style="12" customWidth="1"/>
    <col min="5379" max="5380" width="8.81640625" style="12"/>
    <col min="5381" max="5381" width="14.81640625" style="12" customWidth="1"/>
    <col min="5382" max="5382" width="1.81640625" style="12" customWidth="1"/>
    <col min="5383" max="5632" width="8.81640625" style="12"/>
    <col min="5633" max="5633" width="2" style="12" customWidth="1"/>
    <col min="5634" max="5634" width="49.453125" style="12" customWidth="1"/>
    <col min="5635" max="5636" width="8.81640625" style="12"/>
    <col min="5637" max="5637" width="14.81640625" style="12" customWidth="1"/>
    <col min="5638" max="5638" width="1.81640625" style="12" customWidth="1"/>
    <col min="5639" max="5888" width="8.81640625" style="12"/>
    <col min="5889" max="5889" width="2" style="12" customWidth="1"/>
    <col min="5890" max="5890" width="49.453125" style="12" customWidth="1"/>
    <col min="5891" max="5892" width="8.81640625" style="12"/>
    <col min="5893" max="5893" width="14.81640625" style="12" customWidth="1"/>
    <col min="5894" max="5894" width="1.81640625" style="12" customWidth="1"/>
    <col min="5895" max="6144" width="8.81640625" style="12"/>
    <col min="6145" max="6145" width="2" style="12" customWidth="1"/>
    <col min="6146" max="6146" width="49.453125" style="12" customWidth="1"/>
    <col min="6147" max="6148" width="8.81640625" style="12"/>
    <col min="6149" max="6149" width="14.81640625" style="12" customWidth="1"/>
    <col min="6150" max="6150" width="1.81640625" style="12" customWidth="1"/>
    <col min="6151" max="6400" width="8.81640625" style="12"/>
    <col min="6401" max="6401" width="2" style="12" customWidth="1"/>
    <col min="6402" max="6402" width="49.453125" style="12" customWidth="1"/>
    <col min="6403" max="6404" width="8.81640625" style="12"/>
    <col min="6405" max="6405" width="14.81640625" style="12" customWidth="1"/>
    <col min="6406" max="6406" width="1.81640625" style="12" customWidth="1"/>
    <col min="6407" max="6656" width="8.81640625" style="12"/>
    <col min="6657" max="6657" width="2" style="12" customWidth="1"/>
    <col min="6658" max="6658" width="49.453125" style="12" customWidth="1"/>
    <col min="6659" max="6660" width="8.81640625" style="12"/>
    <col min="6661" max="6661" width="14.81640625" style="12" customWidth="1"/>
    <col min="6662" max="6662" width="1.81640625" style="12" customWidth="1"/>
    <col min="6663" max="6912" width="8.81640625" style="12"/>
    <col min="6913" max="6913" width="2" style="12" customWidth="1"/>
    <col min="6914" max="6914" width="49.453125" style="12" customWidth="1"/>
    <col min="6915" max="6916" width="8.81640625" style="12"/>
    <col min="6917" max="6917" width="14.81640625" style="12" customWidth="1"/>
    <col min="6918" max="6918" width="1.81640625" style="12" customWidth="1"/>
    <col min="6919" max="7168" width="8.81640625" style="12"/>
    <col min="7169" max="7169" width="2" style="12" customWidth="1"/>
    <col min="7170" max="7170" width="49.453125" style="12" customWidth="1"/>
    <col min="7171" max="7172" width="8.81640625" style="12"/>
    <col min="7173" max="7173" width="14.81640625" style="12" customWidth="1"/>
    <col min="7174" max="7174" width="1.81640625" style="12" customWidth="1"/>
    <col min="7175" max="7424" width="8.81640625" style="12"/>
    <col min="7425" max="7425" width="2" style="12" customWidth="1"/>
    <col min="7426" max="7426" width="49.453125" style="12" customWidth="1"/>
    <col min="7427" max="7428" width="8.81640625" style="12"/>
    <col min="7429" max="7429" width="14.81640625" style="12" customWidth="1"/>
    <col min="7430" max="7430" width="1.81640625" style="12" customWidth="1"/>
    <col min="7431" max="7680" width="8.81640625" style="12"/>
    <col min="7681" max="7681" width="2" style="12" customWidth="1"/>
    <col min="7682" max="7682" width="49.453125" style="12" customWidth="1"/>
    <col min="7683" max="7684" width="8.81640625" style="12"/>
    <col min="7685" max="7685" width="14.81640625" style="12" customWidth="1"/>
    <col min="7686" max="7686" width="1.81640625" style="12" customWidth="1"/>
    <col min="7687" max="7936" width="8.81640625" style="12"/>
    <col min="7937" max="7937" width="2" style="12" customWidth="1"/>
    <col min="7938" max="7938" width="49.453125" style="12" customWidth="1"/>
    <col min="7939" max="7940" width="8.81640625" style="12"/>
    <col min="7941" max="7941" width="14.81640625" style="12" customWidth="1"/>
    <col min="7942" max="7942" width="1.81640625" style="12" customWidth="1"/>
    <col min="7943" max="8192" width="8.81640625" style="12"/>
    <col min="8193" max="8193" width="2" style="12" customWidth="1"/>
    <col min="8194" max="8194" width="49.453125" style="12" customWidth="1"/>
    <col min="8195" max="8196" width="8.81640625" style="12"/>
    <col min="8197" max="8197" width="14.81640625" style="12" customWidth="1"/>
    <col min="8198" max="8198" width="1.81640625" style="12" customWidth="1"/>
    <col min="8199" max="8448" width="8.81640625" style="12"/>
    <col min="8449" max="8449" width="2" style="12" customWidth="1"/>
    <col min="8450" max="8450" width="49.453125" style="12" customWidth="1"/>
    <col min="8451" max="8452" width="8.81640625" style="12"/>
    <col min="8453" max="8453" width="14.81640625" style="12" customWidth="1"/>
    <col min="8454" max="8454" width="1.81640625" style="12" customWidth="1"/>
    <col min="8455" max="8704" width="8.81640625" style="12"/>
    <col min="8705" max="8705" width="2" style="12" customWidth="1"/>
    <col min="8706" max="8706" width="49.453125" style="12" customWidth="1"/>
    <col min="8707" max="8708" width="8.81640625" style="12"/>
    <col min="8709" max="8709" width="14.81640625" style="12" customWidth="1"/>
    <col min="8710" max="8710" width="1.81640625" style="12" customWidth="1"/>
    <col min="8711" max="8960" width="8.81640625" style="12"/>
    <col min="8961" max="8961" width="2" style="12" customWidth="1"/>
    <col min="8962" max="8962" width="49.453125" style="12" customWidth="1"/>
    <col min="8963" max="8964" width="8.81640625" style="12"/>
    <col min="8965" max="8965" width="14.81640625" style="12" customWidth="1"/>
    <col min="8966" max="8966" width="1.81640625" style="12" customWidth="1"/>
    <col min="8967" max="9216" width="8.81640625" style="12"/>
    <col min="9217" max="9217" width="2" style="12" customWidth="1"/>
    <col min="9218" max="9218" width="49.453125" style="12" customWidth="1"/>
    <col min="9219" max="9220" width="8.81640625" style="12"/>
    <col min="9221" max="9221" width="14.81640625" style="12" customWidth="1"/>
    <col min="9222" max="9222" width="1.81640625" style="12" customWidth="1"/>
    <col min="9223" max="9472" width="8.81640625" style="12"/>
    <col min="9473" max="9473" width="2" style="12" customWidth="1"/>
    <col min="9474" max="9474" width="49.453125" style="12" customWidth="1"/>
    <col min="9475" max="9476" width="8.81640625" style="12"/>
    <col min="9477" max="9477" width="14.81640625" style="12" customWidth="1"/>
    <col min="9478" max="9478" width="1.81640625" style="12" customWidth="1"/>
    <col min="9479" max="9728" width="8.81640625" style="12"/>
    <col min="9729" max="9729" width="2" style="12" customWidth="1"/>
    <col min="9730" max="9730" width="49.453125" style="12" customWidth="1"/>
    <col min="9731" max="9732" width="8.81640625" style="12"/>
    <col min="9733" max="9733" width="14.81640625" style="12" customWidth="1"/>
    <col min="9734" max="9734" width="1.81640625" style="12" customWidth="1"/>
    <col min="9735" max="9984" width="8.81640625" style="12"/>
    <col min="9985" max="9985" width="2" style="12" customWidth="1"/>
    <col min="9986" max="9986" width="49.453125" style="12" customWidth="1"/>
    <col min="9987" max="9988" width="8.81640625" style="12"/>
    <col min="9989" max="9989" width="14.81640625" style="12" customWidth="1"/>
    <col min="9990" max="9990" width="1.81640625" style="12" customWidth="1"/>
    <col min="9991" max="10240" width="8.81640625" style="12"/>
    <col min="10241" max="10241" width="2" style="12" customWidth="1"/>
    <col min="10242" max="10242" width="49.453125" style="12" customWidth="1"/>
    <col min="10243" max="10244" width="8.81640625" style="12"/>
    <col min="10245" max="10245" width="14.81640625" style="12" customWidth="1"/>
    <col min="10246" max="10246" width="1.81640625" style="12" customWidth="1"/>
    <col min="10247" max="10496" width="8.81640625" style="12"/>
    <col min="10497" max="10497" width="2" style="12" customWidth="1"/>
    <col min="10498" max="10498" width="49.453125" style="12" customWidth="1"/>
    <col min="10499" max="10500" width="8.81640625" style="12"/>
    <col min="10501" max="10501" width="14.81640625" style="12" customWidth="1"/>
    <col min="10502" max="10502" width="1.81640625" style="12" customWidth="1"/>
    <col min="10503" max="10752" width="8.81640625" style="12"/>
    <col min="10753" max="10753" width="2" style="12" customWidth="1"/>
    <col min="10754" max="10754" width="49.453125" style="12" customWidth="1"/>
    <col min="10755" max="10756" width="8.81640625" style="12"/>
    <col min="10757" max="10757" width="14.81640625" style="12" customWidth="1"/>
    <col min="10758" max="10758" width="1.81640625" style="12" customWidth="1"/>
    <col min="10759" max="11008" width="8.81640625" style="12"/>
    <col min="11009" max="11009" width="2" style="12" customWidth="1"/>
    <col min="11010" max="11010" width="49.453125" style="12" customWidth="1"/>
    <col min="11011" max="11012" width="8.81640625" style="12"/>
    <col min="11013" max="11013" width="14.81640625" style="12" customWidth="1"/>
    <col min="11014" max="11014" width="1.81640625" style="12" customWidth="1"/>
    <col min="11015" max="11264" width="8.81640625" style="12"/>
    <col min="11265" max="11265" width="2" style="12" customWidth="1"/>
    <col min="11266" max="11266" width="49.453125" style="12" customWidth="1"/>
    <col min="11267" max="11268" width="8.81640625" style="12"/>
    <col min="11269" max="11269" width="14.81640625" style="12" customWidth="1"/>
    <col min="11270" max="11270" width="1.81640625" style="12" customWidth="1"/>
    <col min="11271" max="11520" width="8.81640625" style="12"/>
    <col min="11521" max="11521" width="2" style="12" customWidth="1"/>
    <col min="11522" max="11522" width="49.453125" style="12" customWidth="1"/>
    <col min="11523" max="11524" width="8.81640625" style="12"/>
    <col min="11525" max="11525" width="14.81640625" style="12" customWidth="1"/>
    <col min="11526" max="11526" width="1.81640625" style="12" customWidth="1"/>
    <col min="11527" max="11776" width="8.81640625" style="12"/>
    <col min="11777" max="11777" width="2" style="12" customWidth="1"/>
    <col min="11778" max="11778" width="49.453125" style="12" customWidth="1"/>
    <col min="11779" max="11780" width="8.81640625" style="12"/>
    <col min="11781" max="11781" width="14.81640625" style="12" customWidth="1"/>
    <col min="11782" max="11782" width="1.81640625" style="12" customWidth="1"/>
    <col min="11783" max="12032" width="8.81640625" style="12"/>
    <col min="12033" max="12033" width="2" style="12" customWidth="1"/>
    <col min="12034" max="12034" width="49.453125" style="12" customWidth="1"/>
    <col min="12035" max="12036" width="8.81640625" style="12"/>
    <col min="12037" max="12037" width="14.81640625" style="12" customWidth="1"/>
    <col min="12038" max="12038" width="1.81640625" style="12" customWidth="1"/>
    <col min="12039" max="12288" width="8.81640625" style="12"/>
    <col min="12289" max="12289" width="2" style="12" customWidth="1"/>
    <col min="12290" max="12290" width="49.453125" style="12" customWidth="1"/>
    <col min="12291" max="12292" width="8.81640625" style="12"/>
    <col min="12293" max="12293" width="14.81640625" style="12" customWidth="1"/>
    <col min="12294" max="12294" width="1.81640625" style="12" customWidth="1"/>
    <col min="12295" max="12544" width="8.81640625" style="12"/>
    <col min="12545" max="12545" width="2" style="12" customWidth="1"/>
    <col min="12546" max="12546" width="49.453125" style="12" customWidth="1"/>
    <col min="12547" max="12548" width="8.81640625" style="12"/>
    <col min="12549" max="12549" width="14.81640625" style="12" customWidth="1"/>
    <col min="12550" max="12550" width="1.81640625" style="12" customWidth="1"/>
    <col min="12551" max="12800" width="8.81640625" style="12"/>
    <col min="12801" max="12801" width="2" style="12" customWidth="1"/>
    <col min="12802" max="12802" width="49.453125" style="12" customWidth="1"/>
    <col min="12803" max="12804" width="8.81640625" style="12"/>
    <col min="12805" max="12805" width="14.81640625" style="12" customWidth="1"/>
    <col min="12806" max="12806" width="1.81640625" style="12" customWidth="1"/>
    <col min="12807" max="13056" width="8.81640625" style="12"/>
    <col min="13057" max="13057" width="2" style="12" customWidth="1"/>
    <col min="13058" max="13058" width="49.453125" style="12" customWidth="1"/>
    <col min="13059" max="13060" width="8.81640625" style="12"/>
    <col min="13061" max="13061" width="14.81640625" style="12" customWidth="1"/>
    <col min="13062" max="13062" width="1.81640625" style="12" customWidth="1"/>
    <col min="13063" max="13312" width="8.81640625" style="12"/>
    <col min="13313" max="13313" width="2" style="12" customWidth="1"/>
    <col min="13314" max="13314" width="49.453125" style="12" customWidth="1"/>
    <col min="13315" max="13316" width="8.81640625" style="12"/>
    <col min="13317" max="13317" width="14.81640625" style="12" customWidth="1"/>
    <col min="13318" max="13318" width="1.81640625" style="12" customWidth="1"/>
    <col min="13319" max="13568" width="8.81640625" style="12"/>
    <col min="13569" max="13569" width="2" style="12" customWidth="1"/>
    <col min="13570" max="13570" width="49.453125" style="12" customWidth="1"/>
    <col min="13571" max="13572" width="8.81640625" style="12"/>
    <col min="13573" max="13573" width="14.81640625" style="12" customWidth="1"/>
    <col min="13574" max="13574" width="1.81640625" style="12" customWidth="1"/>
    <col min="13575" max="13824" width="8.81640625" style="12"/>
    <col min="13825" max="13825" width="2" style="12" customWidth="1"/>
    <col min="13826" max="13826" width="49.453125" style="12" customWidth="1"/>
    <col min="13827" max="13828" width="8.81640625" style="12"/>
    <col min="13829" max="13829" width="14.81640625" style="12" customWidth="1"/>
    <col min="13830" max="13830" width="1.81640625" style="12" customWidth="1"/>
    <col min="13831" max="14080" width="8.81640625" style="12"/>
    <col min="14081" max="14081" width="2" style="12" customWidth="1"/>
    <col min="14082" max="14082" width="49.453125" style="12" customWidth="1"/>
    <col min="14083" max="14084" width="8.81640625" style="12"/>
    <col min="14085" max="14085" width="14.81640625" style="12" customWidth="1"/>
    <col min="14086" max="14086" width="1.81640625" style="12" customWidth="1"/>
    <col min="14087" max="14336" width="8.81640625" style="12"/>
    <col min="14337" max="14337" width="2" style="12" customWidth="1"/>
    <col min="14338" max="14338" width="49.453125" style="12" customWidth="1"/>
    <col min="14339" max="14340" width="8.81640625" style="12"/>
    <col min="14341" max="14341" width="14.81640625" style="12" customWidth="1"/>
    <col min="14342" max="14342" width="1.81640625" style="12" customWidth="1"/>
    <col min="14343" max="14592" width="8.81640625" style="12"/>
    <col min="14593" max="14593" width="2" style="12" customWidth="1"/>
    <col min="14594" max="14594" width="49.453125" style="12" customWidth="1"/>
    <col min="14595" max="14596" width="8.81640625" style="12"/>
    <col min="14597" max="14597" width="14.81640625" style="12" customWidth="1"/>
    <col min="14598" max="14598" width="1.81640625" style="12" customWidth="1"/>
    <col min="14599" max="14848" width="8.81640625" style="12"/>
    <col min="14849" max="14849" width="2" style="12" customWidth="1"/>
    <col min="14850" max="14850" width="49.453125" style="12" customWidth="1"/>
    <col min="14851" max="14852" width="8.81640625" style="12"/>
    <col min="14853" max="14853" width="14.81640625" style="12" customWidth="1"/>
    <col min="14854" max="14854" width="1.81640625" style="12" customWidth="1"/>
    <col min="14855" max="15104" width="8.81640625" style="12"/>
    <col min="15105" max="15105" width="2" style="12" customWidth="1"/>
    <col min="15106" max="15106" width="49.453125" style="12" customWidth="1"/>
    <col min="15107" max="15108" width="8.81640625" style="12"/>
    <col min="15109" max="15109" width="14.81640625" style="12" customWidth="1"/>
    <col min="15110" max="15110" width="1.81640625" style="12" customWidth="1"/>
    <col min="15111" max="15360" width="8.81640625" style="12"/>
    <col min="15361" max="15361" width="2" style="12" customWidth="1"/>
    <col min="15362" max="15362" width="49.453125" style="12" customWidth="1"/>
    <col min="15363" max="15364" width="8.81640625" style="12"/>
    <col min="15365" max="15365" width="14.81640625" style="12" customWidth="1"/>
    <col min="15366" max="15366" width="1.81640625" style="12" customWidth="1"/>
    <col min="15367" max="15616" width="8.81640625" style="12"/>
    <col min="15617" max="15617" width="2" style="12" customWidth="1"/>
    <col min="15618" max="15618" width="49.453125" style="12" customWidth="1"/>
    <col min="15619" max="15620" width="8.81640625" style="12"/>
    <col min="15621" max="15621" width="14.81640625" style="12" customWidth="1"/>
    <col min="15622" max="15622" width="1.81640625" style="12" customWidth="1"/>
    <col min="15623" max="15872" width="8.81640625" style="12"/>
    <col min="15873" max="15873" width="2" style="12" customWidth="1"/>
    <col min="15874" max="15874" width="49.453125" style="12" customWidth="1"/>
    <col min="15875" max="15876" width="8.81640625" style="12"/>
    <col min="15877" max="15877" width="14.81640625" style="12" customWidth="1"/>
    <col min="15878" max="15878" width="1.81640625" style="12" customWidth="1"/>
    <col min="15879" max="16128" width="8.81640625" style="12"/>
    <col min="16129" max="16129" width="2" style="12" customWidth="1"/>
    <col min="16130" max="16130" width="49.453125" style="12" customWidth="1"/>
    <col min="16131" max="16132" width="8.81640625" style="12"/>
    <col min="16133" max="16133" width="14.81640625" style="12" customWidth="1"/>
    <col min="16134" max="16134" width="1.81640625" style="12" customWidth="1"/>
    <col min="16135" max="16384" width="8.81640625" style="12"/>
  </cols>
  <sheetData>
    <row r="2" spans="2:5" ht="15" thickBot="1" x14ac:dyDescent="0.4">
      <c r="B2" s="11"/>
    </row>
    <row r="3" spans="2:5" x14ac:dyDescent="0.35">
      <c r="B3" s="29" t="s">
        <v>120</v>
      </c>
      <c r="C3" s="30"/>
      <c r="D3" s="30"/>
      <c r="E3" s="31"/>
    </row>
    <row r="4" spans="2:5" x14ac:dyDescent="0.35">
      <c r="B4" s="20"/>
      <c r="C4" s="21"/>
      <c r="D4" s="21"/>
      <c r="E4" s="22"/>
    </row>
    <row r="5" spans="2:5" x14ac:dyDescent="0.35">
      <c r="B5" s="20" t="s">
        <v>110</v>
      </c>
      <c r="C5" s="21"/>
      <c r="D5" s="21"/>
      <c r="E5" s="22"/>
    </row>
    <row r="6" spans="2:5" x14ac:dyDescent="0.35">
      <c r="B6" s="20"/>
      <c r="C6" s="21"/>
      <c r="D6" s="21"/>
      <c r="E6" s="22"/>
    </row>
    <row r="7" spans="2:5" x14ac:dyDescent="0.35">
      <c r="B7" s="20" t="s">
        <v>123</v>
      </c>
      <c r="C7" s="21"/>
      <c r="D7" s="21"/>
      <c r="E7" s="22"/>
    </row>
    <row r="8" spans="2:5" x14ac:dyDescent="0.35">
      <c r="B8" s="20"/>
      <c r="C8" s="21"/>
      <c r="D8" s="21"/>
      <c r="E8" s="22"/>
    </row>
    <row r="9" spans="2:5" x14ac:dyDescent="0.35">
      <c r="B9" s="20"/>
      <c r="C9" s="21"/>
      <c r="D9" s="21"/>
      <c r="E9" s="22"/>
    </row>
    <row r="10" spans="2:5" x14ac:dyDescent="0.35">
      <c r="B10" s="20"/>
      <c r="C10" s="21"/>
      <c r="D10" s="21"/>
      <c r="E10" s="22"/>
    </row>
    <row r="11" spans="2:5" x14ac:dyDescent="0.35">
      <c r="B11" s="20" t="s">
        <v>111</v>
      </c>
      <c r="C11" s="21"/>
      <c r="D11" s="21"/>
      <c r="E11" s="22"/>
    </row>
    <row r="12" spans="2:5" x14ac:dyDescent="0.35">
      <c r="B12" s="20"/>
      <c r="C12" s="21"/>
      <c r="D12" s="21"/>
      <c r="E12" s="22"/>
    </row>
    <row r="13" spans="2:5" x14ac:dyDescent="0.35">
      <c r="B13" s="20" t="s">
        <v>112</v>
      </c>
      <c r="C13" s="21"/>
      <c r="D13" s="21"/>
      <c r="E13" s="22"/>
    </row>
    <row r="14" spans="2:5" x14ac:dyDescent="0.35">
      <c r="B14" s="20" t="s">
        <v>113</v>
      </c>
      <c r="C14" s="21"/>
      <c r="D14" s="21"/>
      <c r="E14" s="22"/>
    </row>
    <row r="15" spans="2:5" x14ac:dyDescent="0.35">
      <c r="B15" s="20" t="s">
        <v>114</v>
      </c>
      <c r="C15" s="21"/>
      <c r="D15" s="21"/>
      <c r="E15" s="22"/>
    </row>
    <row r="16" spans="2:5" x14ac:dyDescent="0.35">
      <c r="B16" s="20" t="s">
        <v>115</v>
      </c>
      <c r="C16" s="21"/>
      <c r="D16" s="21"/>
      <c r="E16" s="22"/>
    </row>
    <row r="17" spans="2:5" x14ac:dyDescent="0.35">
      <c r="B17" s="20"/>
      <c r="C17" s="21"/>
      <c r="D17" s="21"/>
      <c r="E17" s="22"/>
    </row>
    <row r="18" spans="2:5" x14ac:dyDescent="0.35">
      <c r="B18" s="20"/>
      <c r="C18" s="21"/>
      <c r="D18" s="21"/>
      <c r="E18" s="22" t="s">
        <v>116</v>
      </c>
    </row>
    <row r="19" spans="2:5" x14ac:dyDescent="0.35">
      <c r="B19" s="20"/>
      <c r="C19" s="21"/>
      <c r="D19" s="21"/>
      <c r="E19" s="22"/>
    </row>
    <row r="20" spans="2:5" ht="29.5" customHeight="1" x14ac:dyDescent="0.35">
      <c r="B20" s="26" t="s">
        <v>125</v>
      </c>
      <c r="C20" s="27"/>
      <c r="D20" s="27"/>
      <c r="E20" s="28"/>
    </row>
    <row r="21" spans="2:5" x14ac:dyDescent="0.35">
      <c r="B21" s="20"/>
      <c r="C21" s="21"/>
      <c r="D21" s="21"/>
      <c r="E21" s="22"/>
    </row>
    <row r="22" spans="2:5" x14ac:dyDescent="0.35">
      <c r="B22" s="20"/>
      <c r="C22" s="21"/>
      <c r="D22" s="21"/>
      <c r="E22" s="22"/>
    </row>
    <row r="23" spans="2:5" x14ac:dyDescent="0.35">
      <c r="B23" s="20"/>
      <c r="C23" s="21"/>
      <c r="D23" s="21"/>
      <c r="E23" s="22"/>
    </row>
    <row r="24" spans="2:5" x14ac:dyDescent="0.35">
      <c r="B24" s="20" t="s">
        <v>117</v>
      </c>
      <c r="C24" s="21"/>
      <c r="D24" s="21"/>
      <c r="E24" s="22"/>
    </row>
    <row r="25" spans="2:5" x14ac:dyDescent="0.35">
      <c r="B25" s="20" t="s">
        <v>118</v>
      </c>
      <c r="C25" s="21"/>
      <c r="D25" s="21"/>
      <c r="E25" s="22"/>
    </row>
    <row r="26" spans="2:5" x14ac:dyDescent="0.35">
      <c r="B26" s="20" t="s">
        <v>119</v>
      </c>
      <c r="C26" s="21"/>
      <c r="D26" s="21"/>
      <c r="E26" s="22"/>
    </row>
    <row r="27" spans="2:5" x14ac:dyDescent="0.35">
      <c r="B27" s="20"/>
      <c r="C27" s="21"/>
      <c r="D27" s="21"/>
      <c r="E27" s="22"/>
    </row>
    <row r="28" spans="2:5" x14ac:dyDescent="0.35">
      <c r="B28" s="20"/>
      <c r="C28" s="21"/>
      <c r="D28" s="21"/>
      <c r="E28" s="22"/>
    </row>
    <row r="29" spans="2:5" x14ac:dyDescent="0.35">
      <c r="B29" s="20"/>
      <c r="C29" s="21"/>
      <c r="D29" s="21"/>
      <c r="E29" s="22"/>
    </row>
    <row r="30" spans="2:5" x14ac:dyDescent="0.35">
      <c r="B30" s="20"/>
      <c r="C30" s="21"/>
      <c r="D30" s="21"/>
      <c r="E30" s="22"/>
    </row>
    <row r="31" spans="2:5" x14ac:dyDescent="0.35">
      <c r="B31" s="20"/>
      <c r="C31" s="21"/>
      <c r="D31" s="21"/>
      <c r="E31" s="22"/>
    </row>
    <row r="32" spans="2:5" x14ac:dyDescent="0.35">
      <c r="B32" s="20"/>
      <c r="C32" s="21"/>
      <c r="D32" s="21"/>
      <c r="E32" s="22"/>
    </row>
    <row r="33" spans="2:5" x14ac:dyDescent="0.35">
      <c r="B33" s="20"/>
      <c r="C33" s="21"/>
      <c r="D33" s="21"/>
      <c r="E33" s="22"/>
    </row>
    <row r="34" spans="2:5" ht="15" thickBot="1" x14ac:dyDescent="0.4">
      <c r="B34" s="23"/>
      <c r="C34" s="24"/>
      <c r="D34" s="24"/>
      <c r="E34" s="25"/>
    </row>
  </sheetData>
  <mergeCells count="32">
    <mergeCell ref="B14:E14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33:E33"/>
    <mergeCell ref="B34:E34"/>
    <mergeCell ref="B27:E27"/>
    <mergeCell ref="B28:E28"/>
    <mergeCell ref="B29:E29"/>
    <mergeCell ref="B30:E30"/>
    <mergeCell ref="B31:E31"/>
    <mergeCell ref="B32:E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view="pageBreakPreview" zoomScaleNormal="100" zoomScaleSheetLayoutView="100" workbookViewId="0">
      <selection activeCell="C6" sqref="C6"/>
    </sheetView>
  </sheetViews>
  <sheetFormatPr defaultRowHeight="14.5" x14ac:dyDescent="0.35"/>
  <cols>
    <col min="1" max="1" width="14.7265625" customWidth="1"/>
    <col min="2" max="2" width="46.6328125" customWidth="1"/>
    <col min="3" max="3" width="32" style="13" customWidth="1"/>
  </cols>
  <sheetData>
    <row r="1" spans="1:3" ht="21" x14ac:dyDescent="0.35">
      <c r="A1" s="32" t="s">
        <v>126</v>
      </c>
      <c r="B1" s="18"/>
      <c r="C1" s="18"/>
    </row>
    <row r="2" spans="1:3" ht="21" x14ac:dyDescent="0.35">
      <c r="A2" s="7"/>
    </row>
    <row r="4" spans="1:3" x14ac:dyDescent="0.35">
      <c r="A4" s="1" t="s">
        <v>0</v>
      </c>
      <c r="B4" s="1" t="s">
        <v>1</v>
      </c>
      <c r="C4" s="14" t="s">
        <v>2</v>
      </c>
    </row>
    <row r="5" spans="1:3" ht="23.5" customHeight="1" x14ac:dyDescent="0.35">
      <c r="A5" s="2" t="s">
        <v>3</v>
      </c>
      <c r="B5" s="3" t="s">
        <v>4</v>
      </c>
      <c r="C5" s="15">
        <f>'Category A'!F26</f>
        <v>0</v>
      </c>
    </row>
    <row r="6" spans="1:3" ht="24" customHeight="1" x14ac:dyDescent="0.35">
      <c r="A6" s="2" t="s">
        <v>5</v>
      </c>
      <c r="B6" s="3" t="s">
        <v>6</v>
      </c>
      <c r="C6" s="15">
        <f>'Category B'!F28</f>
        <v>0</v>
      </c>
    </row>
    <row r="7" spans="1:3" ht="25.5" customHeight="1" x14ac:dyDescent="0.35">
      <c r="A7" s="2" t="s">
        <v>7</v>
      </c>
      <c r="B7" s="3" t="s">
        <v>8</v>
      </c>
      <c r="C7" s="15">
        <f>'Category C'!F20</f>
        <v>0</v>
      </c>
    </row>
    <row r="8" spans="1:3" ht="26.5" customHeight="1" x14ac:dyDescent="0.35">
      <c r="A8" s="2" t="s">
        <v>9</v>
      </c>
      <c r="B8" s="3" t="s">
        <v>10</v>
      </c>
      <c r="C8" s="15">
        <f>'Category D'!F20</f>
        <v>0</v>
      </c>
    </row>
    <row r="9" spans="1:3" ht="21.5" customHeight="1" x14ac:dyDescent="0.35">
      <c r="A9" s="2" t="s">
        <v>11</v>
      </c>
      <c r="B9" s="3" t="s">
        <v>12</v>
      </c>
      <c r="C9" s="15">
        <f>'Category E'!F17</f>
        <v>0</v>
      </c>
    </row>
    <row r="10" spans="1:3" x14ac:dyDescent="0.35">
      <c r="A10" s="3"/>
      <c r="B10" s="5" t="s">
        <v>13</v>
      </c>
      <c r="C10" s="16">
        <f>SUM(C5:C9)</f>
        <v>0</v>
      </c>
    </row>
  </sheetData>
  <mergeCells count="1">
    <mergeCell ref="A1:C1"/>
  </mergeCells>
  <pageMargins left="0.75" right="0.75" top="1" bottom="1" header="0.5" footer="0.5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view="pageBreakPreview" zoomScaleNormal="100" zoomScaleSheetLayoutView="100" workbookViewId="0">
      <selection activeCell="A5" sqref="A5:F5"/>
    </sheetView>
  </sheetViews>
  <sheetFormatPr defaultRowHeight="14.5" x14ac:dyDescent="0.35"/>
  <cols>
    <col min="1" max="1" width="12" customWidth="1"/>
    <col min="2" max="2" width="59.1796875" customWidth="1"/>
    <col min="3" max="3" width="15.1796875" customWidth="1"/>
    <col min="4" max="4" width="15" customWidth="1"/>
    <col min="5" max="5" width="20" customWidth="1"/>
    <col min="6" max="6" width="20" style="13" customWidth="1"/>
  </cols>
  <sheetData>
    <row r="1" spans="1:6" ht="18.5" x14ac:dyDescent="0.35">
      <c r="A1" s="19" t="s">
        <v>14</v>
      </c>
      <c r="B1" s="18"/>
      <c r="C1" s="18"/>
      <c r="D1" s="18"/>
      <c r="E1" s="18"/>
      <c r="F1" s="18"/>
    </row>
    <row r="2" spans="1:6" ht="18.5" x14ac:dyDescent="0.35">
      <c r="A2" s="8"/>
    </row>
    <row r="4" spans="1:6" x14ac:dyDescent="0.35">
      <c r="A4" s="1" t="s">
        <v>15</v>
      </c>
      <c r="B4" s="1" t="s">
        <v>122</v>
      </c>
      <c r="C4" s="1" t="s">
        <v>127</v>
      </c>
      <c r="D4" s="1" t="s">
        <v>121</v>
      </c>
      <c r="E4" s="1" t="s">
        <v>17</v>
      </c>
      <c r="F4" s="14" t="s">
        <v>18</v>
      </c>
    </row>
    <row r="5" spans="1:6" x14ac:dyDescent="0.35">
      <c r="A5" s="17" t="s">
        <v>19</v>
      </c>
      <c r="B5" s="18"/>
      <c r="C5" s="18"/>
      <c r="D5" s="18"/>
      <c r="E5" s="18"/>
      <c r="F5" s="18"/>
    </row>
    <row r="6" spans="1:6" x14ac:dyDescent="0.35">
      <c r="A6" s="3" t="s">
        <v>20</v>
      </c>
      <c r="B6" s="3" t="s">
        <v>21</v>
      </c>
      <c r="C6" s="3" t="s">
        <v>130</v>
      </c>
      <c r="D6" s="3">
        <f>800*5</f>
        <v>4000</v>
      </c>
      <c r="E6" s="4"/>
      <c r="F6" s="15">
        <f t="shared" ref="F6:F13" si="0">D6*E6</f>
        <v>0</v>
      </c>
    </row>
    <row r="7" spans="1:6" x14ac:dyDescent="0.35">
      <c r="A7" s="3" t="s">
        <v>22</v>
      </c>
      <c r="B7" s="3" t="s">
        <v>23</v>
      </c>
      <c r="C7" s="3" t="s">
        <v>130</v>
      </c>
      <c r="D7" s="3">
        <f>1920*5</f>
        <v>9600</v>
      </c>
      <c r="E7" s="4"/>
      <c r="F7" s="15">
        <f t="shared" si="0"/>
        <v>0</v>
      </c>
    </row>
    <row r="8" spans="1:6" x14ac:dyDescent="0.35">
      <c r="A8" s="3" t="s">
        <v>24</v>
      </c>
      <c r="B8" s="3" t="s">
        <v>25</v>
      </c>
      <c r="C8" s="3" t="s">
        <v>130</v>
      </c>
      <c r="D8" s="3">
        <f t="shared" ref="D8:D13" si="1">1920*5</f>
        <v>9600</v>
      </c>
      <c r="E8" s="4"/>
      <c r="F8" s="15">
        <f t="shared" si="0"/>
        <v>0</v>
      </c>
    </row>
    <row r="9" spans="1:6" x14ac:dyDescent="0.35">
      <c r="A9" s="3" t="s">
        <v>26</v>
      </c>
      <c r="B9" s="3" t="s">
        <v>27</v>
      </c>
      <c r="C9" s="3" t="s">
        <v>130</v>
      </c>
      <c r="D9" s="3">
        <f t="shared" si="1"/>
        <v>9600</v>
      </c>
      <c r="E9" s="4"/>
      <c r="F9" s="15">
        <f t="shared" si="0"/>
        <v>0</v>
      </c>
    </row>
    <row r="10" spans="1:6" x14ac:dyDescent="0.35">
      <c r="A10" s="3" t="s">
        <v>28</v>
      </c>
      <c r="B10" s="3" t="s">
        <v>29</v>
      </c>
      <c r="C10" s="3" t="s">
        <v>130</v>
      </c>
      <c r="D10" s="3">
        <f t="shared" si="1"/>
        <v>9600</v>
      </c>
      <c r="E10" s="4"/>
      <c r="F10" s="15">
        <f t="shared" si="0"/>
        <v>0</v>
      </c>
    </row>
    <row r="11" spans="1:6" x14ac:dyDescent="0.35">
      <c r="A11" s="3" t="s">
        <v>30</v>
      </c>
      <c r="B11" s="3" t="s">
        <v>31</v>
      </c>
      <c r="C11" s="3" t="s">
        <v>130</v>
      </c>
      <c r="D11" s="3">
        <f t="shared" si="1"/>
        <v>9600</v>
      </c>
      <c r="E11" s="4"/>
      <c r="F11" s="15">
        <f t="shared" si="0"/>
        <v>0</v>
      </c>
    </row>
    <row r="12" spans="1:6" x14ac:dyDescent="0.35">
      <c r="A12" s="3" t="s">
        <v>32</v>
      </c>
      <c r="B12" s="3" t="s">
        <v>33</v>
      </c>
      <c r="C12" s="3" t="s">
        <v>130</v>
      </c>
      <c r="D12" s="3">
        <f t="shared" si="1"/>
        <v>9600</v>
      </c>
      <c r="E12" s="4"/>
      <c r="F12" s="15">
        <f t="shared" si="0"/>
        <v>0</v>
      </c>
    </row>
    <row r="13" spans="1:6" x14ac:dyDescent="0.35">
      <c r="A13" s="3" t="s">
        <v>34</v>
      </c>
      <c r="B13" s="3" t="s">
        <v>35</v>
      </c>
      <c r="C13" s="3" t="s">
        <v>130</v>
      </c>
      <c r="D13" s="3">
        <f t="shared" si="1"/>
        <v>9600</v>
      </c>
      <c r="E13" s="4"/>
      <c r="F13" s="15">
        <f t="shared" si="0"/>
        <v>0</v>
      </c>
    </row>
    <row r="14" spans="1:6" x14ac:dyDescent="0.35">
      <c r="A14" s="17" t="s">
        <v>62</v>
      </c>
      <c r="B14" s="18"/>
      <c r="C14" s="18"/>
      <c r="D14" s="18"/>
      <c r="E14" s="18"/>
      <c r="F14" s="18"/>
    </row>
    <row r="15" spans="1:6" x14ac:dyDescent="0.35">
      <c r="A15" s="3" t="s">
        <v>37</v>
      </c>
      <c r="B15" s="3" t="s">
        <v>38</v>
      </c>
      <c r="C15" s="3" t="s">
        <v>128</v>
      </c>
      <c r="D15" s="3">
        <v>1</v>
      </c>
      <c r="E15" s="4"/>
      <c r="F15" s="15">
        <f>D15*E15</f>
        <v>0</v>
      </c>
    </row>
    <row r="16" spans="1:6" x14ac:dyDescent="0.35">
      <c r="A16" s="3" t="s">
        <v>39</v>
      </c>
      <c r="B16" s="3" t="s">
        <v>40</v>
      </c>
      <c r="C16" s="3" t="s">
        <v>128</v>
      </c>
      <c r="D16" s="3">
        <v>1</v>
      </c>
      <c r="E16" s="4"/>
      <c r="F16" s="15">
        <f>D16*E16</f>
        <v>0</v>
      </c>
    </row>
    <row r="17" spans="1:6" x14ac:dyDescent="0.35">
      <c r="A17" s="3" t="s">
        <v>41</v>
      </c>
      <c r="B17" s="3" t="s">
        <v>42</v>
      </c>
      <c r="C17" s="3" t="s">
        <v>128</v>
      </c>
      <c r="D17" s="3">
        <v>1</v>
      </c>
      <c r="E17" s="4"/>
      <c r="F17" s="15">
        <f>D17*E17</f>
        <v>0</v>
      </c>
    </row>
    <row r="18" spans="1:6" x14ac:dyDescent="0.35">
      <c r="A18" s="3" t="s">
        <v>43</v>
      </c>
      <c r="B18" s="3" t="s">
        <v>124</v>
      </c>
      <c r="C18" s="3" t="s">
        <v>128</v>
      </c>
      <c r="D18" s="3" t="s">
        <v>107</v>
      </c>
      <c r="E18" s="4"/>
      <c r="F18" s="15">
        <v>0</v>
      </c>
    </row>
    <row r="19" spans="1:6" x14ac:dyDescent="0.35">
      <c r="A19" s="3" t="s">
        <v>44</v>
      </c>
      <c r="B19" s="3" t="s">
        <v>104</v>
      </c>
      <c r="C19" s="3" t="s">
        <v>128</v>
      </c>
      <c r="D19" s="3" t="s">
        <v>108</v>
      </c>
      <c r="E19" s="4"/>
      <c r="F19" s="15">
        <v>0</v>
      </c>
    </row>
    <row r="20" spans="1:6" x14ac:dyDescent="0.35">
      <c r="A20" s="3" t="s">
        <v>105</v>
      </c>
      <c r="B20" s="3" t="s">
        <v>106</v>
      </c>
      <c r="C20" s="3" t="s">
        <v>128</v>
      </c>
      <c r="D20" s="3" t="s">
        <v>109</v>
      </c>
      <c r="E20" s="4"/>
      <c r="F20" s="15">
        <v>0</v>
      </c>
    </row>
    <row r="21" spans="1:6" x14ac:dyDescent="0.35">
      <c r="A21" s="17" t="s">
        <v>45</v>
      </c>
      <c r="B21" s="18"/>
      <c r="C21" s="18"/>
      <c r="D21" s="18"/>
      <c r="E21" s="18"/>
      <c r="F21" s="18"/>
    </row>
    <row r="22" spans="1:6" x14ac:dyDescent="0.35">
      <c r="A22" s="3" t="s">
        <v>46</v>
      </c>
      <c r="B22" s="3" t="s">
        <v>47</v>
      </c>
      <c r="C22" s="3" t="s">
        <v>130</v>
      </c>
      <c r="D22" s="3">
        <f>120*5</f>
        <v>600</v>
      </c>
      <c r="E22" s="4"/>
      <c r="F22" s="15">
        <f>D22*E22</f>
        <v>0</v>
      </c>
    </row>
    <row r="23" spans="1:6" x14ac:dyDescent="0.35">
      <c r="A23" s="17" t="s">
        <v>48</v>
      </c>
      <c r="B23" s="18"/>
      <c r="C23" s="18"/>
      <c r="D23" s="18"/>
      <c r="E23" s="18"/>
      <c r="F23" s="18"/>
    </row>
    <row r="24" spans="1:6" x14ac:dyDescent="0.35">
      <c r="A24" s="3" t="s">
        <v>49</v>
      </c>
      <c r="B24" s="3" t="s">
        <v>50</v>
      </c>
      <c r="C24" s="3" t="s">
        <v>128</v>
      </c>
      <c r="D24" s="3">
        <v>1</v>
      </c>
      <c r="E24" s="4"/>
      <c r="F24" s="15">
        <f>D24*E24</f>
        <v>0</v>
      </c>
    </row>
    <row r="25" spans="1:6" x14ac:dyDescent="0.35">
      <c r="A25" s="3" t="s">
        <v>51</v>
      </c>
      <c r="B25" s="3" t="s">
        <v>52</v>
      </c>
      <c r="C25" s="3" t="s">
        <v>128</v>
      </c>
      <c r="D25" s="3">
        <v>1</v>
      </c>
      <c r="E25" s="4"/>
      <c r="F25" s="15">
        <f>D25*E25</f>
        <v>0</v>
      </c>
    </row>
    <row r="26" spans="1:6" x14ac:dyDescent="0.35">
      <c r="E26" s="6" t="s">
        <v>53</v>
      </c>
      <c r="F26" s="16">
        <f>SUM(F5:F25)</f>
        <v>0</v>
      </c>
    </row>
  </sheetData>
  <mergeCells count="5">
    <mergeCell ref="A23:F23"/>
    <mergeCell ref="A5:F5"/>
    <mergeCell ref="A21:F21"/>
    <mergeCell ref="A1:F1"/>
    <mergeCell ref="A14:F14"/>
  </mergeCells>
  <phoneticPr fontId="5" type="noConversion"/>
  <pageMargins left="0.75" right="0.75" top="1" bottom="1" header="0.5" footer="0.5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view="pageBreakPreview" zoomScale="88" zoomScaleNormal="100" zoomScaleSheetLayoutView="100" workbookViewId="0">
      <selection activeCell="F18" sqref="F18"/>
    </sheetView>
  </sheetViews>
  <sheetFormatPr defaultRowHeight="14.5" x14ac:dyDescent="0.35"/>
  <cols>
    <col min="1" max="1" width="12" customWidth="1"/>
    <col min="2" max="2" width="65" customWidth="1"/>
    <col min="3" max="3" width="17.1796875" customWidth="1"/>
    <col min="4" max="4" width="15" customWidth="1"/>
    <col min="5" max="5" width="20" customWidth="1"/>
    <col min="6" max="6" width="20" style="13" customWidth="1"/>
  </cols>
  <sheetData>
    <row r="1" spans="1:6" ht="18.5" x14ac:dyDescent="0.35">
      <c r="A1" s="19" t="s">
        <v>54</v>
      </c>
      <c r="B1" s="18"/>
      <c r="C1" s="18"/>
      <c r="D1" s="18"/>
      <c r="E1" s="18"/>
      <c r="F1" s="18"/>
    </row>
    <row r="2" spans="1:6" ht="18.5" x14ac:dyDescent="0.35">
      <c r="A2" s="8"/>
    </row>
    <row r="4" spans="1:6" x14ac:dyDescent="0.35">
      <c r="A4" s="1" t="s">
        <v>15</v>
      </c>
      <c r="B4" s="1" t="s">
        <v>122</v>
      </c>
      <c r="C4" s="1" t="s">
        <v>127</v>
      </c>
      <c r="D4" s="1" t="s">
        <v>121</v>
      </c>
      <c r="E4" s="1" t="s">
        <v>17</v>
      </c>
      <c r="F4" s="14" t="s">
        <v>18</v>
      </c>
    </row>
    <row r="5" spans="1:6" x14ac:dyDescent="0.35">
      <c r="A5" s="17" t="s">
        <v>19</v>
      </c>
      <c r="B5" s="18"/>
      <c r="C5" s="18"/>
      <c r="D5" s="18"/>
      <c r="E5" s="18"/>
      <c r="F5" s="18"/>
    </row>
    <row r="6" spans="1:6" x14ac:dyDescent="0.35">
      <c r="A6" s="3" t="s">
        <v>20</v>
      </c>
      <c r="B6" s="3" t="s">
        <v>55</v>
      </c>
      <c r="C6" s="3" t="s">
        <v>130</v>
      </c>
      <c r="D6" s="3">
        <f>800*5</f>
        <v>4000</v>
      </c>
      <c r="E6" s="4"/>
      <c r="F6" s="15">
        <f t="shared" ref="F6:F12" si="0">D6*E6</f>
        <v>0</v>
      </c>
    </row>
    <row r="7" spans="1:6" x14ac:dyDescent="0.35">
      <c r="A7" s="3" t="s">
        <v>22</v>
      </c>
      <c r="B7" s="3" t="s">
        <v>56</v>
      </c>
      <c r="C7" s="3" t="s">
        <v>130</v>
      </c>
      <c r="D7" s="3">
        <f>1920*5</f>
        <v>9600</v>
      </c>
      <c r="E7" s="4"/>
      <c r="F7" s="15">
        <f t="shared" si="0"/>
        <v>0</v>
      </c>
    </row>
    <row r="8" spans="1:6" x14ac:dyDescent="0.35">
      <c r="A8" s="3" t="s">
        <v>24</v>
      </c>
      <c r="B8" s="3" t="s">
        <v>57</v>
      </c>
      <c r="C8" s="3" t="s">
        <v>130</v>
      </c>
      <c r="D8" s="3">
        <f>1920*5</f>
        <v>9600</v>
      </c>
      <c r="E8" s="4"/>
      <c r="F8" s="15">
        <f t="shared" si="0"/>
        <v>0</v>
      </c>
    </row>
    <row r="9" spans="1:6" x14ac:dyDescent="0.35">
      <c r="A9" s="3" t="s">
        <v>26</v>
      </c>
      <c r="B9" s="3" t="s">
        <v>58</v>
      </c>
      <c r="C9" s="3" t="s">
        <v>130</v>
      </c>
      <c r="D9" s="3">
        <f>1920*5</f>
        <v>9600</v>
      </c>
      <c r="E9" s="4"/>
      <c r="F9" s="15">
        <f t="shared" si="0"/>
        <v>0</v>
      </c>
    </row>
    <row r="10" spans="1:6" x14ac:dyDescent="0.35">
      <c r="A10" s="3" t="s">
        <v>28</v>
      </c>
      <c r="B10" s="3" t="s">
        <v>59</v>
      </c>
      <c r="C10" s="3" t="s">
        <v>130</v>
      </c>
      <c r="D10" s="3">
        <f>960*5</f>
        <v>4800</v>
      </c>
      <c r="E10" s="4"/>
      <c r="F10" s="15">
        <f t="shared" si="0"/>
        <v>0</v>
      </c>
    </row>
    <row r="11" spans="1:6" x14ac:dyDescent="0.35">
      <c r="A11" s="3" t="s">
        <v>30</v>
      </c>
      <c r="B11" s="3" t="s">
        <v>60</v>
      </c>
      <c r="C11" s="3" t="s">
        <v>130</v>
      </c>
      <c r="D11" s="3">
        <f>1920*5</f>
        <v>9600</v>
      </c>
      <c r="E11" s="4"/>
      <c r="F11" s="15">
        <f t="shared" si="0"/>
        <v>0</v>
      </c>
    </row>
    <row r="12" spans="1:6" x14ac:dyDescent="0.35">
      <c r="A12" s="3" t="s">
        <v>32</v>
      </c>
      <c r="B12" s="3" t="s">
        <v>61</v>
      </c>
      <c r="C12" s="3" t="s">
        <v>130</v>
      </c>
      <c r="D12" s="3">
        <f>1200*5</f>
        <v>6000</v>
      </c>
      <c r="E12" s="4"/>
      <c r="F12" s="15">
        <f t="shared" si="0"/>
        <v>0</v>
      </c>
    </row>
    <row r="13" spans="1:6" x14ac:dyDescent="0.35">
      <c r="A13" s="17" t="s">
        <v>62</v>
      </c>
      <c r="B13" s="18"/>
      <c r="C13" s="18"/>
      <c r="D13" s="18"/>
      <c r="E13" s="18"/>
      <c r="F13" s="18"/>
    </row>
    <row r="14" spans="1:6" x14ac:dyDescent="0.35">
      <c r="A14" s="3" t="s">
        <v>37</v>
      </c>
      <c r="B14" s="3" t="s">
        <v>63</v>
      </c>
      <c r="C14" s="3" t="s">
        <v>128</v>
      </c>
      <c r="D14" s="3">
        <v>1</v>
      </c>
      <c r="E14" s="4"/>
      <c r="F14" s="15">
        <f>D14*E14</f>
        <v>0</v>
      </c>
    </row>
    <row r="15" spans="1:6" x14ac:dyDescent="0.35">
      <c r="A15" s="3" t="s">
        <v>39</v>
      </c>
      <c r="B15" s="3" t="s">
        <v>64</v>
      </c>
      <c r="C15" s="3" t="s">
        <v>128</v>
      </c>
      <c r="D15" s="3">
        <v>1</v>
      </c>
      <c r="E15" s="4"/>
      <c r="F15" s="15">
        <f>D15*E15</f>
        <v>0</v>
      </c>
    </row>
    <row r="16" spans="1:6" x14ac:dyDescent="0.35">
      <c r="A16" s="3" t="s">
        <v>41</v>
      </c>
      <c r="B16" s="3" t="s">
        <v>124</v>
      </c>
      <c r="C16" s="3" t="s">
        <v>128</v>
      </c>
      <c r="D16" s="3" t="s">
        <v>107</v>
      </c>
      <c r="E16" s="4"/>
      <c r="F16" s="15">
        <v>0</v>
      </c>
    </row>
    <row r="17" spans="1:6" x14ac:dyDescent="0.35">
      <c r="A17" s="3" t="s">
        <v>43</v>
      </c>
      <c r="B17" s="3" t="s">
        <v>104</v>
      </c>
      <c r="C17" s="3" t="s">
        <v>128</v>
      </c>
      <c r="D17" s="3" t="s">
        <v>108</v>
      </c>
      <c r="E17" s="4"/>
      <c r="F17" s="15">
        <v>0</v>
      </c>
    </row>
    <row r="18" spans="1:6" x14ac:dyDescent="0.35">
      <c r="A18" s="3" t="s">
        <v>44</v>
      </c>
      <c r="B18" s="3" t="s">
        <v>106</v>
      </c>
      <c r="C18" s="3" t="s">
        <v>128</v>
      </c>
      <c r="D18" s="3" t="s">
        <v>109</v>
      </c>
      <c r="E18" s="4"/>
      <c r="F18" s="15">
        <v>0</v>
      </c>
    </row>
    <row r="19" spans="1:6" x14ac:dyDescent="0.35">
      <c r="A19" s="17" t="s">
        <v>45</v>
      </c>
      <c r="B19" s="18"/>
      <c r="C19" s="18"/>
      <c r="D19" s="18"/>
      <c r="E19" s="18"/>
      <c r="F19" s="18"/>
    </row>
    <row r="20" spans="1:6" x14ac:dyDescent="0.35">
      <c r="A20" s="3" t="s">
        <v>46</v>
      </c>
      <c r="B20" s="3" t="s">
        <v>65</v>
      </c>
      <c r="C20" s="3" t="s">
        <v>130</v>
      </c>
      <c r="D20" s="3">
        <f>100*5</f>
        <v>500</v>
      </c>
      <c r="E20" s="4"/>
      <c r="F20" s="15">
        <f>D20*E20</f>
        <v>0</v>
      </c>
    </row>
    <row r="21" spans="1:6" x14ac:dyDescent="0.35">
      <c r="A21" s="17" t="s">
        <v>48</v>
      </c>
      <c r="B21" s="18"/>
      <c r="C21" s="18"/>
      <c r="D21" s="18"/>
      <c r="E21" s="18"/>
      <c r="F21" s="18"/>
    </row>
    <row r="22" spans="1:6" x14ac:dyDescent="0.35">
      <c r="A22" s="3" t="s">
        <v>49</v>
      </c>
      <c r="B22" s="3" t="s">
        <v>66</v>
      </c>
      <c r="C22" s="3" t="s">
        <v>128</v>
      </c>
      <c r="D22" s="3">
        <v>1</v>
      </c>
      <c r="E22" s="4"/>
      <c r="F22" s="15">
        <f t="shared" ref="F22:F27" si="1">D22*E22</f>
        <v>0</v>
      </c>
    </row>
    <row r="23" spans="1:6" x14ac:dyDescent="0.35">
      <c r="A23" s="3" t="s">
        <v>51</v>
      </c>
      <c r="B23" s="3" t="s">
        <v>67</v>
      </c>
      <c r="C23" s="3" t="s">
        <v>128</v>
      </c>
      <c r="D23" s="3">
        <v>1</v>
      </c>
      <c r="E23" s="4"/>
      <c r="F23" s="15">
        <f t="shared" si="1"/>
        <v>0</v>
      </c>
    </row>
    <row r="24" spans="1:6" x14ac:dyDescent="0.35">
      <c r="A24" s="3" t="s">
        <v>68</v>
      </c>
      <c r="B24" s="3" t="s">
        <v>69</v>
      </c>
      <c r="C24" s="3" t="s">
        <v>128</v>
      </c>
      <c r="D24" s="3">
        <v>1</v>
      </c>
      <c r="E24" s="4"/>
      <c r="F24" s="15">
        <f t="shared" si="1"/>
        <v>0</v>
      </c>
    </row>
    <row r="25" spans="1:6" x14ac:dyDescent="0.35">
      <c r="A25" s="3" t="s">
        <v>70</v>
      </c>
      <c r="B25" s="3" t="s">
        <v>71</v>
      </c>
      <c r="C25" s="3" t="s">
        <v>128</v>
      </c>
      <c r="D25" s="3">
        <v>1</v>
      </c>
      <c r="E25" s="4"/>
      <c r="F25" s="15">
        <f t="shared" si="1"/>
        <v>0</v>
      </c>
    </row>
    <row r="26" spans="1:6" x14ac:dyDescent="0.35">
      <c r="A26" s="3" t="s">
        <v>72</v>
      </c>
      <c r="B26" s="3" t="s">
        <v>73</v>
      </c>
      <c r="C26" s="3" t="s">
        <v>128</v>
      </c>
      <c r="D26" s="3">
        <v>1</v>
      </c>
      <c r="E26" s="4"/>
      <c r="F26" s="15">
        <f t="shared" si="1"/>
        <v>0</v>
      </c>
    </row>
    <row r="27" spans="1:6" x14ac:dyDescent="0.35">
      <c r="A27" s="3" t="s">
        <v>74</v>
      </c>
      <c r="B27" s="3" t="s">
        <v>75</v>
      </c>
      <c r="C27" s="3" t="s">
        <v>128</v>
      </c>
      <c r="D27" s="3">
        <v>2</v>
      </c>
      <c r="E27" s="4"/>
      <c r="F27" s="15">
        <f t="shared" si="1"/>
        <v>0</v>
      </c>
    </row>
    <row r="28" spans="1:6" x14ac:dyDescent="0.35">
      <c r="E28" s="6" t="s">
        <v>76</v>
      </c>
      <c r="F28" s="16">
        <f>SUM(F5:F27)</f>
        <v>0</v>
      </c>
    </row>
  </sheetData>
  <mergeCells count="5">
    <mergeCell ref="A13:F13"/>
    <mergeCell ref="A5:F5"/>
    <mergeCell ref="A21:F21"/>
    <mergeCell ref="A1:F1"/>
    <mergeCell ref="A19:F19"/>
  </mergeCells>
  <phoneticPr fontId="5" type="noConversion"/>
  <pageMargins left="0.75" right="0.75" top="1" bottom="1" header="0.5" footer="0.5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view="pageBreakPreview" topLeftCell="A2" zoomScaleNormal="100" zoomScaleSheetLayoutView="100" workbookViewId="0">
      <selection activeCell="F12" sqref="F12"/>
    </sheetView>
  </sheetViews>
  <sheetFormatPr defaultRowHeight="14.5" x14ac:dyDescent="0.35"/>
  <cols>
    <col min="1" max="1" width="12" customWidth="1"/>
    <col min="2" max="2" width="65" customWidth="1"/>
    <col min="3" max="3" width="15.1796875" customWidth="1"/>
    <col min="4" max="4" width="15" customWidth="1"/>
    <col min="5" max="5" width="20" customWidth="1"/>
    <col min="6" max="6" width="20" style="13" customWidth="1"/>
  </cols>
  <sheetData>
    <row r="1" spans="1:6" ht="18.5" x14ac:dyDescent="0.35">
      <c r="A1" s="19" t="s">
        <v>77</v>
      </c>
      <c r="B1" s="18"/>
      <c r="C1" s="18"/>
      <c r="D1" s="18"/>
      <c r="E1" s="18"/>
      <c r="F1" s="18"/>
    </row>
    <row r="2" spans="1:6" ht="18.5" x14ac:dyDescent="0.35">
      <c r="A2" s="8"/>
    </row>
    <row r="4" spans="1:6" x14ac:dyDescent="0.35">
      <c r="A4" s="1" t="s">
        <v>15</v>
      </c>
      <c r="B4" s="1" t="s">
        <v>122</v>
      </c>
      <c r="C4" s="1" t="s">
        <v>127</v>
      </c>
      <c r="D4" s="1" t="s">
        <v>16</v>
      </c>
      <c r="E4" s="1" t="s">
        <v>17</v>
      </c>
      <c r="F4" s="14" t="s">
        <v>18</v>
      </c>
    </row>
    <row r="5" spans="1:6" x14ac:dyDescent="0.35">
      <c r="A5" s="17" t="s">
        <v>19</v>
      </c>
      <c r="B5" s="18"/>
      <c r="C5" s="18"/>
      <c r="D5" s="18"/>
      <c r="E5" s="18"/>
      <c r="F5" s="18"/>
    </row>
    <row r="6" spans="1:6" x14ac:dyDescent="0.35">
      <c r="A6" s="3" t="s">
        <v>20</v>
      </c>
      <c r="B6" s="3" t="s">
        <v>78</v>
      </c>
      <c r="C6" s="3" t="s">
        <v>130</v>
      </c>
      <c r="D6" s="3">
        <f>960*5</f>
        <v>4800</v>
      </c>
      <c r="E6" s="4"/>
      <c r="F6" s="15">
        <f>D6*E6</f>
        <v>0</v>
      </c>
    </row>
    <row r="7" spans="1:6" x14ac:dyDescent="0.35">
      <c r="A7" s="3" t="s">
        <v>22</v>
      </c>
      <c r="B7" s="3" t="s">
        <v>79</v>
      </c>
      <c r="C7" s="3" t="s">
        <v>130</v>
      </c>
      <c r="D7" s="3">
        <f>1920*5</f>
        <v>9600</v>
      </c>
      <c r="E7" s="4"/>
      <c r="F7" s="15">
        <f>D7*E7</f>
        <v>0</v>
      </c>
    </row>
    <row r="8" spans="1:6" x14ac:dyDescent="0.35">
      <c r="A8" s="3" t="s">
        <v>24</v>
      </c>
      <c r="B8" s="3" t="s">
        <v>80</v>
      </c>
      <c r="C8" s="3" t="s">
        <v>130</v>
      </c>
      <c r="D8" s="3">
        <f t="shared" ref="D8:D9" si="0">1920*5</f>
        <v>9600</v>
      </c>
      <c r="E8" s="4"/>
      <c r="F8" s="15">
        <f>D8*E8</f>
        <v>0</v>
      </c>
    </row>
    <row r="9" spans="1:6" x14ac:dyDescent="0.35">
      <c r="A9" s="3" t="s">
        <v>26</v>
      </c>
      <c r="B9" s="3" t="s">
        <v>81</v>
      </c>
      <c r="C9" s="3" t="s">
        <v>130</v>
      </c>
      <c r="D9" s="3">
        <f t="shared" si="0"/>
        <v>9600</v>
      </c>
      <c r="E9" s="4"/>
      <c r="F9" s="15">
        <f>D9*E9</f>
        <v>0</v>
      </c>
    </row>
    <row r="10" spans="1:6" x14ac:dyDescent="0.35">
      <c r="A10" s="17" t="s">
        <v>62</v>
      </c>
      <c r="B10" s="18"/>
      <c r="C10" s="18"/>
      <c r="D10" s="18"/>
      <c r="E10" s="18"/>
      <c r="F10" s="18"/>
    </row>
    <row r="11" spans="1:6" x14ac:dyDescent="0.35">
      <c r="A11" s="3" t="s">
        <v>37</v>
      </c>
      <c r="B11" s="3" t="s">
        <v>82</v>
      </c>
      <c r="C11" s="3" t="s">
        <v>128</v>
      </c>
      <c r="D11" s="3">
        <v>1</v>
      </c>
      <c r="E11" s="4"/>
      <c r="F11" s="15">
        <f>D11*E11</f>
        <v>0</v>
      </c>
    </row>
    <row r="12" spans="1:6" x14ac:dyDescent="0.35">
      <c r="A12" s="3" t="s">
        <v>39</v>
      </c>
      <c r="B12" s="3" t="s">
        <v>124</v>
      </c>
      <c r="C12" s="3" t="s">
        <v>128</v>
      </c>
      <c r="D12" s="3" t="s">
        <v>107</v>
      </c>
      <c r="E12" s="4"/>
      <c r="F12" s="15">
        <v>0</v>
      </c>
    </row>
    <row r="13" spans="1:6" x14ac:dyDescent="0.35">
      <c r="A13" s="3" t="s">
        <v>41</v>
      </c>
      <c r="B13" s="3" t="s">
        <v>104</v>
      </c>
      <c r="C13" s="3" t="s">
        <v>128</v>
      </c>
      <c r="D13" s="3" t="s">
        <v>108</v>
      </c>
      <c r="E13" s="4"/>
      <c r="F13" s="15">
        <v>0</v>
      </c>
    </row>
    <row r="14" spans="1:6" x14ac:dyDescent="0.35">
      <c r="A14" s="3" t="s">
        <v>43</v>
      </c>
      <c r="B14" s="10" t="s">
        <v>106</v>
      </c>
      <c r="C14" s="3" t="s">
        <v>128</v>
      </c>
      <c r="D14" s="3" t="s">
        <v>109</v>
      </c>
      <c r="E14" s="9"/>
      <c r="F14" s="15">
        <v>0</v>
      </c>
    </row>
    <row r="15" spans="1:6" x14ac:dyDescent="0.35">
      <c r="A15" s="17" t="s">
        <v>45</v>
      </c>
      <c r="B15" s="18"/>
      <c r="C15" s="18"/>
      <c r="D15" s="18"/>
      <c r="E15" s="18"/>
      <c r="F15" s="18"/>
    </row>
    <row r="16" spans="1:6" x14ac:dyDescent="0.35">
      <c r="A16" s="3" t="s">
        <v>46</v>
      </c>
      <c r="B16" s="3" t="s">
        <v>83</v>
      </c>
      <c r="C16" s="3" t="s">
        <v>129</v>
      </c>
      <c r="D16" s="3">
        <f>365*5</f>
        <v>1825</v>
      </c>
      <c r="E16" s="4"/>
      <c r="F16" s="15">
        <f>D16*E16</f>
        <v>0</v>
      </c>
    </row>
    <row r="17" spans="1:6" x14ac:dyDescent="0.35">
      <c r="A17" s="17" t="s">
        <v>48</v>
      </c>
      <c r="B17" s="18"/>
      <c r="C17" s="18"/>
      <c r="D17" s="18"/>
      <c r="E17" s="18"/>
      <c r="F17" s="18"/>
    </row>
    <row r="18" spans="1:6" x14ac:dyDescent="0.35">
      <c r="A18" s="3" t="s">
        <v>49</v>
      </c>
      <c r="B18" s="3" t="s">
        <v>84</v>
      </c>
      <c r="C18" s="3" t="s">
        <v>128</v>
      </c>
      <c r="D18" s="3">
        <v>1</v>
      </c>
      <c r="E18" s="4"/>
      <c r="F18" s="15">
        <f>D18*E18</f>
        <v>0</v>
      </c>
    </row>
    <row r="19" spans="1:6" x14ac:dyDescent="0.35">
      <c r="A19" s="3" t="s">
        <v>51</v>
      </c>
      <c r="B19" s="3" t="s">
        <v>85</v>
      </c>
      <c r="C19" s="3" t="s">
        <v>128</v>
      </c>
      <c r="D19" s="3">
        <v>1</v>
      </c>
      <c r="E19" s="4"/>
      <c r="F19" s="15">
        <f>D19*E19</f>
        <v>0</v>
      </c>
    </row>
    <row r="20" spans="1:6" x14ac:dyDescent="0.35">
      <c r="E20" s="6" t="s">
        <v>86</v>
      </c>
      <c r="F20" s="16">
        <f>SUM(F5:F19)</f>
        <v>0</v>
      </c>
    </row>
  </sheetData>
  <mergeCells count="5">
    <mergeCell ref="A5:F5"/>
    <mergeCell ref="A17:F17"/>
    <mergeCell ref="A1:F1"/>
    <mergeCell ref="A15:F15"/>
    <mergeCell ref="A10:F10"/>
  </mergeCells>
  <phoneticPr fontId="5" type="noConversion"/>
  <pageMargins left="0.75" right="0.75" top="1" bottom="1" header="0.5" footer="0.5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view="pageBreakPreview" zoomScaleNormal="100" zoomScaleSheetLayoutView="100" workbookViewId="0">
      <selection activeCell="F14" sqref="F14"/>
    </sheetView>
  </sheetViews>
  <sheetFormatPr defaultRowHeight="14.5" x14ac:dyDescent="0.35"/>
  <cols>
    <col min="1" max="1" width="12" customWidth="1"/>
    <col min="2" max="2" width="65" customWidth="1"/>
    <col min="3" max="3" width="18.7265625" customWidth="1"/>
    <col min="4" max="4" width="15" customWidth="1"/>
    <col min="5" max="5" width="20" customWidth="1"/>
    <col min="6" max="6" width="20" style="13" customWidth="1"/>
  </cols>
  <sheetData>
    <row r="1" spans="1:6" ht="18.5" x14ac:dyDescent="0.35">
      <c r="A1" s="19" t="s">
        <v>87</v>
      </c>
      <c r="B1" s="18"/>
      <c r="C1" s="18"/>
      <c r="D1" s="18"/>
      <c r="E1" s="18"/>
      <c r="F1" s="18"/>
    </row>
    <row r="2" spans="1:6" ht="18.5" x14ac:dyDescent="0.35">
      <c r="A2" s="8"/>
    </row>
    <row r="4" spans="1:6" x14ac:dyDescent="0.35">
      <c r="A4" s="1" t="s">
        <v>15</v>
      </c>
      <c r="B4" s="1" t="s">
        <v>122</v>
      </c>
      <c r="C4" s="1" t="s">
        <v>127</v>
      </c>
      <c r="D4" s="1" t="s">
        <v>121</v>
      </c>
      <c r="E4" s="1" t="s">
        <v>17</v>
      </c>
      <c r="F4" s="14" t="s">
        <v>18</v>
      </c>
    </row>
    <row r="5" spans="1:6" x14ac:dyDescent="0.35">
      <c r="A5" s="17" t="s">
        <v>19</v>
      </c>
      <c r="B5" s="18"/>
      <c r="C5" s="18"/>
      <c r="D5" s="18"/>
      <c r="E5" s="18"/>
      <c r="F5" s="18"/>
    </row>
    <row r="6" spans="1:6" x14ac:dyDescent="0.35">
      <c r="A6" s="3" t="s">
        <v>20</v>
      </c>
      <c r="B6" s="3" t="s">
        <v>88</v>
      </c>
      <c r="C6" s="3" t="s">
        <v>130</v>
      </c>
      <c r="D6" s="3">
        <f>960*5</f>
        <v>4800</v>
      </c>
      <c r="E6" s="4"/>
      <c r="F6" s="15">
        <f>D6*E6</f>
        <v>0</v>
      </c>
    </row>
    <row r="7" spans="1:6" x14ac:dyDescent="0.35">
      <c r="A7" s="3" t="s">
        <v>22</v>
      </c>
      <c r="B7" s="3" t="s">
        <v>89</v>
      </c>
      <c r="C7" s="3" t="s">
        <v>130</v>
      </c>
      <c r="D7" s="3">
        <f>1920*5</f>
        <v>9600</v>
      </c>
      <c r="E7" s="4"/>
      <c r="F7" s="15">
        <f>D7*E7</f>
        <v>0</v>
      </c>
    </row>
    <row r="8" spans="1:6" x14ac:dyDescent="0.35">
      <c r="A8" s="3" t="s">
        <v>24</v>
      </c>
      <c r="B8" s="3" t="s">
        <v>90</v>
      </c>
      <c r="C8" s="3" t="s">
        <v>130</v>
      </c>
      <c r="D8" s="3">
        <f>1920*5</f>
        <v>9600</v>
      </c>
      <c r="E8" s="4"/>
      <c r="F8" s="15">
        <f>D8*E8</f>
        <v>0</v>
      </c>
    </row>
    <row r="9" spans="1:6" x14ac:dyDescent="0.35">
      <c r="A9" s="17" t="s">
        <v>36</v>
      </c>
      <c r="B9" s="18"/>
      <c r="C9" s="18"/>
      <c r="D9" s="18"/>
      <c r="E9" s="18"/>
      <c r="F9" s="18"/>
    </row>
    <row r="10" spans="1:6" x14ac:dyDescent="0.35">
      <c r="A10" s="3" t="s">
        <v>37</v>
      </c>
      <c r="B10" s="3" t="s">
        <v>91</v>
      </c>
      <c r="C10" s="3" t="s">
        <v>128</v>
      </c>
      <c r="D10" s="3">
        <v>1</v>
      </c>
      <c r="E10" s="4"/>
      <c r="F10" s="15">
        <f>D10*E10</f>
        <v>0</v>
      </c>
    </row>
    <row r="11" spans="1:6" x14ac:dyDescent="0.35">
      <c r="A11" s="3" t="s">
        <v>39</v>
      </c>
      <c r="B11" s="3" t="s">
        <v>92</v>
      </c>
      <c r="C11" s="3" t="s">
        <v>128</v>
      </c>
      <c r="D11" s="3">
        <v>1</v>
      </c>
      <c r="E11" s="4"/>
      <c r="F11" s="15">
        <f>D11*E11</f>
        <v>0</v>
      </c>
    </row>
    <row r="12" spans="1:6" x14ac:dyDescent="0.35">
      <c r="A12" s="3" t="s">
        <v>41</v>
      </c>
      <c r="B12" s="3" t="s">
        <v>124</v>
      </c>
      <c r="C12" s="3" t="s">
        <v>128</v>
      </c>
      <c r="D12" s="3" t="s">
        <v>107</v>
      </c>
      <c r="E12" s="4"/>
      <c r="F12" s="15">
        <v>0</v>
      </c>
    </row>
    <row r="13" spans="1:6" x14ac:dyDescent="0.35">
      <c r="A13" s="3" t="s">
        <v>43</v>
      </c>
      <c r="B13" s="3" t="s">
        <v>104</v>
      </c>
      <c r="C13" s="3" t="s">
        <v>128</v>
      </c>
      <c r="D13" s="3" t="s">
        <v>108</v>
      </c>
      <c r="E13" s="4"/>
      <c r="F13" s="15">
        <v>0</v>
      </c>
    </row>
    <row r="14" spans="1:6" x14ac:dyDescent="0.35">
      <c r="A14" s="3" t="s">
        <v>44</v>
      </c>
      <c r="B14" s="3" t="s">
        <v>106</v>
      </c>
      <c r="C14" s="3" t="s">
        <v>128</v>
      </c>
      <c r="D14" s="3" t="s">
        <v>109</v>
      </c>
      <c r="E14" s="4"/>
      <c r="F14" s="15">
        <v>0</v>
      </c>
    </row>
    <row r="15" spans="1:6" x14ac:dyDescent="0.35">
      <c r="A15" s="17" t="s">
        <v>45</v>
      </c>
      <c r="B15" s="18"/>
      <c r="C15" s="18"/>
      <c r="D15" s="18"/>
      <c r="E15" s="18"/>
      <c r="F15" s="18"/>
    </row>
    <row r="16" spans="1:6" x14ac:dyDescent="0.35">
      <c r="A16" s="3" t="s">
        <v>46</v>
      </c>
      <c r="B16" s="3" t="s">
        <v>93</v>
      </c>
      <c r="C16" s="3" t="s">
        <v>131</v>
      </c>
      <c r="D16" s="3">
        <f>160*5</f>
        <v>800</v>
      </c>
      <c r="E16" s="4"/>
      <c r="F16" s="15">
        <f>D16*E16</f>
        <v>0</v>
      </c>
    </row>
    <row r="17" spans="1:6" x14ac:dyDescent="0.35">
      <c r="A17" s="17" t="s">
        <v>48</v>
      </c>
      <c r="B17" s="18"/>
      <c r="C17" s="18"/>
      <c r="D17" s="18"/>
      <c r="E17" s="18"/>
      <c r="F17" s="18"/>
    </row>
    <row r="18" spans="1:6" x14ac:dyDescent="0.35">
      <c r="A18" s="3" t="s">
        <v>49</v>
      </c>
      <c r="B18" s="3" t="s">
        <v>94</v>
      </c>
      <c r="C18" s="3" t="s">
        <v>128</v>
      </c>
      <c r="D18" s="3">
        <v>1</v>
      </c>
      <c r="E18" s="4"/>
      <c r="F18" s="15">
        <f>D18*E18</f>
        <v>0</v>
      </c>
    </row>
    <row r="19" spans="1:6" x14ac:dyDescent="0.35">
      <c r="A19" s="3" t="s">
        <v>51</v>
      </c>
      <c r="B19" s="3" t="s">
        <v>95</v>
      </c>
      <c r="C19" s="3" t="s">
        <v>128</v>
      </c>
      <c r="D19" s="3">
        <f>2*5</f>
        <v>10</v>
      </c>
      <c r="E19" s="4"/>
      <c r="F19" s="15">
        <f>D19*E19</f>
        <v>0</v>
      </c>
    </row>
    <row r="20" spans="1:6" x14ac:dyDescent="0.35">
      <c r="E20" s="6" t="s">
        <v>96</v>
      </c>
      <c r="F20" s="16">
        <f>SUM(F5:F19)</f>
        <v>0</v>
      </c>
    </row>
  </sheetData>
  <mergeCells count="5">
    <mergeCell ref="A5:F5"/>
    <mergeCell ref="A17:F17"/>
    <mergeCell ref="A1:F1"/>
    <mergeCell ref="A15:F15"/>
    <mergeCell ref="A9:F9"/>
  </mergeCells>
  <phoneticPr fontId="5" type="noConversion"/>
  <pageMargins left="0.75" right="0.75" top="1" bottom="1" header="0.5" footer="0.5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view="pageBreakPreview" zoomScaleNormal="100" zoomScaleSheetLayoutView="100" workbookViewId="0">
      <selection activeCell="F2" sqref="F1:F1048576"/>
    </sheetView>
  </sheetViews>
  <sheetFormatPr defaultRowHeight="14.5" x14ac:dyDescent="0.35"/>
  <cols>
    <col min="1" max="1" width="12" customWidth="1"/>
    <col min="2" max="2" width="65" customWidth="1"/>
    <col min="3" max="3" width="17.6328125" customWidth="1"/>
    <col min="4" max="4" width="15" customWidth="1"/>
    <col min="5" max="5" width="20" customWidth="1"/>
    <col min="6" max="6" width="20" style="13" customWidth="1"/>
  </cols>
  <sheetData>
    <row r="1" spans="1:6" ht="18.5" x14ac:dyDescent="0.35">
      <c r="A1" s="19" t="s">
        <v>97</v>
      </c>
      <c r="B1" s="18"/>
      <c r="C1" s="18"/>
      <c r="D1" s="18"/>
      <c r="E1" s="18"/>
      <c r="F1" s="18"/>
    </row>
    <row r="2" spans="1:6" ht="18.5" x14ac:dyDescent="0.35">
      <c r="A2" s="8"/>
    </row>
    <row r="4" spans="1:6" x14ac:dyDescent="0.35">
      <c r="A4" s="1" t="s">
        <v>15</v>
      </c>
      <c r="B4" s="1" t="s">
        <v>122</v>
      </c>
      <c r="C4" s="1" t="s">
        <v>127</v>
      </c>
      <c r="D4" s="1" t="s">
        <v>121</v>
      </c>
      <c r="E4" s="1" t="s">
        <v>17</v>
      </c>
      <c r="F4" s="14" t="s">
        <v>18</v>
      </c>
    </row>
    <row r="5" spans="1:6" x14ac:dyDescent="0.35">
      <c r="A5" s="17" t="s">
        <v>19</v>
      </c>
      <c r="B5" s="18"/>
      <c r="C5" s="18"/>
      <c r="D5" s="18"/>
      <c r="E5" s="18"/>
      <c r="F5" s="18"/>
    </row>
    <row r="6" spans="1:6" x14ac:dyDescent="0.35">
      <c r="A6" s="3" t="s">
        <v>20</v>
      </c>
      <c r="B6" s="3" t="s">
        <v>98</v>
      </c>
      <c r="C6" s="3" t="s">
        <v>130</v>
      </c>
      <c r="D6" s="3">
        <f>1920*5</f>
        <v>9600</v>
      </c>
      <c r="E6" s="4"/>
      <c r="F6" s="15">
        <f>D6*E6</f>
        <v>0</v>
      </c>
    </row>
    <row r="7" spans="1:6" x14ac:dyDescent="0.35">
      <c r="A7" s="3" t="s">
        <v>22</v>
      </c>
      <c r="B7" s="3" t="s">
        <v>99</v>
      </c>
      <c r="C7" s="3" t="s">
        <v>130</v>
      </c>
      <c r="D7" s="3">
        <f>1920*5</f>
        <v>9600</v>
      </c>
      <c r="E7" s="4"/>
      <c r="F7" s="15">
        <f>D7*E7</f>
        <v>0</v>
      </c>
    </row>
    <row r="8" spans="1:6" x14ac:dyDescent="0.35">
      <c r="A8" s="17" t="s">
        <v>36</v>
      </c>
      <c r="B8" s="18"/>
      <c r="C8" s="18"/>
      <c r="D8" s="18"/>
      <c r="E8" s="18"/>
      <c r="F8" s="18"/>
    </row>
    <row r="9" spans="1:6" x14ac:dyDescent="0.35">
      <c r="A9" s="3" t="s">
        <v>37</v>
      </c>
      <c r="B9" s="3" t="s">
        <v>100</v>
      </c>
      <c r="C9" s="3" t="s">
        <v>128</v>
      </c>
      <c r="D9" s="3">
        <v>1</v>
      </c>
      <c r="E9" s="4"/>
      <c r="F9" s="15">
        <f>D9*E9</f>
        <v>0</v>
      </c>
    </row>
    <row r="10" spans="1:6" x14ac:dyDescent="0.35">
      <c r="A10" s="3" t="s">
        <v>39</v>
      </c>
      <c r="B10" s="3" t="s">
        <v>124</v>
      </c>
      <c r="C10" s="3" t="s">
        <v>128</v>
      </c>
      <c r="D10" s="3" t="s">
        <v>107</v>
      </c>
      <c r="E10" s="4"/>
      <c r="F10" s="15">
        <v>0</v>
      </c>
    </row>
    <row r="11" spans="1:6" x14ac:dyDescent="0.35">
      <c r="A11" s="3" t="s">
        <v>41</v>
      </c>
      <c r="B11" s="3" t="s">
        <v>104</v>
      </c>
      <c r="C11" s="3" t="s">
        <v>128</v>
      </c>
      <c r="D11" s="3" t="s">
        <v>108</v>
      </c>
      <c r="E11" s="4"/>
      <c r="F11" s="15">
        <v>0</v>
      </c>
    </row>
    <row r="12" spans="1:6" x14ac:dyDescent="0.35">
      <c r="A12" s="3" t="s">
        <v>43</v>
      </c>
      <c r="B12" s="3" t="s">
        <v>106</v>
      </c>
      <c r="C12" s="3" t="s">
        <v>128</v>
      </c>
      <c r="D12" s="3" t="s">
        <v>109</v>
      </c>
      <c r="E12" s="4"/>
      <c r="F12" s="15">
        <v>0</v>
      </c>
    </row>
    <row r="13" spans="1:6" x14ac:dyDescent="0.35">
      <c r="A13" s="17" t="s">
        <v>45</v>
      </c>
      <c r="B13" s="18"/>
      <c r="C13" s="18"/>
      <c r="D13" s="18"/>
      <c r="E13" s="18"/>
      <c r="F13" s="18"/>
    </row>
    <row r="14" spans="1:6" x14ac:dyDescent="0.35">
      <c r="A14" s="3" t="s">
        <v>46</v>
      </c>
      <c r="B14" s="3" t="s">
        <v>101</v>
      </c>
      <c r="C14" s="3" t="s">
        <v>129</v>
      </c>
      <c r="D14" s="3">
        <f>365*5</f>
        <v>1825</v>
      </c>
      <c r="E14" s="4"/>
      <c r="F14" s="15">
        <f>D14*E14</f>
        <v>0</v>
      </c>
    </row>
    <row r="15" spans="1:6" x14ac:dyDescent="0.35">
      <c r="A15" s="17" t="s">
        <v>48</v>
      </c>
      <c r="B15" s="18"/>
      <c r="C15" s="18"/>
      <c r="D15" s="18"/>
      <c r="E15" s="18"/>
      <c r="F15" s="18"/>
    </row>
    <row r="16" spans="1:6" x14ac:dyDescent="0.35">
      <c r="A16" s="3" t="s">
        <v>49</v>
      </c>
      <c r="B16" s="3" t="s">
        <v>102</v>
      </c>
      <c r="C16" s="3" t="s">
        <v>128</v>
      </c>
      <c r="D16" s="3">
        <v>1</v>
      </c>
      <c r="E16" s="4"/>
      <c r="F16" s="15">
        <f>D16*E16</f>
        <v>0</v>
      </c>
    </row>
    <row r="17" spans="5:6" x14ac:dyDescent="0.35">
      <c r="E17" s="6" t="s">
        <v>103</v>
      </c>
      <c r="F17" s="16">
        <f>SUM(F5:F16)</f>
        <v>0</v>
      </c>
    </row>
  </sheetData>
  <mergeCells count="5">
    <mergeCell ref="A5:F5"/>
    <mergeCell ref="A8:F8"/>
    <mergeCell ref="A13:F13"/>
    <mergeCell ref="A1:F1"/>
    <mergeCell ref="A15:F15"/>
  </mergeCells>
  <phoneticPr fontId="5" type="noConversion"/>
  <pageMargins left="0.75" right="0.75" top="1" bottom="1" header="0.5" footer="0.5"/>
  <pageSetup scale="59" orientation="portrait" r:id="rId1"/>
  <drawing r:id="rId2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Summary</vt:lpstr>
      <vt:lpstr>Category A</vt:lpstr>
      <vt:lpstr>Category B</vt:lpstr>
      <vt:lpstr>Category C</vt:lpstr>
      <vt:lpstr>Category D</vt:lpstr>
      <vt:lpstr>Category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MadlanL@ntcsa.co.za</dc:creator>
  <cp:lastModifiedBy>Lutho Madlanga</cp:lastModifiedBy>
  <dcterms:created xsi:type="dcterms:W3CDTF">2026-05-24T16:23:46Z</dcterms:created>
  <dcterms:modified xsi:type="dcterms:W3CDTF">2026-05-26T08:33:11Z</dcterms:modified>
</cp:coreProperties>
</file>