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kumej\Documents\My Documents\Jeanette\2026 - 2027\Work in Progress\Komati Agrivoltaics - 1076153983\"/>
    </mc:Choice>
  </mc:AlternateContent>
  <xr:revisionPtr revIDLastSave="0" documentId="13_ncr:1_{6FDFDE23-8DA1-4BC6-9F9F-C0903EAE2D10}" xr6:coauthVersionLast="47" xr6:coauthVersionMax="47" xr10:uidLastSave="{00000000-0000-0000-0000-000000000000}"/>
  <bookViews>
    <workbookView xWindow="1080" yWindow="1080" windowWidth="15375" windowHeight="9675" xr2:uid="{C9C25AEE-E701-47B3-B43D-7ED5A84C16B8}"/>
  </bookViews>
  <sheets>
    <sheet name="Typical Activity Schedulle" sheetId="9" r:id="rId1"/>
    <sheet name="Design Procure &amp; monitoring " sheetId="2" state="hidden" r:id="rId2"/>
    <sheet name="Installation  Estimate " sheetId="3" state="hidden" r:id="rId3"/>
    <sheet name="Procure &amp; Supervision Estimate" sheetId="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LP">#REF!</definedName>
    <definedName name="\m">#REF!</definedName>
    <definedName name="\p">#REF!</definedName>
    <definedName name="\Q">#REF!</definedName>
    <definedName name="\X">#REF!</definedName>
    <definedName name="\Y">#REF!</definedName>
    <definedName name="\Z">#REF!</definedName>
    <definedName name="_____________KL5">[1]Master!$U$2:$AI$74</definedName>
    <definedName name="____________KL5">[2]Master!$U$2:$AI$74</definedName>
    <definedName name="___________KL5">[1]Master!$U$2:$AI$74</definedName>
    <definedName name="__________KL5">[1]Master!$U$2:$AI$74</definedName>
    <definedName name="_________KL5">[2]Master!$U$2:$AI$74</definedName>
    <definedName name="_________VAR1" hidden="1">[3]SUMREP!$Y$86:$Y$173</definedName>
    <definedName name="________KL5">[1]Master!$U$2:$AI$74</definedName>
    <definedName name="________VAR1" hidden="1">[4]SUMREP!$Y$86:$Y$173</definedName>
    <definedName name="_______KL5">[1]Master!$U$2:$AI$74</definedName>
    <definedName name="_______VAR1" hidden="1">[5]SUMREP!$Y$86:$Y$173</definedName>
    <definedName name="______KL5">[1]Master!$U$2:$AI$74</definedName>
    <definedName name="______VAR1" hidden="1">[6]SUMREP!$Y$86:$Y$173</definedName>
    <definedName name="_____KL5">[2]Master!$U$2:$AI$74</definedName>
    <definedName name="_____VAR1" hidden="1">[5]SUMREP!$Y$86:$Y$173</definedName>
    <definedName name="____KL5">[2]Master!$U$2:$AI$74</definedName>
    <definedName name="____VAR1" hidden="1">[5]SUMREP!$Y$86:$Y$173</definedName>
    <definedName name="___1__123Graph_ACHART_1" hidden="1">'[7]Cash Out Table'!$I$11:$I$39</definedName>
    <definedName name="___2__123Graph_ACHART_2" hidden="1">'[7]Net Cash Table'!$F$11:$F$39</definedName>
    <definedName name="___3__123Graph_BCHART_1" hidden="1">'[7]Cash Out Table'!$G$11:$G$39</definedName>
    <definedName name="___4__123Graph_BCHART_2" hidden="1">'[7]Net Cash Table'!$I$11:$I$39</definedName>
    <definedName name="___5__123Graph_CCHART_1" hidden="1">'[7]Cash Out Table'!$E$11:$E$39</definedName>
    <definedName name="___6__123Graph_CCHART_2" hidden="1">'[7]Net Cash Table'!$L$11:$L$39</definedName>
    <definedName name="___CPA1">[0]!___CPA1</definedName>
    <definedName name="___CXX1">'[8]1'!$F$175:$F$182</definedName>
    <definedName name="___CXX2">'[8]2'!$F$175:$F$182</definedName>
    <definedName name="___CXX3">'[8]3'!$F$175:$F$182</definedName>
    <definedName name="___CXX4">'[8]4'!$F$175:$F$182</definedName>
    <definedName name="___CXX5">'[8]5'!$F$175:$F$182</definedName>
    <definedName name="___CXX6">'[8]6'!$F$175:$F$182</definedName>
    <definedName name="___CXX7">'[8]7'!$F$175:$F$182</definedName>
    <definedName name="___CXX8">'[8]8'!$F$175:$F$182</definedName>
    <definedName name="___CXX9">'[8]9'!$F$175:$F$182</definedName>
    <definedName name="___dil10" hidden="1">'[7]Net Cash Table'!$F$11:$F$39</definedName>
    <definedName name="___dil11" hidden="1">'[7]Cash Out Table'!$G$11:$G$39</definedName>
    <definedName name="___dil12" hidden="1">'[7]Net Cash Table'!$I$11:$I$39</definedName>
    <definedName name="___dil13" hidden="1">'[7]Cash Out Table'!$E$11:$E$39</definedName>
    <definedName name="___dil14" hidden="1">'[7]Net Cash Table'!$L$11:$L$39</definedName>
    <definedName name="___dil15" hidden="1">'[4]Progress Tables'!$U$14:$U$46</definedName>
    <definedName name="___dil16" hidden="1">'[7]Cash Out Table'!$I$11:$I$39</definedName>
    <definedName name="___dil17" hidden="1">'[7]Net Cash Table'!$F$11:$F$39</definedName>
    <definedName name="___dil18" hidden="1">'[7]Cash Out Table'!$G$11:$G$39</definedName>
    <definedName name="___dil19" hidden="1">'[7]Net Cash Table'!$I$11:$I$39</definedName>
    <definedName name="___dil20" hidden="1">'[7]Cash Out Table'!$E$11:$E$39</definedName>
    <definedName name="___dil21" hidden="1">'[7]Net Cash Table'!$L$11:$L$39</definedName>
    <definedName name="___dil22" hidden="1">'[4]Progress Tables'!$U$14:$U$46</definedName>
    <definedName name="___dil23" hidden="1">'[7]Cash Out Table'!$I$11:$I$39</definedName>
    <definedName name="___dil24" hidden="1">'[7]Net Cash Table'!$F$11:$F$39</definedName>
    <definedName name="___dil25" hidden="1">'[7]Cash Out Table'!$G$11:$G$39</definedName>
    <definedName name="___dil26" hidden="1">'[7]Net Cash Table'!$I$11:$I$39</definedName>
    <definedName name="___dil27" hidden="1">'[7]Cash Out Table'!$E$11:$E$39</definedName>
    <definedName name="___dil28" hidden="1">'[7]Net Cash Table'!$L$11:$L$39</definedName>
    <definedName name="___dil29" hidden="1">'[4]Progress Tables'!$U$14:$U$46</definedName>
    <definedName name="___dil3" hidden="1">'[7]Net Cash Table'!$F$11:$F$39</definedName>
    <definedName name="___dil4" hidden="1">'[7]Cash Out Table'!$G$11:$G$39</definedName>
    <definedName name="___dil5" hidden="1">'[7]Net Cash Table'!$I$11:$I$39</definedName>
    <definedName name="___dil6" hidden="1">'[7]Cash Out Table'!$E$11:$E$39</definedName>
    <definedName name="___dil7" hidden="1">'[7]Net Cash Table'!$L$11:$L$39</definedName>
    <definedName name="___dil8" hidden="1">'[4]Progress Tables'!$U$14:$U$46</definedName>
    <definedName name="___dil9" hidden="1">'[7]Cash Out Table'!$I$11:$I$39</definedName>
    <definedName name="___EXX1">'[8]1'!$F$129:$F$168</definedName>
    <definedName name="___EXX2">'[8]2'!$F$129:$F$168</definedName>
    <definedName name="___EXX3">'[8]3'!$F$129:$F$168</definedName>
    <definedName name="___EXX4">'[8]4'!$F$129:$F$168</definedName>
    <definedName name="___EXX5">'[8]5'!$F$129:$F$168</definedName>
    <definedName name="___EXX6">'[8]6'!$F$129:$F$168</definedName>
    <definedName name="___EXX7">'[8]7'!$F$129:$F$168</definedName>
    <definedName name="___EXX8">'[8]8'!$F$129:$F$168</definedName>
    <definedName name="___EXX9">'[8]9'!$F$129:$F$168</definedName>
    <definedName name="___KL5">[2]Master!$U$2:$AI$74</definedName>
    <definedName name="___MXX1">'[8]1'!$F$13:$F$64</definedName>
    <definedName name="___MXX2">'[8]2'!$F$13:$F$64</definedName>
    <definedName name="___MXX3">'[8]3'!$F$13:$F$64</definedName>
    <definedName name="___MXX4">'[8]4'!$F$13:$F$64</definedName>
    <definedName name="___MXX5">'[8]5'!$F$13:$F$64</definedName>
    <definedName name="___MXX6">'[8]6'!$F$13:$F$64</definedName>
    <definedName name="___MXX7">'[8]7'!$F$13:$F$64</definedName>
    <definedName name="___MXX8">'[8]8'!$F$13:$F$64</definedName>
    <definedName name="___MXX9">'[8]9'!$F$13:$F$64</definedName>
    <definedName name="___SXX1">'[8]1'!$F$71:$F$122</definedName>
    <definedName name="___SXX2">'[8]2'!$F$71:$F$122</definedName>
    <definedName name="___SXX3">'[8]3'!$F$71:$F$122</definedName>
    <definedName name="___SXX4">'[8]4'!$F$71:$F$122</definedName>
    <definedName name="___SXX5">'[8]5'!$F$71:$F$122</definedName>
    <definedName name="___SXX6">'[8]6'!$F$71:$F$122</definedName>
    <definedName name="___SXX7">'[8]7'!$F$71:$F$122</definedName>
    <definedName name="___SXX8">'[8]8'!$F$71:$F$122</definedName>
    <definedName name="___SXX9">'[8]9'!$F$71:$F$122</definedName>
    <definedName name="___thinkcell4ZwBsnv8V0ijgg9gLE8Nrg" hidden="1">#REF!</definedName>
    <definedName name="___thinkcell8tcSX9O08ky4ZP6ubifoMQ" hidden="1">#REF!</definedName>
    <definedName name="___thinkcellLty1wEtwDUGKZgvOwnVUyg" hidden="1">'[9]Mine cost data (2005 Mines) (2)'!#REF!</definedName>
    <definedName name="___thinkcellmjORIybd9ky4M0z4XI0lfw" hidden="1">#REF!</definedName>
    <definedName name="___VAR1" hidden="1">[5]SUMREP!$Y$86:$Y$173</definedName>
    <definedName name="__1__123Graph_ACHART_1" hidden="1">'[7]Cash Out Table'!$I$11:$I$39</definedName>
    <definedName name="__10____123Graph_ACHART_1" hidden="1">'[10]Cash Out Table'!$I$11:$I$39</definedName>
    <definedName name="__11____123Graph_ACHART_2" hidden="1">'[10]Net Cash Table'!$F$11:$F$39</definedName>
    <definedName name="__12____123Graph_BCHART_1" hidden="1">'[10]Cash Out Table'!$G$11:$G$39</definedName>
    <definedName name="__123Graph_A" hidden="1">'[11]Cash Flow'!#REF!</definedName>
    <definedName name="__123Graph_ANORMAL" hidden="1">'[11]Cash Flow'!#REF!</definedName>
    <definedName name="__123Graph_X" hidden="1">'[11]Cash Flow'!#REF!</definedName>
    <definedName name="__123Graph_XNORMAL" hidden="1">'[11]Cash Flow'!#REF!</definedName>
    <definedName name="__13____123Graph_BCHART_2" hidden="1">'[10]Net Cash Table'!$I$11:$I$39</definedName>
    <definedName name="__14____123Graph_CCHART_1" hidden="1">'[10]Cash Out Table'!$E$11:$E$39</definedName>
    <definedName name="__15____123Graph_CCHART_2" hidden="1">'[10]Net Cash Table'!$L$11:$L$39</definedName>
    <definedName name="__16____123Graph_XCHART_2" hidden="1">'[12]Progress Tables'!$U$14:$U$46</definedName>
    <definedName name="__17___123Graph_ACHART_1" hidden="1">'[10]Cash Out Table'!$I$11:$I$39</definedName>
    <definedName name="__18___123Graph_ACHART_2" hidden="1">'[10]Net Cash Table'!$F$11:$F$39</definedName>
    <definedName name="__19___123Graph_BCHART_1" hidden="1">'[10]Cash Out Table'!$G$11:$G$39</definedName>
    <definedName name="__2__123Graph_ACHART_2" hidden="1">'[7]Net Cash Table'!$F$11:$F$39</definedName>
    <definedName name="__20___123Graph_BCHART_2" hidden="1">'[10]Net Cash Table'!$I$11:$I$39</definedName>
    <definedName name="__21___123Graph_CCHART_1" hidden="1">'[10]Cash Out Table'!$E$11:$E$39</definedName>
    <definedName name="__22___123Graph_CCHART_2" hidden="1">'[10]Net Cash Table'!$L$11:$L$39</definedName>
    <definedName name="__23___123Graph_XCHART_2" hidden="1">'[12]Progress Tables'!$U$14:$U$46</definedName>
    <definedName name="__24__123Graph_ACHART_1" hidden="1">'[10]Cash Out Table'!$I$11:$I$39</definedName>
    <definedName name="__25__123Graph_ACHART_2" hidden="1">'[10]Net Cash Table'!$F$11:$F$39</definedName>
    <definedName name="__26__123Graph_BCHART_1" hidden="1">'[10]Cash Out Table'!$G$11:$G$39</definedName>
    <definedName name="__27__123Graph_BCHART_2" hidden="1">'[10]Net Cash Table'!$I$11:$I$39</definedName>
    <definedName name="__28__123Graph_CCHART_1" hidden="1">'[10]Cash Out Table'!$E$11:$E$39</definedName>
    <definedName name="__29__123Graph_CCHART_2" hidden="1">'[10]Net Cash Table'!$L$11:$L$39</definedName>
    <definedName name="__3__123Graph_BCHART_1" hidden="1">'[7]Cash Out Table'!$G$11:$G$39</definedName>
    <definedName name="__30__123Graph_XCHART_2" hidden="1">'[12]Progress Tables'!$U$14:$U$46</definedName>
    <definedName name="__4_____123Graph_ACHART_2" hidden="1">'[10]Net Cash Table'!$F$11:$F$39</definedName>
    <definedName name="__4__123Graph_BCHART_2" hidden="1">'[7]Net Cash Table'!$I$11:$I$39</definedName>
    <definedName name="__5_____123Graph_BCHART_1" hidden="1">'[10]Cash Out Table'!$G$11:$G$39</definedName>
    <definedName name="__5__123Graph_CCHART_1" hidden="1">'[7]Cash Out Table'!$E$11:$E$39</definedName>
    <definedName name="__6_____123Graph_BCHART_2" hidden="1">'[10]Net Cash Table'!$I$11:$I$39</definedName>
    <definedName name="__6__123Graph_CCHART_2" hidden="1">'[7]Net Cash Table'!$L$11:$L$39</definedName>
    <definedName name="__7_____123Graph_CCHART_1" hidden="1">'[10]Cash Out Table'!$E$11:$E$39</definedName>
    <definedName name="__8_____123Graph_CCHART_2" hidden="1">'[10]Net Cash Table'!$L$11:$L$39</definedName>
    <definedName name="__9_____123Graph_XCHART_2" hidden="1">'[12]Progress Tables'!$U$14:$U$46</definedName>
    <definedName name="__CPA1">[0]!__CPA1</definedName>
    <definedName name="__CXX1">'[8]1'!$F$175:$F$182</definedName>
    <definedName name="__CXX2">'[8]2'!$F$175:$F$182</definedName>
    <definedName name="__CXX3">'[8]3'!$F$175:$F$182</definedName>
    <definedName name="__CXX4">'[8]4'!$F$175:$F$182</definedName>
    <definedName name="__CXX5">'[8]5'!$F$175:$F$182</definedName>
    <definedName name="__CXX6">'[8]6'!$F$175:$F$182</definedName>
    <definedName name="__CXX7">'[8]7'!$F$175:$F$182</definedName>
    <definedName name="__CXX8">'[8]8'!$F$175:$F$182</definedName>
    <definedName name="__CXX9">'[8]9'!$F$175:$F$182</definedName>
    <definedName name="__dil10" hidden="1">'[7]Net Cash Table'!$F$11:$F$39</definedName>
    <definedName name="__dil11" hidden="1">'[7]Cash Out Table'!$G$11:$G$39</definedName>
    <definedName name="__dil12" hidden="1">'[7]Net Cash Table'!$I$11:$I$39</definedName>
    <definedName name="__dil13" hidden="1">'[7]Cash Out Table'!$E$11:$E$39</definedName>
    <definedName name="__dil14" hidden="1">'[7]Net Cash Table'!$L$11:$L$39</definedName>
    <definedName name="__dil15" hidden="1">'[4]Progress Tables'!$U$14:$U$46</definedName>
    <definedName name="__dil16" hidden="1">'[7]Cash Out Table'!$I$11:$I$39</definedName>
    <definedName name="__dil17" hidden="1">'[7]Net Cash Table'!$F$11:$F$39</definedName>
    <definedName name="__dil18" hidden="1">'[7]Cash Out Table'!$G$11:$G$39</definedName>
    <definedName name="__dil19" hidden="1">'[7]Net Cash Table'!$I$11:$I$39</definedName>
    <definedName name="__dil20" hidden="1">'[7]Cash Out Table'!$E$11:$E$39</definedName>
    <definedName name="__dil21" hidden="1">'[7]Net Cash Table'!$L$11:$L$39</definedName>
    <definedName name="__dil22" hidden="1">'[4]Progress Tables'!$U$14:$U$46</definedName>
    <definedName name="__dil23" hidden="1">'[7]Cash Out Table'!$I$11:$I$39</definedName>
    <definedName name="__dil24" hidden="1">'[7]Net Cash Table'!$F$11:$F$39</definedName>
    <definedName name="__dil25" hidden="1">'[7]Cash Out Table'!$G$11:$G$39</definedName>
    <definedName name="__dil26" hidden="1">'[7]Net Cash Table'!$I$11:$I$39</definedName>
    <definedName name="__dil27" hidden="1">'[7]Cash Out Table'!$E$11:$E$39</definedName>
    <definedName name="__dil28" hidden="1">'[7]Net Cash Table'!$L$11:$L$39</definedName>
    <definedName name="__dil29" hidden="1">'[4]Progress Tables'!$U$14:$U$46</definedName>
    <definedName name="__dil3" hidden="1">'[7]Net Cash Table'!$F$11:$F$39</definedName>
    <definedName name="__dil4" hidden="1">'[7]Cash Out Table'!$G$11:$G$39</definedName>
    <definedName name="__dil5" hidden="1">'[7]Net Cash Table'!$I$11:$I$39</definedName>
    <definedName name="__dil6" hidden="1">'[7]Cash Out Table'!$E$11:$E$39</definedName>
    <definedName name="__dil7" hidden="1">'[7]Net Cash Table'!$L$11:$L$39</definedName>
    <definedName name="__dil8" hidden="1">'[4]Progress Tables'!$U$14:$U$46</definedName>
    <definedName name="__dil9" hidden="1">'[7]Cash Out Table'!$I$11:$I$39</definedName>
    <definedName name="__EXX1">'[8]1'!$F$129:$F$168</definedName>
    <definedName name="__EXX2">'[8]2'!$F$129:$F$168</definedName>
    <definedName name="__EXX3">'[8]3'!$F$129:$F$168</definedName>
    <definedName name="__EXX4">'[8]4'!$F$129:$F$168</definedName>
    <definedName name="__EXX5">'[8]5'!$F$129:$F$168</definedName>
    <definedName name="__EXX6">'[8]6'!$F$129:$F$168</definedName>
    <definedName name="__EXX7">'[8]7'!$F$129:$F$168</definedName>
    <definedName name="__EXX8">'[8]8'!$F$129:$F$168</definedName>
    <definedName name="__EXX9">'[8]9'!$F$129:$F$168</definedName>
    <definedName name="__KL5">[2]Master!$U$2:$AI$74</definedName>
    <definedName name="__MWN2">[13]PROCESS!$H$3096</definedName>
    <definedName name="__MXX1">'[8]1'!$F$13:$F$64</definedName>
    <definedName name="__MXX2">'[8]2'!$F$13:$F$64</definedName>
    <definedName name="__MXX3">'[8]3'!$F$13:$F$64</definedName>
    <definedName name="__MXX4">'[8]4'!$F$13:$F$64</definedName>
    <definedName name="__MXX5">'[8]5'!$F$13:$F$64</definedName>
    <definedName name="__MXX6">'[8]6'!$F$13:$F$64</definedName>
    <definedName name="__MXX7">'[8]7'!$F$13:$F$64</definedName>
    <definedName name="__MXX8">'[8]8'!$F$13:$F$64</definedName>
    <definedName name="__MXX9">'[8]9'!$F$13:$F$64</definedName>
    <definedName name="__new66" hidden="1">{#N/A,#N/A,FALSE,"CuAs"}</definedName>
    <definedName name="__SXX1">'[8]1'!$F$71:$F$122</definedName>
    <definedName name="__SXX2">'[8]2'!$F$71:$F$122</definedName>
    <definedName name="__SXX3">'[8]3'!$F$71:$F$122</definedName>
    <definedName name="__SXX4">'[8]4'!$F$71:$F$122</definedName>
    <definedName name="__SXX5">'[8]5'!$F$71:$F$122</definedName>
    <definedName name="__SXX6">'[8]6'!$F$71:$F$122</definedName>
    <definedName name="__SXX7">'[8]7'!$F$71:$F$122</definedName>
    <definedName name="__SXX8">'[8]8'!$F$71:$F$122</definedName>
    <definedName name="__SXX9">'[8]9'!$F$71:$F$122</definedName>
    <definedName name="__VAR1" hidden="1">[5]SUMREP!$Y$86:$Y$173</definedName>
    <definedName name="_0">#REF!</definedName>
    <definedName name="_0.5_mm2">#REF!</definedName>
    <definedName name="_090_SERVICES">#REF!</definedName>
    <definedName name="_1_____123Graph_ACHART_2" hidden="1">'[3]Net Cash Table'!$F$11:$F$39</definedName>
    <definedName name="_1__123Graph_ACHART_1" hidden="1">'[7]Cash Out Table'!$I$11:$I$39</definedName>
    <definedName name="_10_____123Graph_CCHART_1" hidden="1">'[14]HR _ RESOURCING INPUT'!$E$11:$E$39</definedName>
    <definedName name="_10____123Graph_ACHART_1" hidden="1">'[15]Cash Out Table'!$I$11:$I$39</definedName>
    <definedName name="_10____123Graph_BCHART_2" hidden="1">'[3]Net Cash Table'!$I$11:$I$39</definedName>
    <definedName name="_100_GAS_HAND.">#REF!</definedName>
    <definedName name="_11____123Graph_ACHART_2" hidden="1">'[15]Net Cash Table'!$F$11:$F$39</definedName>
    <definedName name="_11____123Graph_CCHART_1" hidden="1">'[3]Cash Out Table'!$E$11:$E$39</definedName>
    <definedName name="_12____123Graph_BCHART_1" hidden="1">'[15]Cash Out Table'!$G$11:$G$39</definedName>
    <definedName name="_12____123Graph_CCHART_2" hidden="1">'[3]Net Cash Table'!$L$11:$L$39</definedName>
    <definedName name="_13____123Graph_ACHART_1" hidden="1">'[14]HR _ RESOURCING INPUT'!$I$11:$I$39</definedName>
    <definedName name="_13____123Graph_BCHART_2" hidden="1">'[15]Net Cash Table'!$I$11:$I$39</definedName>
    <definedName name="_13____123Graph_XCHART_2" hidden="1">'[7]Progress Tables'!$U$14:$U$46</definedName>
    <definedName name="_14____123Graph_CCHART_1" hidden="1">'[15]Cash Out Table'!$E$11:$E$39</definedName>
    <definedName name="_14___123Graph_ACHART_1" hidden="1">'[3]Cash Out Table'!$I$11:$I$39</definedName>
    <definedName name="_15____123Graph_BCHART_1" hidden="1">'[14]HR _ RESOURCING INPUT'!$G$11:$G$39</definedName>
    <definedName name="_15____123Graph_CCHART_2" hidden="1">'[15]Net Cash Table'!$L$11:$L$39</definedName>
    <definedName name="_15___123Graph_ACHART_2" hidden="1">'[3]Net Cash Table'!$F$11:$F$39</definedName>
    <definedName name="_16____123Graph_XCHART_2" hidden="1">'[12]Progress Tables'!$U$14:$U$46</definedName>
    <definedName name="_16___123Graph_BCHART_1" hidden="1">'[3]Cash Out Table'!$G$11:$G$39</definedName>
    <definedName name="_17____123Graph_CCHART_1" hidden="1">'[14]HR _ RESOURCING INPUT'!$E$11:$E$39</definedName>
    <definedName name="_17___123Graph_ACHART_1" hidden="1">'[15]Cash Out Table'!$I$11:$I$39</definedName>
    <definedName name="_17___123Graph_BCHART_2" hidden="1">'[3]Net Cash Table'!$I$11:$I$39</definedName>
    <definedName name="_18___123Graph_ACHART_2" hidden="1">'[15]Net Cash Table'!$F$11:$F$39</definedName>
    <definedName name="_18___123Graph_CCHART_1" hidden="1">'[3]Cash Out Table'!$E$11:$E$39</definedName>
    <definedName name="_19___123Graph_BCHART_1" hidden="1">'[15]Cash Out Table'!$G$11:$G$39</definedName>
    <definedName name="_19___123Graph_CCHART_2" hidden="1">'[3]Net Cash Table'!$L$11:$L$39</definedName>
    <definedName name="_2_____123Graph_BCHART_1" hidden="1">'[3]Cash Out Table'!$G$11:$G$39</definedName>
    <definedName name="_2__123Graph_ACHART_2" hidden="1">'[7]Net Cash Table'!$F$11:$F$39</definedName>
    <definedName name="_20___123Graph_ACHART_1" hidden="1">'[14]HR _ RESOURCING INPUT'!$I$11:$I$39</definedName>
    <definedName name="_20___123Graph_BCHART_2" hidden="1">'[15]Net Cash Table'!$I$11:$I$39</definedName>
    <definedName name="_20___123Graph_XCHART_2" hidden="1">'[7]Progress Tables'!$U$14:$U$46</definedName>
    <definedName name="_200_DUST_COLL.">#REF!</definedName>
    <definedName name="_21___123Graph_CCHART_1" hidden="1">'[15]Cash Out Table'!$E$11:$E$39</definedName>
    <definedName name="_21__123Graph_ACHART_1" hidden="1">'[3]Cash Out Table'!$I$11:$I$39</definedName>
    <definedName name="_22___123Graph_BCHART_1" hidden="1">'[14]HR _ RESOURCING INPUT'!$G$11:$G$39</definedName>
    <definedName name="_22___123Graph_CCHART_2" hidden="1">'[15]Net Cash Table'!$L$11:$L$39</definedName>
    <definedName name="_22__123Graph_ACHART_2" hidden="1">'[3]Net Cash Table'!$F$11:$F$39</definedName>
    <definedName name="_23___123Graph_XCHART_2" hidden="1">'[12]Progress Tables'!$U$14:$U$46</definedName>
    <definedName name="_23__123Graph_BCHART_1" hidden="1">'[3]Cash Out Table'!$G$11:$G$39</definedName>
    <definedName name="_24___123Graph_CCHART_1" hidden="1">'[14]HR _ RESOURCING INPUT'!$E$11:$E$39</definedName>
    <definedName name="_24__123Graph_ACHART_1" hidden="1">'[15]Cash Out Table'!$I$11:$I$39</definedName>
    <definedName name="_24__123Graph_BCHART_2" hidden="1">'[3]Net Cash Table'!$I$11:$I$39</definedName>
    <definedName name="_25__123Graph_ACHART_2" hidden="1">'[15]Net Cash Table'!$F$11:$F$39</definedName>
    <definedName name="_25__123Graph_CCHART_1" hidden="1">'[3]Cash Out Table'!$E$11:$E$39</definedName>
    <definedName name="_26__123Graph_BCHART_1" hidden="1">'[15]Cash Out Table'!$G$11:$G$39</definedName>
    <definedName name="_26__123Graph_CCHART_2" hidden="1">'[3]Net Cash Table'!$L$11:$L$39</definedName>
    <definedName name="_27__123Graph_ACHART_1" hidden="1">'[14]HR _ RESOURCING INPUT'!$I$11:$I$39</definedName>
    <definedName name="_27__123Graph_BCHART_2" hidden="1">'[15]Net Cash Table'!$I$11:$I$39</definedName>
    <definedName name="_27__123Graph_XCHART_2" hidden="1">'[7]Progress Tables'!$U$14:$U$46</definedName>
    <definedName name="_28__123Graph_CCHART_1" hidden="1">'[15]Cash Out Table'!$E$11:$E$39</definedName>
    <definedName name="_29__123Graph_BCHART_1" hidden="1">'[14]HR _ RESOURCING INPUT'!$G$11:$G$39</definedName>
    <definedName name="_29__123Graph_CCHART_2" hidden="1">'[15]Net Cash Table'!$L$11:$L$39</definedName>
    <definedName name="_3_____123Graph_BCHART_2" hidden="1">'[3]Net Cash Table'!$I$11:$I$39</definedName>
    <definedName name="_3__123Graph_BCHART_1" hidden="1">'[7]Cash Out Table'!$G$11:$G$39</definedName>
    <definedName name="_30__123Graph_XCHART_2" hidden="1">'[12]Progress Tables'!$U$14:$U$46</definedName>
    <definedName name="_300_HEAT_EXCH.">#REF!</definedName>
    <definedName name="_31__123Graph_CCHART_1" hidden="1">'[14]HR _ RESOURCING INPUT'!$E$11:$E$39</definedName>
    <definedName name="_4_____123Graph_ACHART_2" hidden="1">'[15]Net Cash Table'!$F$11:$F$39</definedName>
    <definedName name="_4_____123Graph_CCHART_1" hidden="1">'[3]Cash Out Table'!$E$11:$E$39</definedName>
    <definedName name="_4__123Graph_BCHART_2" hidden="1">'[7]Net Cash Table'!$I$11:$I$39</definedName>
    <definedName name="_4_0Swvu.Cover._.Pa" hidden="1">#REF!</definedName>
    <definedName name="_400_UTILITY">#REF!</definedName>
    <definedName name="_5_____123Graph_BCHART_1" hidden="1">'[15]Cash Out Table'!$G$11:$G$39</definedName>
    <definedName name="_5_____123Graph_CCHART_2" hidden="1">'[3]Net Cash Table'!$L$11:$L$39</definedName>
    <definedName name="_5__123Graph_CCHART_1" hidden="1">'[7]Cash Out Table'!$E$11:$E$39</definedName>
    <definedName name="_500_PRES_ABS_Q">#REF!</definedName>
    <definedName name="_6_____123Graph_BCHART_2" hidden="1">'[15]Net Cash Table'!$I$11:$I$39</definedName>
    <definedName name="_6_____123Graph_XCHART_2" hidden="1">'[7]Progress Tables'!$U$14:$U$46</definedName>
    <definedName name="_6__123Graph_CCHART_2" hidden="1">'[7]Net Cash Table'!$L$11:$L$39</definedName>
    <definedName name="_600_SW_SUP_DIS">#REF!</definedName>
    <definedName name="_7_____123Graph_CCHART_1" hidden="1">'[15]Cash Out Table'!$E$11:$E$39</definedName>
    <definedName name="_7____123Graph_ACHART_1" hidden="1">'[3]Cash Out Table'!$I$11:$I$39</definedName>
    <definedName name="_7__123Graph_XCHART_2" hidden="1">'[12]Progress Tables'!$U$14:$U$46</definedName>
    <definedName name="_700_SWTP">#REF!</definedName>
    <definedName name="_8_____123Graph_BCHART_1" hidden="1">'[14]HR _ RESOURCING INPUT'!$G$11:$G$39</definedName>
    <definedName name="_8_____123Graph_CCHART_2" hidden="1">'[15]Net Cash Table'!$L$11:$L$39</definedName>
    <definedName name="_8____123Graph_ACHART_2" hidden="1">'[3]Net Cash Table'!$F$11:$F$39</definedName>
    <definedName name="_800_EL_INSTR">#REF!</definedName>
    <definedName name="_9_____123Graph_XCHART_2" hidden="1">'[12]Progress Tables'!$U$14:$U$46</definedName>
    <definedName name="_9____123Graph_BCHART_1" hidden="1">'[3]Cash Out Table'!$G$11:$G$39</definedName>
    <definedName name="_900_GEN.ERECT">#REF!</definedName>
    <definedName name="_A">#REF!</definedName>
    <definedName name="_AMO_ContentDefinition_431925314" hidden="1">"'Partitions:6'"</definedName>
    <definedName name="_AMO_ContentDefinition_431925314.0" hidden="1">"'&lt;ContentDefinition name=""SASApp:DATAINTE.P0141_FROM_2000"" rsid=""431925314"" type=""Dataset"" format=""REPORTXML"" imgfmt=""ACTIVEX"" created=""09/11/2007 13:44:03"" modifed=""10/15/2007 08:38:58"" user=""WandaS"" apply=""False"" thread=""BACKGROU'"</definedName>
    <definedName name="_AMO_ContentDefinition_431925314.1" hidden="1">"'ND"" css=""C:\Program Files\SAS\Shared Files\BIClientStyles\AMODefault.css"" range=""SASApp_DATAINTE_P0141_FROM_2000"" auto=""False"" rdc=""False"" mig=""False"" xTime=""00:00:00.2338860"" rTime=""00:00:01.0135060"" bgnew=""False"" nFmt=""False"" g'"</definedName>
    <definedName name="_AMO_ContentDefinition_431925314.2" hidden="1">"'rphSet=""False"" imgY=""0"" imgX=""0""&gt;_x000D_
  &lt;files /&gt;_x000D_
  &lt;param n=""DisplayName"" v=""SASApp:DATAINTE.P0141_FROM_2000"" /&gt;_x000D_
  &lt;param n=""AMO_Version"" v=""2.1"" /&gt;_x000D_
  &lt;param n=""DataSourceType"" v=""SAS DATASET"" /&gt;_x000D_
  &lt;param n=""SASFilter"" v="""" /&gt;'"</definedName>
    <definedName name="_AMO_ContentDefinition_431925314.3" hidden="1">"'_x000D_
  &lt;param n=""OpenDataInto"" v=""NewWorkbook"" /&gt;_x000D_
  &lt;param n=""MoreSheetsForRows"" v=""False"" /&gt;_x000D_
  &lt;param n=""ClassName"" v=""SAS.OfficeAddin.DataViewItem"" /&gt;_x000D_
  &lt;param n=""ServerName"" v=""SASApp"" /&gt;_x000D_
  &lt;param n=""DataSource"" v=""&amp;lt;SasDataSo'"</definedName>
    <definedName name="_AMO_ContentDefinition_431925314.4" hidden="1">"'urce Version=&amp;quot;2.1&amp;quot; Type=&amp;quot;SAS.Servers.Dataset&amp;quot; Svr=&amp;quot;SASApp&amp;quot; Lib=&amp;quot;DATAINTE&amp;quot; UseLbls=&amp;quot;true&amp;quot; ColSelFlg=&amp;quot;0&amp;quot; Name=&amp;quot;P0141_FROM_2000&amp;quot; /&amp;gt;"" /&gt;_x000D_
  &lt;ExcelXMLOptions AdjColWidths=""True"" Ro'"</definedName>
    <definedName name="_AMO_ContentDefinition_431925314.5" hidden="1">"'wOpt=""InsertCells"" ColOpt=""InsertCells"" /&gt;_x000D_
&lt;/ContentDefinition&gt;'"</definedName>
    <definedName name="_AMO_ContentLocation_431925314__A1" hidden="1">"'Partitions:2'"</definedName>
    <definedName name="_AMO_ContentLocation_431925314__A1.0" hidden="1">"'&lt;ContentLocation path=""A1"" rsid=""431925314"" tag="""" fid=""0""&gt;&lt;param n=""VarSelStateFlag"" v=""0"" /&gt;&lt;param n=""VarCount"" v=""104"" /&gt;&lt;param n=""DataInfo"" v=""false"" /&gt;&lt;param n=""ObsColumn"" v=""false"" /&gt;&lt;param n=""DataRowCount"" v=""737""'"</definedName>
    <definedName name="_AMO_ContentLocation_431925314__A1.1" hidden="1">"' /&gt;&lt;param n=""DataColCount"" v=""104"" /&gt;&lt;param n=""SASDataState"" v=""none"" /&gt;&lt;param n=""SASDataStart"" v=""1"" /&gt;&lt;param n=""SASDataEnd"" v=""736"" /&gt;&lt;/ContentLocation&gt;'"</definedName>
    <definedName name="_AMO_XmlVersion" hidden="1">"'1'"</definedName>
    <definedName name="_CPA1">[0]!_CPA1</definedName>
    <definedName name="_CXX1">'[8]1'!$F$175:$F$182</definedName>
    <definedName name="_CXX2">'[8]2'!$F$175:$F$182</definedName>
    <definedName name="_CXX3">'[8]3'!$F$175:$F$182</definedName>
    <definedName name="_CXX4">'[8]4'!$F$175:$F$182</definedName>
    <definedName name="_CXX5">'[8]5'!$F$175:$F$182</definedName>
    <definedName name="_CXX6">'[8]6'!$F$175:$F$182</definedName>
    <definedName name="_CXX7">'[8]7'!$F$175:$F$182</definedName>
    <definedName name="_CXX8">'[8]8'!$F$175:$F$182</definedName>
    <definedName name="_CXX9">'[8]9'!$F$175:$F$182</definedName>
    <definedName name="_D">#REF!</definedName>
    <definedName name="_dil10" hidden="1">'[7]Net Cash Table'!$F$11:$F$39</definedName>
    <definedName name="_dil11" hidden="1">'[7]Cash Out Table'!$G$11:$G$39</definedName>
    <definedName name="_dil12" hidden="1">'[7]Net Cash Table'!$I$11:$I$39</definedName>
    <definedName name="_dil13" hidden="1">'[7]Cash Out Table'!$E$11:$E$39</definedName>
    <definedName name="_dil14" hidden="1">'[7]Net Cash Table'!$L$11:$L$39</definedName>
    <definedName name="_dil15" hidden="1">'[4]Progress Tables'!$U$14:$U$46</definedName>
    <definedName name="_dil16" hidden="1">'[7]Cash Out Table'!$I$11:$I$39</definedName>
    <definedName name="_dil17" hidden="1">'[7]Net Cash Table'!$F$11:$F$39</definedName>
    <definedName name="_dil18" hidden="1">'[7]Cash Out Table'!$G$11:$G$39</definedName>
    <definedName name="_dil19" hidden="1">'[7]Net Cash Table'!$I$11:$I$39</definedName>
    <definedName name="_dil20" hidden="1">'[7]Cash Out Table'!$E$11:$E$39</definedName>
    <definedName name="_dil21" hidden="1">'[7]Net Cash Table'!$L$11:$L$39</definedName>
    <definedName name="_dil22" hidden="1">'[4]Progress Tables'!$U$14:$U$46</definedName>
    <definedName name="_dil23" hidden="1">'[7]Cash Out Table'!$I$11:$I$39</definedName>
    <definedName name="_dil24" hidden="1">'[7]Net Cash Table'!$F$11:$F$39</definedName>
    <definedName name="_dil25" hidden="1">'[7]Cash Out Table'!$G$11:$G$39</definedName>
    <definedName name="_dil26" hidden="1">'[7]Net Cash Table'!$I$11:$I$39</definedName>
    <definedName name="_dil27" hidden="1">'[7]Cash Out Table'!$E$11:$E$39</definedName>
    <definedName name="_dil28" hidden="1">'[7]Net Cash Table'!$L$11:$L$39</definedName>
    <definedName name="_dil29" hidden="1">'[4]Progress Tables'!$U$14:$U$46</definedName>
    <definedName name="_dil3" hidden="1">'[7]Net Cash Table'!$F$11:$F$39</definedName>
    <definedName name="_dil4" hidden="1">'[7]Cash Out Table'!$G$11:$G$39</definedName>
    <definedName name="_dil5" hidden="1">'[7]Net Cash Table'!$I$11:$I$39</definedName>
    <definedName name="_dil6" hidden="1">'[7]Cash Out Table'!$E$11:$E$39</definedName>
    <definedName name="_dil7" hidden="1">'[7]Net Cash Table'!$L$11:$L$39</definedName>
    <definedName name="_dil8" hidden="1">'[4]Progress Tables'!$U$14:$U$46</definedName>
    <definedName name="_dil9" hidden="1">'[7]Cash Out Table'!$I$11:$I$39</definedName>
    <definedName name="_E">#REF!</definedName>
    <definedName name="_EP064">#REF!</definedName>
    <definedName name="_EXX1">'[8]1'!$F$129:$F$168</definedName>
    <definedName name="_EXX2">'[8]2'!$F$129:$F$168</definedName>
    <definedName name="_EXX3">'[8]3'!$F$129:$F$168</definedName>
    <definedName name="_EXX4">'[8]4'!$F$129:$F$168</definedName>
    <definedName name="_EXX5">'[8]5'!$F$129:$F$168</definedName>
    <definedName name="_EXX6">'[8]6'!$F$129:$F$168</definedName>
    <definedName name="_EXX7">'[8]7'!$F$129:$F$168</definedName>
    <definedName name="_EXX8">'[8]8'!$F$129:$F$168</definedName>
    <definedName name="_EXX9">'[8]9'!$F$129:$F$168</definedName>
    <definedName name="_Fill" hidden="1">#REF!</definedName>
    <definedName name="_Key1" hidden="1">[16]AIRCON!#REF!</definedName>
    <definedName name="_Key2" hidden="1">[16]AIRCON!#REF!</definedName>
    <definedName name="_KL5">[1]Master!$U$2:$AI$74</definedName>
    <definedName name="_MWN2">[13]PROCESS!$H$3096</definedName>
    <definedName name="_MWO2">[13]PROCESS!$H$3098</definedName>
    <definedName name="_MXX1">'[8]1'!$F$13:$F$64</definedName>
    <definedName name="_MXX2">'[8]2'!$F$13:$F$64</definedName>
    <definedName name="_MXX3">'[8]3'!$F$13:$F$64</definedName>
    <definedName name="_MXX4">'[8]4'!$F$13:$F$64</definedName>
    <definedName name="_MXX5">'[8]5'!$F$13:$F$64</definedName>
    <definedName name="_MXX6">'[8]6'!$F$13:$F$64</definedName>
    <definedName name="_MXX7">'[8]7'!$F$13:$F$64</definedName>
    <definedName name="_MXX8">'[8]8'!$F$13:$F$64</definedName>
    <definedName name="_MXX9">'[8]9'!$F$13:$F$64</definedName>
    <definedName name="_new66" hidden="1">{#N/A,#N/A,FALSE,"CuAs"}</definedName>
    <definedName name="_Order1" hidden="1">255</definedName>
    <definedName name="_Order2" hidden="1">255</definedName>
    <definedName name="_PAY1">#REF!</definedName>
    <definedName name="_PAY2">#REF!</definedName>
    <definedName name="_PAY3">#REF!</definedName>
    <definedName name="_PAY4">#REF!</definedName>
    <definedName name="_pay5">#REF!</definedName>
    <definedName name="_pay6">#REF!</definedName>
    <definedName name="_pay7">#REF!</definedName>
    <definedName name="_PL1">'[17]MTO 10_Dec'!$B$2:$C$5222</definedName>
    <definedName name="_PL2">'[17]MTO 10_Dec'!#REF!</definedName>
    <definedName name="_pr1">#REF!</definedName>
    <definedName name="_pr10">#REF!</definedName>
    <definedName name="_pr2">#REF!</definedName>
    <definedName name="_PR3">#REF!</definedName>
    <definedName name="_PR4">#REF!</definedName>
    <definedName name="_pr5">#REF!</definedName>
    <definedName name="_PR6">#REF!</definedName>
    <definedName name="_PR7">#REF!</definedName>
    <definedName name="_PR8">#REF!</definedName>
    <definedName name="_PR9">#REF!</definedName>
    <definedName name="_QA1">#REF!</definedName>
    <definedName name="_QA2">#REF!</definedName>
    <definedName name="_Regression_Int">1</definedName>
    <definedName name="_Regression_X" hidden="1">#REF!</definedName>
    <definedName name="_SEC1200">#REF!</definedName>
    <definedName name="_SHT1">#REF!</definedName>
    <definedName name="_SHT2">#REF!</definedName>
    <definedName name="_Sort" hidden="1">[16]AIRCON!#REF!</definedName>
    <definedName name="_SXX1">'[8]1'!$F$71:$F$122</definedName>
    <definedName name="_SXX2">'[8]2'!$F$71:$F$122</definedName>
    <definedName name="_SXX3">'[8]3'!$F$71:$F$122</definedName>
    <definedName name="_SXX4">'[8]4'!$F$71:$F$122</definedName>
    <definedName name="_SXX5">'[8]5'!$F$71:$F$122</definedName>
    <definedName name="_SXX6">'[8]6'!$F$71:$F$122</definedName>
    <definedName name="_SXX7">'[8]7'!$F$71:$F$122</definedName>
    <definedName name="_SXX8">'[8]8'!$F$71:$F$122</definedName>
    <definedName name="_SXX9">'[8]9'!$F$71:$F$122</definedName>
    <definedName name="_TT2">#REF!</definedName>
    <definedName name="_VAR1" hidden="1">[18]SUMREP!$Y$86:$Y$173</definedName>
    <definedName name="a">#REF!</definedName>
    <definedName name="AA">'[19]99 DEV'!$A$1:$P$58</definedName>
    <definedName name="AAAA" hidden="1">[20]CAPEX!$D$44</definedName>
    <definedName name="AANewData">[21]VehData!#REF!</definedName>
    <definedName name="abfdzc" hidden="1">#REF!</definedName>
    <definedName name="acc">#REF!</definedName>
    <definedName name="ACCOM">#REF!</definedName>
    <definedName name="ACCOMODATION">[22]norm2!$C$39</definedName>
    <definedName name="acd">#REF!</definedName>
    <definedName name="Act_Date">[23]Definition1!$C$23</definedName>
    <definedName name="Activities">#REF!</definedName>
    <definedName name="ACwvu.all." hidden="1">#REF!</definedName>
    <definedName name="ACwvu.prices." hidden="1">#REF!</definedName>
    <definedName name="ACwvu.summary." hidden="1">#REF!</definedName>
    <definedName name="adfb" hidden="1">#REF!</definedName>
    <definedName name="ADS" hidden="1">#REF!</definedName>
    <definedName name="ADSGgadg" hidden="1">#REF!</definedName>
    <definedName name="ADSVC" hidden="1">#REF!,#REF!</definedName>
    <definedName name="advc" hidden="1">#REF!</definedName>
    <definedName name="af" hidden="1">#REF!</definedName>
    <definedName name="afb" hidden="1">#REF!</definedName>
    <definedName name="afbd" hidden="1">#REF!</definedName>
    <definedName name="afbda" hidden="1">#REF!</definedName>
    <definedName name="afdawef" hidden="1">#REF!,#REF!</definedName>
    <definedName name="AFDC" hidden="1">#REF!</definedName>
    <definedName name="All_Data">'[24]Turbine Tender 3 Unit base (2)'!$A$7:$AA$176</definedName>
    <definedName name="ALTUS">#REF!</definedName>
    <definedName name="analyser">'[25]Direct Items'!$C$82:$C$105</definedName>
    <definedName name="Angle">#REF!</definedName>
    <definedName name="anscount" hidden="1">1</definedName>
    <definedName name="Answer">[26]Sheet1!$A$2:$A$3</definedName>
    <definedName name="area">#REF!</definedName>
    <definedName name="areamm">#REF!</definedName>
    <definedName name="as" hidden="1">{#N/A,#N/A,FALSE,"CCTV"}</definedName>
    <definedName name="AS2DocOpenMode" hidden="1">"AS2DocumentEdit"</definedName>
    <definedName name="AUX_TRANS">#REF!</definedName>
    <definedName name="AvCost1">#REF!</definedName>
    <definedName name="AvCost2">#REF!</definedName>
    <definedName name="AvCost3">#REF!</definedName>
    <definedName name="AvCost4">#REF!</definedName>
    <definedName name="AvCost5">#REF!</definedName>
    <definedName name="AvCost6">#REF!</definedName>
    <definedName name="AvCost7">#REF!</definedName>
    <definedName name="AVERAGE">[22]norm2!$C$54</definedName>
    <definedName name="AVVIADUR">#REF!</definedName>
    <definedName name="Balance">'[27]BOQ.Pricing Schedules'!#REF!</definedName>
    <definedName name="Basedate">'[25]Customer price calculation'!$J$7</definedName>
    <definedName name="batch">[17]Saisie!$B$5:$H$44</definedName>
    <definedName name="BESS_C">#REF!+#REF!</definedName>
    <definedName name="BGL">'[28]Executive summary'!#REF!</definedName>
    <definedName name="BID_TYPE">#REF!</definedName>
    <definedName name="BLADSY">#REF!</definedName>
    <definedName name="BLKa">#REF!</definedName>
    <definedName name="BLKb">#REF!</definedName>
    <definedName name="BLKc">#REF!</definedName>
    <definedName name="BLOCK_1">#N/A</definedName>
    <definedName name="BLOCK_2">#N/A</definedName>
    <definedName name="BLOCK_3">#N/A</definedName>
    <definedName name="board">#REF!</definedName>
    <definedName name="bom">'[17]MTO 10_Dec'!$A$2:$I$5222</definedName>
    <definedName name="BOQ">#REF!</definedName>
    <definedName name="BoS_C">#REF!+#REF!</definedName>
    <definedName name="BPL">[29]Re!$D$293:$D$314</definedName>
    <definedName name="brates">#REF!</definedName>
    <definedName name="BREAK">#REF!</definedName>
    <definedName name="Breakdown" hidden="1">{"'4.0 Financial'!$A$1:$M$79"}</definedName>
    <definedName name="Bridge">#REF!</definedName>
    <definedName name="bud">#REF!</definedName>
    <definedName name="budget">#REF!</definedName>
    <definedName name="buttons">#REF!</definedName>
    <definedName name="C_Codes">[23]Definition1!$C$10:$C$14</definedName>
    <definedName name="CABLE">#REF!</definedName>
    <definedName name="CableSpec">#REF!</definedName>
    <definedName name="Caida_Tensión_Acometida_Grupo">#REF!</definedName>
    <definedName name="Caida_Tensión_Acometidas_SAI">#REF!</definedName>
    <definedName name="Caida_Tensión_Control_Motores_CCP">#REF!</definedName>
    <definedName name="Caida_Tensión_Cuadros_Nivel_II">#REF!</definedName>
    <definedName name="Caida_Tensión_Electroválvulas">#REF!</definedName>
    <definedName name="Caida_Tensión_Estaciones_Meteorológicas">#REF!</definedName>
    <definedName name="Caida_Tensión_Motores_CCP">#REF!</definedName>
    <definedName name="Caida_Tensión_PGNL">#REF!</definedName>
    <definedName name="cal">#REF!</definedName>
    <definedName name="cala">#REF!</definedName>
    <definedName name="calb">#REF!</definedName>
    <definedName name="calc">#REF!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alculation">'[30]99 DEV'!$R$17:$X$30</definedName>
    <definedName name="cale">#REF!</definedName>
    <definedName name="calp">#REF!</definedName>
    <definedName name="calpa">#REF!</definedName>
    <definedName name="calpb">#REF!</definedName>
    <definedName name="CAP">#REF!</definedName>
    <definedName name="CASH_FLOW">#REF!</definedName>
    <definedName name="Categories">[23]Definition2!$A$6:$A$58</definedName>
    <definedName name="Category_ID">[23]Definition2!$G$6:$G$205</definedName>
    <definedName name="CCC">#REF!</definedName>
    <definedName name="CCSBegin">#REF!</definedName>
    <definedName name="CEG_SUM">#REF!</definedName>
    <definedName name="cegcont">#REF!</definedName>
    <definedName name="Cegdisc">#REF!</definedName>
    <definedName name="cegesc">#REF!</definedName>
    <definedName name="cegmark">#REF!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1ART" hidden="1">[18]SUMREP!$T$157:$Y$157</definedName>
    <definedName name="chartdata">#REF!</definedName>
    <definedName name="CHECK_SP">#REF!</definedName>
    <definedName name="CHF">'[28]Executive summary'!#REF!</definedName>
    <definedName name="CHQ_1">#REF!</definedName>
    <definedName name="CHQ_2">#REF!</definedName>
    <definedName name="CHQ_3">#REF!</definedName>
    <definedName name="CHQ_4">#REF!</definedName>
    <definedName name="CHQ_CLERIC_RATE">#REF!</definedName>
    <definedName name="CHQ_CONT1">#REF!</definedName>
    <definedName name="CHQ_CONT2">#REF!</definedName>
    <definedName name="CHQ_CONT3">#REF!</definedName>
    <definedName name="CHQ_CONT4">#REF!</definedName>
    <definedName name="CHQ_ENG_RATE">#REF!</definedName>
    <definedName name="CHQ_ESC1">#REF!</definedName>
    <definedName name="CHQ_ESC2">#REF!</definedName>
    <definedName name="CHQ_ESC3">#REF!</definedName>
    <definedName name="CHQ_ESC4">#REF!</definedName>
    <definedName name="CHQ_HRS1">#REF!</definedName>
    <definedName name="CHQ_HRS1A">#REF!</definedName>
    <definedName name="CHQ_HRS2">#REF!</definedName>
    <definedName name="CHQ_HRS2A">#REF!</definedName>
    <definedName name="CHQ_HRS3">#REF!</definedName>
    <definedName name="CHQ_HRS3A">#REF!</definedName>
    <definedName name="CHQ_HRS4">#REF!</definedName>
    <definedName name="CHQ_HRS4A">#REF!</definedName>
    <definedName name="CHQ_X1">#REF!</definedName>
    <definedName name="CHQ_X2">#REF!</definedName>
    <definedName name="CHQ_X3">#REF!</definedName>
    <definedName name="CHQ_X4">#REF!</definedName>
    <definedName name="chqcont">#REF!</definedName>
    <definedName name="chqesc">#REF!</definedName>
    <definedName name="chqmark">#REF!</definedName>
    <definedName name="CI_1">#REF!</definedName>
    <definedName name="CI_2">#REF!</definedName>
    <definedName name="CI_3">#REF!</definedName>
    <definedName name="CI_4">#REF!</definedName>
    <definedName name="CI_5">#REF!</definedName>
    <definedName name="CI_6">#REF!</definedName>
    <definedName name="CI_CLERIC_RATE">#REF!</definedName>
    <definedName name="CI_CONT1">#REF!</definedName>
    <definedName name="CI_CONT2">#REF!</definedName>
    <definedName name="CI_CONT3">#REF!</definedName>
    <definedName name="CI_CONT4">#REF!</definedName>
    <definedName name="CI_CONT5">#REF!</definedName>
    <definedName name="CI_CONT6">#REF!</definedName>
    <definedName name="CI_DESIGN">#REF!</definedName>
    <definedName name="CI_ENG_RATE">#REF!</definedName>
    <definedName name="CI_ESC1">#REF!</definedName>
    <definedName name="CI_ESC2">#REF!</definedName>
    <definedName name="CI_ESC3">#REF!</definedName>
    <definedName name="CI_ESC4">#REF!</definedName>
    <definedName name="CI_ESC5">#REF!</definedName>
    <definedName name="CI_ESC6">#REF!</definedName>
    <definedName name="CI_HRS1">#REF!</definedName>
    <definedName name="CI_HRS1A">#REF!</definedName>
    <definedName name="CI_HRS2">#REF!</definedName>
    <definedName name="CI_HRS2A">#REF!</definedName>
    <definedName name="CI_HRS3">#REF!</definedName>
    <definedName name="CI_HRS3A">#REF!</definedName>
    <definedName name="CI_HRS4">#REF!</definedName>
    <definedName name="CI_HRS4A">#REF!</definedName>
    <definedName name="CI_HRS5">#REF!</definedName>
    <definedName name="CI_HRS5A">#REF!</definedName>
    <definedName name="CI_HRS6">#REF!</definedName>
    <definedName name="CI_HRS6A">#REF!</definedName>
    <definedName name="CI_X1">#REF!</definedName>
    <definedName name="CI_X2">#REF!</definedName>
    <definedName name="CI_X3">#REF!</definedName>
    <definedName name="CI_X4">#REF!</definedName>
    <definedName name="CI_X5">#REF!</definedName>
    <definedName name="CI_X6">#REF!</definedName>
    <definedName name="cicont">#REF!</definedName>
    <definedName name="ciesc">#REF!</definedName>
    <definedName name="cimark">#REF!</definedName>
    <definedName name="class">[17]Saisie!$D$82:$K$794</definedName>
    <definedName name="Clear_CAST_Price_Summary">[0]!Clear_CAST_Price_Summary</definedName>
    <definedName name="CLIENT">#REF!</definedName>
    <definedName name="CO_Dates">[23]Definition1!$K$34:$K$39</definedName>
    <definedName name="COC_Currency">[23]COC!$C$109</definedName>
    <definedName name="coea">#REF!</definedName>
    <definedName name="Colonnes">#REF!</definedName>
    <definedName name="ConceptName">[21]ConceptDetail!$B$3:$P$27</definedName>
    <definedName name="Concrete">#REF!</definedName>
    <definedName name="CONDITIONS">#REF!</definedName>
    <definedName name="Conductividad_Aluminio_20ºC">#REF!</definedName>
    <definedName name="CONST_HQ">#REF!</definedName>
    <definedName name="CONST_SITE">#REF!</definedName>
    <definedName name="Constant_2">[23]Definition1!$C$37</definedName>
    <definedName name="Constant_5">[23]Definition1!$C$40</definedName>
    <definedName name="Constant_6">[23]Definition1!$C$41</definedName>
    <definedName name="CONT_B">#REF!</definedName>
    <definedName name="CONT_E">#REF!</definedName>
    <definedName name="CONT_EQUIP">#REF!</definedName>
    <definedName name="CONT_Q">#REF!</definedName>
    <definedName name="Contingency_Monthly">'[23]Total Cost(M)'!#REF!</definedName>
    <definedName name="Contracts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ontrol">'[25]Direct Items'!$C$298:$C$319</definedName>
    <definedName name="control_panel">'[25]Direct Items'!$C$229:$C$246</definedName>
    <definedName name="Control_Plant_C">#REF!+#REF!</definedName>
    <definedName name="Control_Plant_Cost">#REF!+#REF!</definedName>
    <definedName name="Cost_Centre">'[31]AT COMPLETION'!#REF!</definedName>
    <definedName name="Cost1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ostb">#REF!</definedName>
    <definedName name="Countries">[23]Definition1!$A$10:$A$14</definedName>
    <definedName name="Country">'[32]GM 000'!#REF!</definedName>
    <definedName name="CPA">'[27]CPA Formulae'!$A$4:$N$109</definedName>
    <definedName name="CPA_1">[23]U1!$M$14:$IC$14</definedName>
    <definedName name="CPA_2">[23]U2!$M$14:$IC$14</definedName>
    <definedName name="CPA_3">[23]U3!$M$14:$IC$14</definedName>
    <definedName name="CPA_4">[23]U4!$M$14:$IC$14</definedName>
    <definedName name="CPA_5">[23]U5!$M$14:$IC$14</definedName>
    <definedName name="CPA_6">[23]U6!$M$14:$IC$14</definedName>
    <definedName name="CPA_A">#REF!</definedName>
    <definedName name="CPA_B">#REF!</definedName>
    <definedName name="CPA_C">#REF!</definedName>
    <definedName name="CPA_Calc">[23]Calc!$A$15:$A$239</definedName>
    <definedName name="CPA_Common">'[23]U1-6 Common'!$M$14:$IC$14</definedName>
    <definedName name="CPA_CP2">'[23]CP1&gt;1-14'!$M$14:$IC$14</definedName>
    <definedName name="CPA_CP3">'[23]CP2&gt;16-22'!$M$14:$IC$14</definedName>
    <definedName name="CPA_CP4">'[23]CP3&gt;22a-31'!$M$14:$IC$14</definedName>
    <definedName name="CPA_CP5">'[23]CP4&gt;31-39'!$M$14:$IC$14</definedName>
    <definedName name="CPA_CP6">'[23]CP5&gt;Other'!$M$14:$IC$14</definedName>
    <definedName name="CPA_D">#REF!</definedName>
    <definedName name="CPA_Data">'[24]CPA Formulae'!$A$4:$N$109</definedName>
    <definedName name="CPA_E">#REF!</definedName>
    <definedName name="CPA_F">#REF!</definedName>
    <definedName name="CPA_Form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ODC">[23]ODC!$M$14:$IC$14</definedName>
    <definedName name="CPA_Options">#REF!</definedName>
    <definedName name="CPA_P">#REF!</definedName>
    <definedName name="CPA_Table">#REF!</definedName>
    <definedName name="CPA_Table_Hdr">#REF!</definedName>
    <definedName name="CPACalculations">#REF!</definedName>
    <definedName name="CPAFormulae">#REF!</definedName>
    <definedName name="CPD">[23]Definition1!$P$10:$P$442</definedName>
    <definedName name="CPD_Status">[23]Definition1!$Q$10:$Q$442</definedName>
    <definedName name="CPI_Indices">#REF!</definedName>
    <definedName name="CREW">#REF!</definedName>
    <definedName name="CREWRATIO">[22]norm2!$C$46</definedName>
    <definedName name="crino">[33]Materials!$AB$107</definedName>
    <definedName name="CS">#REF!</definedName>
    <definedName name="CSell">[2]Master!$J$79</definedName>
    <definedName name="CSITE_1">#REF!</definedName>
    <definedName name="CSITE_2">#REF!</definedName>
    <definedName name="CSITE_3">#REF!</definedName>
    <definedName name="CSITE_4">#REF!</definedName>
    <definedName name="CSITE_CONT1">#REF!</definedName>
    <definedName name="CSITE_CONT2">#REF!</definedName>
    <definedName name="CSITE_CONT3">#REF!</definedName>
    <definedName name="CSITE_CONT4">#REF!</definedName>
    <definedName name="CSITE_ENG_RATE">#REF!</definedName>
    <definedName name="CSITE_ESC1">#REF!</definedName>
    <definedName name="CSITE_ESC2">#REF!</definedName>
    <definedName name="CSITE_ESC3">#REF!</definedName>
    <definedName name="CSITE_ESC4">#REF!</definedName>
    <definedName name="CSITE_HRS1">#REF!</definedName>
    <definedName name="CSITE_HRS1A">#REF!</definedName>
    <definedName name="CSITE_HRS2">#REF!</definedName>
    <definedName name="CSITE_HRS2A">#REF!</definedName>
    <definedName name="CSITE_HRS3">#REF!</definedName>
    <definedName name="CSITE_HRS3A">#REF!</definedName>
    <definedName name="CSITE_HRS4">#REF!</definedName>
    <definedName name="CSITE_HRS4A">#REF!</definedName>
    <definedName name="CSITE_X1">#REF!</definedName>
    <definedName name="CSITE_X2">#REF!</definedName>
    <definedName name="CSITE_X3">#REF!</definedName>
    <definedName name="CSITE_X4">#REF!</definedName>
    <definedName name="csitecont">#REF!</definedName>
    <definedName name="csiteesc">#REF!</definedName>
    <definedName name="csitemark">#REF!</definedName>
    <definedName name="Curr">[34]Xrate!$D$20:$D$25</definedName>
    <definedName name="Currencies">[23]Definition1!$B$10:$B$14</definedName>
    <definedName name="CURRENCY">[26]Sheet1!$C$2:$C$5</definedName>
    <definedName name="Currencybase">'[25]Look up tables and constants'!$D$2:$E$18</definedName>
    <definedName name="Cwvu.summary." hidden="1">#REF!</definedName>
    <definedName name="CXXX">'[8]10'!$F$175:$F$182</definedName>
    <definedName name="Data">#REF!</definedName>
    <definedName name="DATA1">'[35]Unit 1'!$I$18:$P$37,'[35]Unit 1'!$I$41:$P$60,'[35]Unit 1'!$I$64:$P$83,'[35]Unit 1'!$I$87:$P$106,'[35]Unit 1'!$I$110:$P$135,'[35]Unit 1'!$I$139:$P$158,'[35]Unit 1'!$I$162:$P$181</definedName>
    <definedName name="DATA10">'[35]Unit 5'!$I$274:$P$293,'[35]Unit 5'!$I$298:$O$298,'[35]Unit 5'!$P$298:$P$312,'[35]Unit 5'!$I$298:$P$477,'[35]Unit 5'!$I$481:$P$500,'[35]Unit 5'!$I$504:$P$875,'[35]Unit 5'!$I$879:$P$892</definedName>
    <definedName name="DATA11">'[35]Unit 6'!$I$18:$P$37,'[35]Unit 6'!$I$41:$P$60,'[35]Unit 6'!$I$64:$P$83,'[35]Unit 6'!$I$87:$P$106,'[35]Unit 6'!$I$110:$P$135,'[35]Unit 6'!$I$139:$K$139,'[35]Unit 6'!$K$139:$P$158,'[35]Unit 6'!$I$139:$P$158,'[35]Unit 6'!$I$162:$N$162,'[35]Unit 6'!$P$163,'[35]Unit 6'!$I$162:$P$181</definedName>
    <definedName name="DATA12">'[35]Unit 6'!$I$274:$P$293,'[35]Unit 6'!$I$298:$P$477,'[35]Unit 6'!$I$481:$P$500,'[35]Unit 6'!$I$504:$P$875,'[35]Unit 6'!$I$879:$P$892</definedName>
    <definedName name="DATA13">'[35]Common Plant'!$I$18:$P$37,'[35]Common Plant'!$I$41:$P$60,'[35]Common Plant'!$I$64:$P$83,'[35]Common Plant'!$I$87:$P$106,'[35]Common Plant'!$I$110:$P$135,'[35]Common Plant'!$I$139:$P$158,'[35]Common Plant'!$I$162:$P$181,'[35]Common Plant'!$I$185:$P$210</definedName>
    <definedName name="DATA14">'[35]Common Plant'!$I$214:$P$237,'[35]Common Plant'!$I$241:$P$270,'[35]Common Plant'!$I$274:$P$293,'[35]Common Plant'!$I$298:$P$477,'[35]Common Plant'!$I$481:$P$500,'[35]Common Plant'!$I$504:$P$875,'[35]Common Plant'!$I$879:$P$892</definedName>
    <definedName name="DATA2">'[35]Unit 1'!$I$185:$P$210,'[35]Unit 1'!$I$214:$P$237,'[35]Unit 1'!$I$241:$P$270,'[35]Unit 1'!$I$274:$P$293,'[35]Unit 1'!$I$298:$P$477,'[35]Unit 1'!$I$481:$P$500,'[35]Unit 1'!$I$504:$P$875,'[35]Unit 1'!$I$879:$P$892</definedName>
    <definedName name="DATA3">'[35]Unit 2'!$I$18:$P$37,'[35]Unit 2'!$I$41:$P$60,'[35]Unit 2'!$I$64:$P$83,'[35]Unit 2'!$I$87:$P$106,'[35]Unit 2'!$I$110:$P$135,'[35]Unit 2'!$I$139:$P$158,'[35]Unit 2'!$I$162:$P$181,'[35]Unit 2'!$I$185:$P$210,'[35]Unit 2'!$I$214:$P$237,'[35]Unit 2'!$I$241:$P$270</definedName>
    <definedName name="DATA4">'[35]Unit 2'!$I$274:$P$293,'[35]Unit 2'!$I$298:$P$477,'[35]Unit 2'!$I$481:$P$500,'[35]Unit 2'!$I$504:$P$875,'[35]Unit 2'!$I$879:$P$892</definedName>
    <definedName name="DATA5">'[35]Unit 3'!$I$18:$P$37,'[35]Unit 3'!$I$41:$P$60,'[35]Unit 3'!$I$64:$P$83,'[35]Unit 3'!$I$87:$P$106,'[35]Unit 3'!$I$110:$P$135,'[35]Unit 3'!$I$139:$P$158,'[35]Unit 3'!$I$162:$P$181,'[35]Unit 3'!$I$185:$P$210,'[35]Unit 3'!$I$214:$P$237,'[35]Unit 3'!$I$241:$P$270</definedName>
    <definedName name="DATA6">'[35]Unit 3'!$I$274:$P$293,'[35]Unit 3'!$I$298:$P$477,'[35]Unit 3'!$I$481:$P$500,'[35]Unit 3'!$I$504:$P$875,'[35]Unit 3'!$I$879:$P$892</definedName>
    <definedName name="DATA7">'[35]Unit 4'!$I$18:$P$37,'[35]Unit 4'!$I$41:$P$60,'[35]Unit 4'!$I$64:$P$83,'[35]Unit 4'!$I$87:$P$106,'[35]Unit 4'!$I$110:$P$135,'[35]Unit 4'!$I$139:$P$158,'[35]Unit 4'!$I$162:$P$181,'[35]Unit 4'!$I$185:$P$210,'[35]Unit 4'!$I$214:$P$237,'[35]Unit 4'!$I$241:$P$270</definedName>
    <definedName name="DATA8">'[35]Unit 4'!$I$274:$P$293,'[35]Unit 4'!$I$298:$P$477,'[35]Unit 4'!$I$481:$P$500,'[35]Unit 4'!$I$504:$P$875,'[35]Unit 4'!$I$879:$P$892</definedName>
    <definedName name="DATA9">'[35]Unit 5'!$I$18:$P$37,'[35]Unit 5'!$I$41:$P$60,'[35]Unit 5'!$I$64:$P$83,'[35]Unit 5'!$I$87:$P$106,'[35]Unit 5'!$I$110:$P$135,'[35]Unit 5'!$I$139:$P$158,'[35]Unit 5'!$I$162:$P$181,'[35]Unit 5'!$I$185:$P$210,'[35]Unit 5'!$I$214:$P$237,'[35]Unit 5'!$I$241:$P$270</definedName>
    <definedName name="_xlnm.Database">#REF!</definedName>
    <definedName name="DATABASE_INFO">#REF!</definedName>
    <definedName name="datacpa">#REF!</definedName>
    <definedName name="DATE">#REF!</definedName>
    <definedName name="datee">'[36]Schedule vlookkup'!$1:$1048576</definedName>
    <definedName name="Days_in_Month">[23]Definition1!$C$34</definedName>
    <definedName name="Days_in_year">[23]Definition1!$C$33</definedName>
    <definedName name="DCS">#REF!</definedName>
    <definedName name="DCS_Cable_Lenght">#REF!</definedName>
    <definedName name="DCS_IO_Count">#REF!</definedName>
    <definedName name="DCS_IO_large">#REF!</definedName>
    <definedName name="DCS_IO_medium">#REF!</definedName>
    <definedName name="DCS_IO_small">#REF!</definedName>
    <definedName name="DCS_large">#REF!</definedName>
    <definedName name="DCS_Marshalling">#REF!</definedName>
    <definedName name="DCS_medium">#REF!</definedName>
    <definedName name="DCS_NumberCables">#REF!</definedName>
    <definedName name="DCS_small">#REF!</definedName>
    <definedName name="DCSKey_1">#REF!</definedName>
    <definedName name="DCSKey_12">#REF!</definedName>
    <definedName name="DCSKey_16">#REF!</definedName>
    <definedName name="DCSKey_2">#REF!</definedName>
    <definedName name="DCSKey_24">#REF!</definedName>
    <definedName name="DCSKey_32">#REF!</definedName>
    <definedName name="DCSKey_4">#REF!</definedName>
    <definedName name="DCSKey_48">#REF!</definedName>
    <definedName name="DCSKey_8">#REF!</definedName>
    <definedName name="DD">[37]!DD</definedName>
    <definedName name="de" hidden="1">#REF!</definedName>
    <definedName name="Def_A_Claims">[23]Definition1!$X$10:$X$442</definedName>
    <definedName name="Def_A_Var">[23]Definition1!$Y$10:$Y$442</definedName>
    <definedName name="Def_Basic">[23]Definition1!$W$10:$W$442</definedName>
    <definedName name="Def_P_C_Claim">[23]Definition1!$AB$10:$AB$442</definedName>
    <definedName name="Def_P_Claims">[23]Definition1!$Z$10:$Z$442</definedName>
    <definedName name="Def_P_Var">[23]Definition1!$AA$10:$AA$442</definedName>
    <definedName name="Def_PP_Sum">[23]Definition1!$AC$10:$AC$442</definedName>
    <definedName name="Def_Remaining">[23]Definition1!$AD$10:$AD$442</definedName>
    <definedName name="DEF_SH">#REF!</definedName>
    <definedName name="DEF_SHL">#REF!</definedName>
    <definedName name="Def_Unapproved">[23]Definition1!$AC$10:$AC$442</definedName>
    <definedName name="defaultmark">#REF!</definedName>
    <definedName name="DES_SUMMARY">#REF!</definedName>
    <definedName name="Details">#REF!</definedName>
    <definedName name="DEV_1">#REF!</definedName>
    <definedName name="DEV_2">#REF!</definedName>
    <definedName name="DEV_CLERIC_RATE">#REF!</definedName>
    <definedName name="DEV_CONT1">#REF!</definedName>
    <definedName name="DEV_CONT2">#REF!</definedName>
    <definedName name="DEV_ENG_RATE">#REF!</definedName>
    <definedName name="DEV_ESC1">#REF!</definedName>
    <definedName name="DEV_ESC2">#REF!</definedName>
    <definedName name="DEV_HRS1">#REF!</definedName>
    <definedName name="DEV_HRS1A">#REF!</definedName>
    <definedName name="DEV_HRS2">#REF!</definedName>
    <definedName name="DEV_HRS2A">#REF!</definedName>
    <definedName name="DEV_X1">#REF!</definedName>
    <definedName name="DEV_X2">#REF!</definedName>
    <definedName name="devcont">#REF!</definedName>
    <definedName name="devesc">#REF!</definedName>
    <definedName name="devmark">#REF!</definedName>
    <definedName name="DGRO_CO_EF">#REF!</definedName>
    <definedName name="DGRO_WORK">#REF!</definedName>
    <definedName name="DIES_GEN">#REF!</definedName>
    <definedName name="DIRC1">#REF!</definedName>
    <definedName name="DIRC2">#REF!</definedName>
    <definedName name="DIRECTORY">#REF!</definedName>
    <definedName name="DIRT1">#REF!</definedName>
    <definedName name="DIRT2">#REF!</definedName>
    <definedName name="DIRT3">#REF!</definedName>
    <definedName name="DIRT4">#REF!</definedName>
    <definedName name="DIRT5">#REF!</definedName>
    <definedName name="disc_op1">#REF!</definedName>
    <definedName name="disc_op2">#REF!</definedName>
    <definedName name="DISC_OPTIONS">#REF!</definedName>
    <definedName name="DKK">'[28]Executive summary'!#REF!</definedName>
    <definedName name="Dls">[8]Ein!$C$1143:$C$1162</definedName>
    <definedName name="DOC_Title">#REF!</definedName>
    <definedName name="dog" hidden="1">{#N/A,#N/A,FALSE,"CCTV"}</definedName>
    <definedName name="DTJDYTJD" hidden="1">#REF!,#REF!</definedName>
    <definedName name="DUC">#REF!</definedName>
    <definedName name="duct7waysx2">#REF!</definedName>
    <definedName name="ductsb">#REF!</definedName>
    <definedName name="ductsc">#REF!</definedName>
    <definedName name="ductsd">#REF!</definedName>
    <definedName name="ductse">#REF!</definedName>
    <definedName name="ductsf">#REF!</definedName>
    <definedName name="ductsg">#REF!</definedName>
    <definedName name="ductsin110a">#REF!</definedName>
    <definedName name="ductsin110b">#REF!</definedName>
    <definedName name="DYKUYDUKYFKUR" hidden="1">#REF!,#REF!</definedName>
    <definedName name="E">'[28]Executive summary'!#REF!</definedName>
    <definedName name="EARQEEWQ" hidden="1">#REF!,#REF!</definedName>
    <definedName name="ed" hidden="1">#REF!</definedName>
    <definedName name="eecont">#REF!</definedName>
    <definedName name="EEE">[8]E!#REF!</definedName>
    <definedName name="eeesc">#REF!</definedName>
    <definedName name="eemark">#REF!</definedName>
    <definedName name="EGATROL">'[38]Electr.-equipm.'!#REF!</definedName>
    <definedName name="EHV_1">#REF!</definedName>
    <definedName name="EHV_2">#REF!</definedName>
    <definedName name="EHV_3">#REF!</definedName>
    <definedName name="EHV_4">#REF!</definedName>
    <definedName name="EHV_CLERIC_RATE">#REF!</definedName>
    <definedName name="EHV_CONT1">#REF!</definedName>
    <definedName name="EHV_CONT2">#REF!</definedName>
    <definedName name="EHV_CONT3">#REF!</definedName>
    <definedName name="EHV_CONT4">#REF!</definedName>
    <definedName name="EHV_DESIGN">#REF!</definedName>
    <definedName name="EHV_ENG_RATE">#REF!</definedName>
    <definedName name="EHV_ESC1">#REF!</definedName>
    <definedName name="EHV_ESC2">#REF!</definedName>
    <definedName name="EHV_ESC3">#REF!</definedName>
    <definedName name="EHV_ESC4">#REF!</definedName>
    <definedName name="EHV_HRS1">#REF!</definedName>
    <definedName name="EHV_HRS1A">#REF!</definedName>
    <definedName name="EHV_HRS2">#REF!</definedName>
    <definedName name="EHV_HRS2A">#REF!</definedName>
    <definedName name="EHV_HRS3">#REF!</definedName>
    <definedName name="EHV_HRS3A">#REF!</definedName>
    <definedName name="EHV_HRS4">#REF!</definedName>
    <definedName name="EHV_HRS4A">#REF!</definedName>
    <definedName name="EHV_SWYD">#REF!</definedName>
    <definedName name="EHV_X1">#REF!</definedName>
    <definedName name="EHV_X2">#REF!</definedName>
    <definedName name="EHV_X3">#REF!</definedName>
    <definedName name="EHV_X4">#REF!</definedName>
    <definedName name="ehvcont">#REF!</definedName>
    <definedName name="ehvesc">#REF!</definedName>
    <definedName name="ehvmark">#REF!</definedName>
    <definedName name="ELC">[39]Qm!#REF!</definedName>
    <definedName name="ELE">[39]Qm!#REF!</definedName>
    <definedName name="ELEC_1">#REF!</definedName>
    <definedName name="ELEC_2">#REF!</definedName>
    <definedName name="ELEC_3">#REF!</definedName>
    <definedName name="ELEC_4">#REF!</definedName>
    <definedName name="ELEC_5">#REF!</definedName>
    <definedName name="ELEC_6">#REF!</definedName>
    <definedName name="ELEC_CONT1">#REF!</definedName>
    <definedName name="ELEC_CONT2">#REF!</definedName>
    <definedName name="ELEC_CONT3">#REF!</definedName>
    <definedName name="ELEC_CONT4">#REF!</definedName>
    <definedName name="ELEC_CONT5">#REF!</definedName>
    <definedName name="ELEC_CONT6">#REF!</definedName>
    <definedName name="ELEC_DEV">#REF!</definedName>
    <definedName name="ELEC_ENG_RATE">#REF!</definedName>
    <definedName name="ELEC_ESC1">#REF!</definedName>
    <definedName name="ELEC_ESC2">#REF!</definedName>
    <definedName name="ELEC_ESC3">#REF!</definedName>
    <definedName name="ELEC_ESC4">#REF!</definedName>
    <definedName name="ELEC_ESC5">#REF!</definedName>
    <definedName name="ELEC_ESC6">#REF!</definedName>
    <definedName name="ELEC_HRS1">#REF!</definedName>
    <definedName name="ELEC_HRS1A">#REF!</definedName>
    <definedName name="ELEC_HRS2">#REF!</definedName>
    <definedName name="ELEC_HRS2A">#REF!</definedName>
    <definedName name="ELEC_HRS3">#REF!</definedName>
    <definedName name="ELEC_HRS3A">#REF!</definedName>
    <definedName name="ELEC_HRS4">#REF!</definedName>
    <definedName name="ELEC_HRS4A">#REF!</definedName>
    <definedName name="ELEC_HRS5">#REF!</definedName>
    <definedName name="ELEC_HRS5A">#REF!</definedName>
    <definedName name="ELEC_HRS6">#REF!</definedName>
    <definedName name="ELEC_HRS6A">#REF!</definedName>
    <definedName name="ELEC_X1">#REF!</definedName>
    <definedName name="ELEC_X2">#REF!</definedName>
    <definedName name="ELEC_X3">#REF!</definedName>
    <definedName name="ELEC_X4">#REF!</definedName>
    <definedName name="ELEC_X5">#REF!</definedName>
    <definedName name="ELEC_X6">#REF!</definedName>
    <definedName name="ELECT_DESIGN">#REF!</definedName>
    <definedName name="ELM">[39]Qm!#REF!</definedName>
    <definedName name="ELS">[39]Qm!#REF!</definedName>
    <definedName name="END_of_PRICE_FIX_SUMMARY">#REF!</definedName>
    <definedName name="EndDate">DATE(2100,1,1)</definedName>
    <definedName name="engineering">#REF!</definedName>
    <definedName name="Ennd">#REF!</definedName>
    <definedName name="ERADS" hidden="1">#REF!,#REF!</definedName>
    <definedName name="ERECTION">#REF!</definedName>
    <definedName name="erectrate">#REF!</definedName>
    <definedName name="ESC_B">#REF!</definedName>
    <definedName name="ESC_B_FFR">#REF!</definedName>
    <definedName name="ESC_B_LOCAL">#REF!</definedName>
    <definedName name="ESC_B_OTHER">#REF!</definedName>
    <definedName name="ESC_B_US">#REF!</definedName>
    <definedName name="ESC_E">#REF!</definedName>
    <definedName name="ESC_E_FFR">#REF!</definedName>
    <definedName name="ESC_E_LOCAL">#REF!</definedName>
    <definedName name="ESC_E_OTHER">#REF!</definedName>
    <definedName name="ESC_E_US">#REF!</definedName>
    <definedName name="ESC_Q">#REF!</definedName>
    <definedName name="ESC_Q_FFR">#REF!</definedName>
    <definedName name="ESC_Q_LOCAL">#REF!</definedName>
    <definedName name="ESC_Q_OTHER">#REF!</definedName>
    <definedName name="ESC_Q_US">#REF!</definedName>
    <definedName name="Esc_Total2">'[23]Total Cost(M)'!$J$144</definedName>
    <definedName name="Estimate">#REF!</definedName>
    <definedName name="ESTSUM">#REF!</definedName>
    <definedName name="ETToEF">[40]Valori!#REF!</definedName>
    <definedName name="EURO">#REF!</definedName>
    <definedName name="Euro_rate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40590.6744907407</definedName>
    <definedName name="EV__LOCKEDCVW__BUDREP" hidden="1">"F_CLO,CI0840100,TOTALADJ,ESKOMCOMP,LC,Tot_Interco,BUDGET,2012.TOTAL,Periodic,"</definedName>
    <definedName name="EV__LOCKSTATUS__" hidden="1">2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134217735</definedName>
    <definedName name="EV__WBVERSION__" hidden="1">0</definedName>
    <definedName name="EV__WSINFO__" hidden="1">"cma10"</definedName>
    <definedName name="EWQ" hidden="1">#REF!,#REF!</definedName>
    <definedName name="Exchange_Table">#REF!</definedName>
    <definedName name="EXECUTIVE">#REF!</definedName>
    <definedName name="EXXX">'[8]10'!$F$129:$F$168</definedName>
    <definedName name="F_M">[41]absorber_silo!#REF!</definedName>
    <definedName name="F_M_7">[42]absorber_silo!#REF!</definedName>
    <definedName name="factor">[43]factor!$A$1:$D$24</definedName>
    <definedName name="fad" hidden="1">#REF!</definedName>
    <definedName name="fb" hidden="1">#REF!</definedName>
    <definedName name="FBD" hidden="1">#REF!</definedName>
    <definedName name="FBX" hidden="1">#REF!,#REF!</definedName>
    <definedName name="FC_Agrupación">#REF!</definedName>
    <definedName name="FC_Enterramiento">#REF!</definedName>
    <definedName name="FC_Entubados">#REF!</definedName>
    <definedName name="FCADS" hidden="1">#REF!</definedName>
    <definedName name="FD" hidden="1">#REF!,#REF!</definedName>
    <definedName name="FDB" hidden="1">#REF!,#REF!</definedName>
    <definedName name="fdbvc" hidden="1">#REF!</definedName>
    <definedName name="FDCX" hidden="1">#REF!,#REF!</definedName>
    <definedName name="FDS" hidden="1">#REF!</definedName>
    <definedName name="feawf" hidden="1">#REF!</definedName>
    <definedName name="FFR_curr">#REF!</definedName>
    <definedName name="ffr_rate">#REF!</definedName>
    <definedName name="ffrcont">#REF!</definedName>
    <definedName name="ffrdisc">#REF!</definedName>
    <definedName name="ffresc">#REF!</definedName>
    <definedName name="ffrmark">#REF!</definedName>
    <definedName name="ffrsp">#REF!</definedName>
    <definedName name="file_ref">#REF!</definedName>
    <definedName name="Fill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Final_CO">[23]Definition1!$K$40</definedName>
    <definedName name="FINANCE">#REF!</definedName>
    <definedName name="FINANCE_RATE">#REF!</definedName>
    <definedName name="Fitters">#REF!</definedName>
    <definedName name="FKFYUJFUKRKUDDUK" hidden="1">#REF!,#REF!</definedName>
    <definedName name="flash">#REF!</definedName>
    <definedName name="flat">[44]Materials!$U$61</definedName>
    <definedName name="flow">'[25]Direct Items'!$C$17:$C$41</definedName>
    <definedName name="For_Loc">[34]Lookup!$A$8:$A$9</definedName>
    <definedName name="FOREIGN_SUM">#REF!</definedName>
    <definedName name="Foreman">#REF!</definedName>
    <definedName name="FP_Armario_Nivel_II">#REF!</definedName>
    <definedName name="FP_Control_Motores_CCP">#REF!</definedName>
    <definedName name="FP_Electroválvulas">#REF!</definedName>
    <definedName name="FP_Estaciones_Meteorológicas">#REF!</definedName>
    <definedName name="FP_Motores_CCP">#REF!</definedName>
    <definedName name="FUKFUFUUKK" hidden="1">#REF!,#REF!</definedName>
    <definedName name="FULL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FVC" hidden="1">#REF!,#REF!</definedName>
    <definedName name="FVDCX" hidden="1">#REF!,#REF!</definedName>
    <definedName name="FYUKYUKYUDLURYK" hidden="1">#REF!</definedName>
    <definedName name="Gamme">[17]Saisie!$B$801:$E$845</definedName>
    <definedName name="GBP">'[28]Executive summary'!#REF!</definedName>
    <definedName name="GENERAL">#REF!</definedName>
    <definedName name="GENERAL_SETTINGS_AND_CONVEYOR__INFORMATION">#REF!</definedName>
    <definedName name="GenSetConInfo">#REF!</definedName>
    <definedName name="GHMMFYUKIUTKIUT" hidden="1">#REF!</definedName>
    <definedName name="GIL" hidden="1">#REF!,#REF!</definedName>
    <definedName name="GIUGKU" hidden="1">#REF!,#REF!</definedName>
    <definedName name="GK">#REF!</definedName>
    <definedName name="GL" hidden="1">#REF!</definedName>
    <definedName name="GL_Lookup">#REF!</definedName>
    <definedName name="GLIU" hidden="1">#REF!</definedName>
    <definedName name="GLLookup">#REF!</definedName>
    <definedName name="GLUI" hidden="1">#REF!,#REF!</definedName>
    <definedName name="gm">#REF!</definedName>
    <definedName name="GOD" hidden="1">{#N/A,#N/A,FALSE,"CCTV"}</definedName>
    <definedName name="GPP">'[28]Executive summary'!#REF!</definedName>
    <definedName name="Grand_Total">'[23]Total Cost(M)'!$J$107</definedName>
    <definedName name="Grand_Total_Old">'[23]Total Cost(M)'!$J$493</definedName>
    <definedName name="Grass">#REF!</definedName>
    <definedName name="Gravel">#REF!</definedName>
    <definedName name="GT_Cable_Lenght">#REF!</definedName>
    <definedName name="GT_IO_Count">#REF!</definedName>
    <definedName name="GT_Marshalling">'[38]Electr.-equipm.'!#REF!</definedName>
    <definedName name="GT_NumberCables">#REF!</definedName>
    <definedName name="GTKey_1">#REF!</definedName>
    <definedName name="GTKey_12">#REF!</definedName>
    <definedName name="GTKey_16">#REF!</definedName>
    <definedName name="GTKey_2">#REF!</definedName>
    <definedName name="GTKey_24">#REF!</definedName>
    <definedName name="GTKey_32">#REF!</definedName>
    <definedName name="GTKey_4">#REF!</definedName>
    <definedName name="GTKey_48">#REF!</definedName>
    <definedName name="GTKey_8">#REF!</definedName>
    <definedName name="GUIKG" hidden="1">#REF!,#REF!</definedName>
    <definedName name="GUIL" hidden="1">#REF!,#REF!</definedName>
    <definedName name="GULHJ" hidden="1">#REF!</definedName>
    <definedName name="harbor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bour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bours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SH">#REF!</definedName>
    <definedName name="HBL">[29]Re!$D$250:$D$291</definedName>
    <definedName name="HIOGULIKJ" hidden="1">#REF!,#REF!</definedName>
    <definedName name="hours_per_day">24</definedName>
    <definedName name="HRS">#REF!</definedName>
    <definedName name="HSC">[29]Re!$D$94:$D$145</definedName>
    <definedName name="HTML_CodePage" hidden="1">1252</definedName>
    <definedName name="HTML_Control" hidden="1">{"'4.0 Financial'!$A$1:$M$79"}</definedName>
    <definedName name="HTML_Control_1" hidden="1">{"'4.0 Financial'!$A$1:$M$79"}</definedName>
    <definedName name="HTML_Control_1_1" hidden="1">{"'4.0 Financial'!$A$1:$M$79"}</definedName>
    <definedName name="HTML_Control_1_1_1" hidden="1">{"'4.0 Financial'!$A$1:$M$79"}</definedName>
    <definedName name="HTML_Control_1_1_1_1" hidden="1">{"'4.0 Financial'!$A$1:$M$79"}</definedName>
    <definedName name="HTML_Control_1_2" hidden="1">{"'4.0 Financial'!$A$1:$M$79"}</definedName>
    <definedName name="HTML_Control_2" hidden="1">{"'4.0 Financial'!$A$1:$M$79"}</definedName>
    <definedName name="HTML_Control_2_1" hidden="1">{"'4.0 Financial'!$A$1:$M$79"}</definedName>
    <definedName name="HTML_Control_2_1_1" hidden="1">{"'4.0 Financial'!$A$1:$M$79"}</definedName>
    <definedName name="HTML_Control_3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ibom">'[17]MTO 10_Dec'!$I$2:$I$5222</definedName>
    <definedName name="IBR">[44]Materials!$G$63</definedName>
    <definedName name="ID_1">#REF!</definedName>
    <definedName name="ID_2">#REF!</definedName>
    <definedName name="ID_3">#REF!</definedName>
    <definedName name="ID_4">#REF!</definedName>
    <definedName name="ID_5">#REF!</definedName>
    <definedName name="ID_6">#REF!</definedName>
    <definedName name="ID_7">#REF!</definedName>
    <definedName name="ID_CLERIC_RATE">#REF!</definedName>
    <definedName name="ID_CONT1">#REF!</definedName>
    <definedName name="ID_CONT2">#REF!</definedName>
    <definedName name="ID_CONT3">#REF!</definedName>
    <definedName name="ID_CONT4">#REF!</definedName>
    <definedName name="ID_CONT5">#REF!</definedName>
    <definedName name="ID_CONT6">#REF!</definedName>
    <definedName name="ID_CONT7">#REF!</definedName>
    <definedName name="ID_ENG_RATE">#REF!</definedName>
    <definedName name="ID_ESC1">#REF!</definedName>
    <definedName name="ID_ESC2">#REF!</definedName>
    <definedName name="ID_ESC3">#REF!</definedName>
    <definedName name="ID_ESC4">#REF!</definedName>
    <definedName name="ID_ESC5">#REF!</definedName>
    <definedName name="ID_ESC6">#REF!</definedName>
    <definedName name="ID_ESC7">#REF!</definedName>
    <definedName name="ID_HRS1">#REF!</definedName>
    <definedName name="ID_HRS1A">#REF!</definedName>
    <definedName name="ID_HRS2">#REF!</definedName>
    <definedName name="ID_HRS2A">#REF!</definedName>
    <definedName name="ID_HRS3">#REF!</definedName>
    <definedName name="ID_HRS3A">#REF!</definedName>
    <definedName name="ID_HRS4">#REF!</definedName>
    <definedName name="ID_HRS4A">#REF!</definedName>
    <definedName name="ID_HRS5">#REF!</definedName>
    <definedName name="ID_HRS5A">#REF!</definedName>
    <definedName name="ID_HRS6">#REF!</definedName>
    <definedName name="ID_HRS6A">#REF!</definedName>
    <definedName name="ID_HRS7">#REF!</definedName>
    <definedName name="ID_HRS7A">#REF!</definedName>
    <definedName name="ID_X1">#REF!</definedName>
    <definedName name="ID_X2">#REF!</definedName>
    <definedName name="ID_X3">#REF!</definedName>
    <definedName name="ID_X4">#REF!</definedName>
    <definedName name="ID_X5">#REF!</definedName>
    <definedName name="ID_X6">#REF!</definedName>
    <definedName name="id_x7">#REF!</definedName>
    <definedName name="IDC">[23]Definition1!$S$10:$S$442</definedName>
    <definedName name="idcont">#REF!</definedName>
    <definedName name="IDDO">#REF!</definedName>
    <definedName name="idesc">#REF!</definedName>
    <definedName name="idmark">#REF!</definedName>
    <definedName name="IG_7">#REF!</definedName>
    <definedName name="ig7flag">#REF!</definedName>
    <definedName name="impression">#REF!</definedName>
    <definedName name="IN_MM">[41]absorber_silo!#REF!</definedName>
    <definedName name="IN_MM_7">[42]absorber_silo!#REF!</definedName>
    <definedName name="index1" hidden="1">{"'4.0 Financial'!$A$1:$M$79"}</definedName>
    <definedName name="Indexes">[23]Definition2!$E$6:$E$205</definedName>
    <definedName name="Inflation_Names">'[23]Econ(yearly)'!$A$20:$A$30</definedName>
    <definedName name="INIT_COEFFS">#REF!</definedName>
    <definedName name="INITIAL_DATA">#REF!</definedName>
    <definedName name="INITIAL_PURCH">#REF!</definedName>
    <definedName name="Installation_Costs">#REF!+#REF!</definedName>
    <definedName name="Int.Nominal_Control_Motores_CCP">#REF!</definedName>
    <definedName name="Int.Nominal_Cuadro_Nivel_II">#REF!</definedName>
    <definedName name="Int.Nominal_Electroválvulas">#REF!</definedName>
    <definedName name="Int.Nominal_Estación_Meteorológica">#REF!</definedName>
    <definedName name="Int.Nominal_Motores_CCP">#REF!</definedName>
    <definedName name="IPB_GCB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39491.5958912037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ate">#REF!</definedName>
    <definedName name="ISSUE">#REF!</definedName>
    <definedName name="issue_file_name">#REF!</definedName>
    <definedName name="ITL">'[28]Executive summary'!#REF!</definedName>
    <definedName name="JBKL" hidden="1">#REF!</definedName>
    <definedName name="John">#REF!</definedName>
    <definedName name="JPY">'[28]Executive summary'!#REF!</definedName>
    <definedName name="JULIJ" hidden="1">#REF!</definedName>
    <definedName name="junction_box">'[25]Direct Items'!$C$292:$C$296</definedName>
    <definedName name="junction_box1">'[45]Indirect Items'!$B$2:$B$5</definedName>
    <definedName name="JY" hidden="1">#REF!</definedName>
    <definedName name="L_CURR">#REF!</definedName>
    <definedName name="labour">#REF!,#REF!,#REF!,#REF!,#REF!</definedName>
    <definedName name="Labourer">#REF!</definedName>
    <definedName name="LABRATE">#REF!</definedName>
    <definedName name="last">#REF!</definedName>
    <definedName name="Last_CODates">[23]Definition1!$L$34:$L$39</definedName>
    <definedName name="latest_issue">#REF!</definedName>
    <definedName name="latest_issue_date">#REF!</definedName>
    <definedName name="latest_issue_file">#REF!</definedName>
    <definedName name="LB_KG">[41]absorber_silo!#REF!</definedName>
    <definedName name="LB_KG_7">[42]absorber_silo!#REF!</definedName>
    <definedName name="LD_AGGREGATE">#REF!</definedName>
    <definedName name="LD_DELAY1">#REF!</definedName>
    <definedName name="LD_DELAY2">#REF!</definedName>
    <definedName name="LD_PERF_AUX">#REF!</definedName>
    <definedName name="LD_PERF_AVAIL">#REF!</definedName>
    <definedName name="LD_PERF_EFF">#REF!</definedName>
    <definedName name="LD_PERF_HEAT">#REF!</definedName>
    <definedName name="LD_PERF_OTHERS">#REF!</definedName>
    <definedName name="LD_PERF_OUTPUT">#REF!</definedName>
    <definedName name="Lesedi_CF">#REF!</definedName>
    <definedName name="level">'[25]Direct Items'!$C$45:$C$62</definedName>
    <definedName name="Level_2">[34]Lookup!$B$15:$B$23</definedName>
    <definedName name="Level_3">[34]Lookup!$B$29:$B$45</definedName>
    <definedName name="LIKUYFJ" hidden="1">#REF!,#REF!</definedName>
    <definedName name="line">#REF!</definedName>
    <definedName name="LIST_AA_Material_Group">[46]SPList_Definition!$C$2:$C$35</definedName>
    <definedName name="LIST_AA_Material_Group_Description">[46]SPList_Definition!$D$2:$D$35</definedName>
    <definedName name="list_AA_material_group_description_m26">[47]SPList_Definition!$D$2:$D$35</definedName>
    <definedName name="list_aa_materialçgroup_m26">[47]SPList_Definition!$C$2:$C$35</definedName>
    <definedName name="LIST_AA_Over_Pressure">[46]SPList_Definition!$B$2:$B$5</definedName>
    <definedName name="LIST_AA_YesNo">[46]SPList_Definition!$A$2:$A$4</definedName>
    <definedName name="list_aa_yesno_m26">[47]SPList_Definition!$A$2:$A$4</definedName>
    <definedName name="LOC_INST">#REF!</definedName>
    <definedName name="local_rate">#REF!</definedName>
    <definedName name="localcont">#REF!</definedName>
    <definedName name="localdisc">#REF!</definedName>
    <definedName name="localesc">#REF!</definedName>
    <definedName name="localisation">#REF!</definedName>
    <definedName name="localisation_us">#REF!</definedName>
    <definedName name="localmark">#REF!</definedName>
    <definedName name="localsp">#REF!</definedName>
    <definedName name="loccont">#REF!</definedName>
    <definedName name="locesc">#REF!</definedName>
    <definedName name="lookup">[48]lookup!$1:$1048576</definedName>
    <definedName name="lost">#REF!</definedName>
    <definedName name="LSC">[29]Re!$D$237:$D$248</definedName>
    <definedName name="LSP_MISC">#REF!</definedName>
    <definedName name="LV_DIST">#REF!</definedName>
    <definedName name="mac_keys">#REF!</definedName>
    <definedName name="Macros">[23]Definition1!$G$33:$G$42</definedName>
    <definedName name="man">#REF!</definedName>
    <definedName name="management">#REF!</definedName>
    <definedName name="manc">#REF!</definedName>
    <definedName name="manholes">#REF!</definedName>
    <definedName name="manholes12mbb">#REF!</definedName>
    <definedName name="manholes12mbbsc">#REF!</definedName>
    <definedName name="manholes12mpc">#REF!</definedName>
    <definedName name="manholes1mbb">#REF!</definedName>
    <definedName name="manholes1mpc">#REF!</definedName>
    <definedName name="manpower">#REF!</definedName>
    <definedName name="MARSH_BOX">#REF!</definedName>
    <definedName name="master_CO_EF">#REF!</definedName>
    <definedName name="Mat">[17]Saisie!$H$802:$I$808</definedName>
    <definedName name="material">#REF!</definedName>
    <definedName name="Material_4">#REF!</definedName>
    <definedName name="mATERIAL2">#REF!</definedName>
    <definedName name="MATL_DENSITY">[41]absorber_silo!#REF!</definedName>
    <definedName name="MATL_DENSITY_7">[42]absorber_silo!#REF!</definedName>
    <definedName name="mats">#REF!</definedName>
    <definedName name="MEDTAB">#REF!</definedName>
    <definedName name="men">#REF!</definedName>
    <definedName name="mena">#REF!</definedName>
    <definedName name="menb">#REF!</definedName>
    <definedName name="menc">#REF!</definedName>
    <definedName name="MFiles_PG2731028B33ED4D74A449E5E5F537EC95">"01"</definedName>
    <definedName name="MFiles_PG97EAA5231F0B4BC682FF790AE1F9D4B6">"ELST000053"</definedName>
    <definedName name="MFiles_PG9976F7F628FA458D9100A76E1B6FFF25">"Matla Unit 1 - 4 Electrical Tender Bill of Quantities"</definedName>
    <definedName name="MGB" hidden="1">#REF!,#REF!</definedName>
    <definedName name="misc">'[25]Direct Items'!$C$114:$C$134</definedName>
    <definedName name="miscpy" hidden="1">{"page1",#N/A,FALSE,"Taean 1&amp;2";"page2",#N/A,FALSE,"Taean 1&amp;2"}</definedName>
    <definedName name="miseàjourliaisons">#REF!</definedName>
    <definedName name="MMM">#REF!</definedName>
    <definedName name="Module1.CF_Data">[0]!Module1.CF_Data</definedName>
    <definedName name="Module1.Collect_Data">[0]!Module1.Collect_Data</definedName>
    <definedName name="Month_End">#REF!</definedName>
    <definedName name="Month_Start">#REF!</definedName>
    <definedName name="months_in_year_1">12</definedName>
    <definedName name="months_per_quarter">3</definedName>
    <definedName name="MotorLocalCost">#REF!</definedName>
    <definedName name="mp">#REF!</definedName>
    <definedName name="MSell">[2]Master!$I$79</definedName>
    <definedName name="mu">[45]Workings!$L$21</definedName>
    <definedName name="MV_SWGR">#REF!</definedName>
    <definedName name="MWAR">[13]PROCESS!$G$3069</definedName>
    <definedName name="MWCO2">[13]PROCESS!$H$3079</definedName>
    <definedName name="MWH2O">[13]PROCESS!$H$3105</definedName>
    <definedName name="MWHCL">'[49]TITLE PAGE'!$H$3087</definedName>
    <definedName name="MWHF">'[49]TITLE PAGE'!$H$3088</definedName>
    <definedName name="MWSO2">'[49]TITLE PAGE'!$H$3102</definedName>
    <definedName name="MWSO3">'[49]TITLE PAGE'!$H$3103</definedName>
    <definedName name="MXXX">'[8]10'!$F$13:$F$64</definedName>
    <definedName name="NB_UNITS">[50]Summary!#REF!</definedName>
    <definedName name="Net">[17]Saisie!$H$817:$I$830</definedName>
    <definedName name="NEW" hidden="1">{#N/A,#N/A,FALSE,"12 Months"}</definedName>
    <definedName name="NEWNAME" hidden="1">{#N/A,#N/A,FALSE,"CCTV"}</definedName>
    <definedName name="next_issue">#REF!</definedName>
    <definedName name="next_issue_file">#REF!</definedName>
    <definedName name="NIE_C">#REF!+#REF!+#REF!+#REF!</definedName>
    <definedName name="nil">#REF!</definedName>
    <definedName name="nn">#REF!</definedName>
    <definedName name="no" hidden="1">{#N/A,#N/A,FALSE,"CCTV"}</definedName>
    <definedName name="No_units">#REF!</definedName>
    <definedName name="NOK">'[28]Executive summary'!#REF!</definedName>
    <definedName name="Nomenclature_2_XLS">#REF!</definedName>
    <definedName name="NOT">#REF!</definedName>
    <definedName name="odActual" hidden="1">0</definedName>
    <definedName name="odBudget" hidden="1">1</definedName>
    <definedName name="ODC_Basic_Monthly">'[23]Total Cost(M)'!#REF!</definedName>
    <definedName name="odForecast" hidden="1">2</definedName>
    <definedName name="odPercentOfBudget" hidden="1">200</definedName>
    <definedName name="odPercentOfForecast" hidden="1">210</definedName>
    <definedName name="odPercentVarianceOnBudget" hidden="1">220</definedName>
    <definedName name="odPercentVarianceOnForecast" hidden="1">320</definedName>
    <definedName name="odVarianceOnBudget" hidden="1">300</definedName>
    <definedName name="odVarianceOnForecast" hidden="1">310</definedName>
    <definedName name="Offered_Energy_rating__kWh">#REF!</definedName>
    <definedName name="Offered_Energy_rating_MWh">#REF!</definedName>
    <definedName name="office">#REF!</definedName>
    <definedName name="OGUK" hidden="1">#REF!,#REF!</definedName>
    <definedName name="oldpage1">#REF!</definedName>
    <definedName name="opcont">#REF!</definedName>
    <definedName name="Operating_Instructions">#REF!</definedName>
    <definedName name="opesc">#REF!</definedName>
    <definedName name="OpInst">#REF!</definedName>
    <definedName name="opmark">#REF!</definedName>
    <definedName name="oppps">#REF!</definedName>
    <definedName name="option_details">#REF!</definedName>
    <definedName name="option_hrs">#REF!</definedName>
    <definedName name="option_init">#REF!</definedName>
    <definedName name="option_print_flag">#REF!</definedName>
    <definedName name="Option_purch">#REF!</definedName>
    <definedName name="option_summary">#REF!</definedName>
    <definedName name="OTH_CURR">#REF!</definedName>
    <definedName name="othcont">#REF!</definedName>
    <definedName name="other_rate">#REF!</definedName>
    <definedName name="OTHER_SUM">#REF!</definedName>
    <definedName name="othercont">#REF!</definedName>
    <definedName name="otherdisc">#REF!</definedName>
    <definedName name="otheresc">#REF!</definedName>
    <definedName name="othermark">#REF!</definedName>
    <definedName name="othersp">#REF!</definedName>
    <definedName name="othesc">#REF!</definedName>
    <definedName name="outageengineering">#REF!,#REF!,#REF!,#REF!,#REF!,#REF!,#REF!,#REF!,#REF!,#REF!,#REF!,#REF!,#REF!,#REF!</definedName>
    <definedName name="outagemanagement">#REF!,#REF!,#REF!,#REF!,#REF!,#REF!,#REF!,#REF!,#REF!,#REF!,#REF!,#REF!,#REF!,#REF!</definedName>
    <definedName name="outageoffice">#REF!,#REF!,#REF!,#REF!,#REF!,#REF!,#REF!,#REF!,#REF!,#REF!,#REF!,#REF!,#REF!,#REF!,#REF!</definedName>
    <definedName name="outagescaffolding">#REF!,#REF!,#REF!,#REF!,#REF!,#REF!,#REF!,#REF!,#REF!,#REF!,#REF!,#REF!,#REF!,#REF!,#REF!</definedName>
    <definedName name="P1_">'[51]MechPipe EMEC'!#REF!</definedName>
    <definedName name="P1Type">'[52]AC Data'!$B$5</definedName>
    <definedName name="P2_">'[51]MechPipe EMEC'!#REF!</definedName>
    <definedName name="PACK_MAIN">#REF!</definedName>
    <definedName name="PACK_SPARES">#REF!</definedName>
    <definedName name="Package_Number">[23]Definition1!$N$10:$N$442</definedName>
    <definedName name="Packages">[23]Definition1!$O$10:$O$442</definedName>
    <definedName name="PAGE_1">#REF!</definedName>
    <definedName name="PAGE_2">#REF!</definedName>
    <definedName name="PAGE_3">#REF!</definedName>
    <definedName name="page_4">#REF!</definedName>
    <definedName name="page_d">#REF!</definedName>
    <definedName name="PAGE1">#REF!</definedName>
    <definedName name="PAGE14">#REF!</definedName>
    <definedName name="PAGEA">#REF!</definedName>
    <definedName name="PAGES_2_3">#REF!</definedName>
    <definedName name="Parent_ID">[23]Definition2!$C$6:$C$205</definedName>
    <definedName name="Parents">[23]Definition2!$F$6:$F$205</definedName>
    <definedName name="Paving">#REF!</definedName>
    <definedName name="Payment_Method">#REF!</definedName>
    <definedName name="PICSHT">'[53]Matl. Prices'!$A$129:$H$157</definedName>
    <definedName name="pipe_stand">'[45]Indirect Items'!$B$6:$B$37</definedName>
    <definedName name="pipematr">'[54]Straight Pipe'!$A$40:$Q$65</definedName>
    <definedName name="pipesec">'[51]Matl. Prices'!$C$23:$R$53</definedName>
    <definedName name="pipesect">'[54]Straight Pipe'!$A$6:$Q$31</definedName>
    <definedName name="PL1_Q">'[17]MTO 10_Dec'!$C$2:$C$5222</definedName>
    <definedName name="PL2_Q">'[17]MTO 10_Dec'!#REF!</definedName>
    <definedName name="plage">#REF!</definedName>
    <definedName name="plage2">#REF!</definedName>
    <definedName name="Players">'[55]Costing Sheet'!#REF!</definedName>
    <definedName name="PM_1">#REF!</definedName>
    <definedName name="PM_2">#REF!</definedName>
    <definedName name="PM_CLERIC_RATE">#REF!</definedName>
    <definedName name="PM_CONT1">#REF!</definedName>
    <definedName name="PM_CONT2">#REF!</definedName>
    <definedName name="PM_ENG_RATE">#REF!</definedName>
    <definedName name="PM_ESC1">#REF!</definedName>
    <definedName name="PM_ESC2">#REF!</definedName>
    <definedName name="PM_HRS1">#REF!</definedName>
    <definedName name="PM_HRS1A">#REF!</definedName>
    <definedName name="PM_HRS2">#REF!</definedName>
    <definedName name="PM_HRS2A">#REF!</definedName>
    <definedName name="PM_X1">#REF!</definedName>
    <definedName name="PM_X2">#REF!</definedName>
    <definedName name="pmcont">#REF!</definedName>
    <definedName name="pmesc">#REF!</definedName>
    <definedName name="pmmark">#REF!</definedName>
    <definedName name="pneumatic">'[45]Indirect Items'!$B$50:$B$175</definedName>
    <definedName name="POCSel">[40]Valori!#REF!</definedName>
    <definedName name="postoutageengineering">#REF!,#REF!,#REF!,#REF!</definedName>
    <definedName name="postoutagemanagement">#REF!,#REF!</definedName>
    <definedName name="postoutageoffice">#REF!,#REF!</definedName>
    <definedName name="postoutagescaffolding">#REF!,#REF!,#REF!,#REF!</definedName>
    <definedName name="Power_Plant_C">#REF!+#REF!</definedName>
    <definedName name="pr1no">#REF!</definedName>
    <definedName name="PRECAL" hidden="1">{#N/A,#N/A,FALSE,"CCTV"}</definedName>
    <definedName name="preoutageengineering">#REF!,#REF!,#REF!,#REF!,#REF!,#REF!,#REF!</definedName>
    <definedName name="preoutagemanagement">#REF!,#REF!,#REF!,#REF!,#REF!,#REF!,#REF!,#REF!,#REF!,#REF!,#REF!,#REF!,#REF!,#REF!,#REF!,#REF!</definedName>
    <definedName name="preoutageoffice">#REF!,#REF!,#REF!,#REF!,#REF!,#REF!,#REF!,#REF!,#REF!,#REF!,#REF!,#REF!,#REF!,#REF!,#REF!,#REF!,#REF!</definedName>
    <definedName name="preoutagescaffolding">#REF!,#REF!,#REF!,#REF!,#REF!,#REF!,#REF!,#REF!</definedName>
    <definedName name="preoutagesupport">#REF!,#REF!,#REF!,#REF!,#REF!,#REF!,#REF!,#REF!,#REF!,#REF!,#REF!,#REF!,#REF!,#REF!,#REF!,#REF!,#REF!,#REF!</definedName>
    <definedName name="pressure">'[25]Direct Items'!$C$66:$C$78</definedName>
    <definedName name="Price_summary">#REF!</definedName>
    <definedName name="priceflag">#REF!</definedName>
    <definedName name="_xlnm.Print_Area" localSheetId="2">'Installation  Estimate '!$A$1:$I$23</definedName>
    <definedName name="_xlnm.Print_Area" localSheetId="3">'Procure &amp; Supervision Estimate'!$A$1:$F$53</definedName>
    <definedName name="_xlnm.Print_Area" localSheetId="0">'Typical Activity Schedulle'!$A$1:$F$35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nc">#REF!</definedName>
    <definedName name="PRNC_1">#REF!</definedName>
    <definedName name="PRNC_2">#REF!</definedName>
    <definedName name="PRNC_CODES">#REF!</definedName>
    <definedName name="process">'[25]Direct Items'!$C$169:$C$170</definedName>
    <definedName name="PROGRAMME">#REF!</definedName>
    <definedName name="PROJ_MAN">#REF!</definedName>
    <definedName name="PROJECT">#REF!</definedName>
    <definedName name="Project_Name">[23]Definition1!$A$7</definedName>
    <definedName name="projects">#REF!</definedName>
    <definedName name="PROP_MAN">#REF!</definedName>
    <definedName name="prot">#REF!</definedName>
    <definedName name="prot4">[0]!prot4</definedName>
    <definedName name="prot5">[0]!prot5</definedName>
    <definedName name="PROTN">#REF!</definedName>
    <definedName name="provcost">#REF!</definedName>
    <definedName name="provision">#REF!</definedName>
    <definedName name="provision_text">#REF!</definedName>
    <definedName name="PS">#REF!</definedName>
    <definedName name="PS5_Alloc">[34]Lookup!$B$52:$B$71</definedName>
    <definedName name="PTDATA" hidden="1">{"page1",#N/A,FALSE,"Taean 1&amp;2";"page2",#N/A,FALSE,"Taean 1&amp;2"}</definedName>
    <definedName name="purch_BRKDOWN">#REF!</definedName>
    <definedName name="PURCH_CONT1">#REF!</definedName>
    <definedName name="PURCH_CONT2">#REF!</definedName>
    <definedName name="PURCH_ESC1">#REF!</definedName>
    <definedName name="PURCH_ESC2">#REF!</definedName>
    <definedName name="PURCH_HRS1">#REF!</definedName>
    <definedName name="PURCH_HRS1A">#REF!</definedName>
    <definedName name="PURCH_HRS2">#REF!</definedName>
    <definedName name="PURCH_HRS2A">#REF!</definedName>
    <definedName name="PURCH_RATE">#REF!</definedName>
    <definedName name="PURCH_X1">#REF!</definedName>
    <definedName name="PURCH_X2">#REF!</definedName>
    <definedName name="PURCH1">#REF!</definedName>
    <definedName name="PURCH2">#REF!</definedName>
    <definedName name="PURCHASE">#REF!</definedName>
    <definedName name="purchcont">#REF!</definedName>
    <definedName name="purchesc">#REF!</definedName>
    <definedName name="purchmark">#REF!</definedName>
    <definedName name="PUSCH1">#REF!</definedName>
    <definedName name="q" hidden="1">#REF!</definedName>
    <definedName name="QA_CONT1">#REF!</definedName>
    <definedName name="QA_CONT2">#REF!</definedName>
    <definedName name="QA_ESC1">#REF!</definedName>
    <definedName name="QA_ESC2">#REF!</definedName>
    <definedName name="QA_HRS1">#REF!</definedName>
    <definedName name="QA_HRS1A">#REF!</definedName>
    <definedName name="QA_HRS2">#REF!</definedName>
    <definedName name="QA_HRS2A">#REF!</definedName>
    <definedName name="QA_RATE">#REF!</definedName>
    <definedName name="QA_X1">#REF!</definedName>
    <definedName name="QA_X2">#REF!</definedName>
    <definedName name="qacont">#REF!</definedName>
    <definedName name="qaesc">#REF!</definedName>
    <definedName name="qamark">#REF!</definedName>
    <definedName name="QEFQR" hidden="1">#REF!,#REF!</definedName>
    <definedName name="QER" hidden="1">#REF!,#REF!</definedName>
    <definedName name="QERGERHTSTR" hidden="1">#REF!,#REF!</definedName>
    <definedName name="QERGQGQRQRGQREGQREGQ" hidden="1">#REF!,#REF!</definedName>
    <definedName name="QERGQGRQ" hidden="1">#REF!</definedName>
    <definedName name="QERGQGRQERG" hidden="1">#REF!,#REF!</definedName>
    <definedName name="QERGQGRQGGQRGQ" hidden="1">#REF!</definedName>
    <definedName name="QERGQGRQREG" hidden="1">#REF!,#REF!</definedName>
    <definedName name="QEWF" hidden="1">#REF!,#REF!</definedName>
    <definedName name="QGRQREG" hidden="1">#REF!,#REF!</definedName>
    <definedName name="QREGASDSADGAFD" hidden="1">#REF!,#REF!</definedName>
    <definedName name="QREGQR" hidden="1">#REF!</definedName>
    <definedName name="QREGQR4" hidden="1">#REF!</definedName>
    <definedName name="QREGQREGREGQE" hidden="1">#REF!,#REF!</definedName>
    <definedName name="QREGQREQREGAREG" hidden="1">#REF!,#REF!</definedName>
    <definedName name="QREGQRGQGR" hidden="1">#REF!</definedName>
    <definedName name="QREQRGQGRQREGQRG" hidden="1">#REF!,#REF!</definedName>
    <definedName name="qty">[26]Sheet1!$B$2:$B$4</definedName>
    <definedName name="qua" hidden="1">{#N/A,#N/A,FALSE,"CCTV"}</definedName>
    <definedName name="QUALITY">#REF!</definedName>
    <definedName name="quarters">4</definedName>
    <definedName name="Query">#REF!</definedName>
    <definedName name="QUOT" hidden="1">{#N/A,#N/A,FALSE,"CCTV"}</definedName>
    <definedName name="qw" hidden="1">#REF!,#REF!</definedName>
    <definedName name="Range_103">#REF!</definedName>
    <definedName name="Range_106">[23]Definition1!$G$10:$G$22</definedName>
    <definedName name="Range_107">[23]Definition1!$R$10:$R$442</definedName>
    <definedName name="Range_136">[23]Definition1!$T$10:$T$442</definedName>
    <definedName name="Range_137">'[23]CPA analyses'!$B$8:$B$118</definedName>
    <definedName name="Range_18">'[23]Total Cost(M)'!$D$9:$PT$9</definedName>
    <definedName name="Range_75">[23]Definition1!$U$10:$U$442</definedName>
    <definedName name="Range_84">'[23]Total Cost(M)'!#REF!</definedName>
    <definedName name="Range_85">'[23]Total Cost(M)'!#REF!</definedName>
    <definedName name="RANGE1">#REF!</definedName>
    <definedName name="RANGE2">#REF!</definedName>
    <definedName name="rat">#REF!</definedName>
    <definedName name="rate">'[25]Look up tables and constants'!$J$5</definedName>
    <definedName name="RateFix">#REF!</definedName>
    <definedName name="Rates">[56]RATES!$A$34:$D$195</definedName>
    <definedName name="Rating">#REF!</definedName>
    <definedName name="RBL">[29]Re!$D$147:$D$182</definedName>
    <definedName name="_xlnm.Recorder">#REF!</definedName>
    <definedName name="RED">[29]Re!$D$184:$D$235</definedName>
    <definedName name="Ref_112">'[23]Total Cost(M)'!$D$9</definedName>
    <definedName name="Ref_114">'[23]Package Phasing(M)'!$G$3090</definedName>
    <definedName name="Ref_25">[23]Definition1!$C$10</definedName>
    <definedName name="Ref_26">[23]Definition1!$C$11</definedName>
    <definedName name="Ref_27">[23]Definition1!$C$12</definedName>
    <definedName name="Ref_28">[23]Definition1!$C$13</definedName>
    <definedName name="Ref_29">[23]Definition1!$C$14</definedName>
    <definedName name="Ref_39">[23]Definition1!$C$19</definedName>
    <definedName name="Ref_4">[23]Calc!$E$4</definedName>
    <definedName name="Ref_43">[23]COC!$D$36</definedName>
    <definedName name="Ref_51">'[23]Package Phasing(M)'!$E$3090</definedName>
    <definedName name="Ref_52">[23]COC!$D$37</definedName>
    <definedName name="Ref_58">[23]Definition1!$C$46</definedName>
    <definedName name="Ref_Date">[23]Calc!$E$2</definedName>
    <definedName name="remove">#REF!</definedName>
    <definedName name="REPROGRAPHICS">#REF!</definedName>
    <definedName name="RES">[57]NORMSold!$C$39</definedName>
    <definedName name="resource_input">#REF!</definedName>
    <definedName name="Ress">#REF!</definedName>
    <definedName name="REV_PRINT">[22]norm2!$B$1:$N$77</definedName>
    <definedName name="REWQFQRFQREGRE" hidden="1">#REF!</definedName>
    <definedName name="ROVAC">#REF!</definedName>
    <definedName name="Rwvu.all." hidden="1">#REF!,#REF!</definedName>
    <definedName name="Rwvu.prices." hidden="1">#REF!,#REF!</definedName>
    <definedName name="Rwvu.summary." hidden="1">#REF!</definedName>
    <definedName name="same">#REF!</definedName>
    <definedName name="SAPBEXdnldView" hidden="1">"49V16HV1KY1N9AHDVR25IJOR2"</definedName>
    <definedName name="SAPBEXhrIndnt" hidden="1">1</definedName>
    <definedName name="SAPBEXrevision" hidden="1">1</definedName>
    <definedName name="SAPBEXsysID" hidden="1">"PBW"</definedName>
    <definedName name="SAPBEXwbID" hidden="1">"40E7X76ZQC6B5DA24NJN7W7KQ"</definedName>
    <definedName name="sb" hidden="1">[3]AIRCON!#REF!</definedName>
    <definedName name="SBDX" hidden="1">#REF!,#REF!</definedName>
    <definedName name="SBFD" hidden="1">#REF!,#REF!</definedName>
    <definedName name="scaffolding">#REF!,#REF!</definedName>
    <definedName name="Schedule">'[30]99 DEV'!$A$1:$P$58</definedName>
    <definedName name="Schedule1_Total">#REF!</definedName>
    <definedName name="Schedule2_Total">#REF!</definedName>
    <definedName name="Schedule3_Total">#REF!</definedName>
    <definedName name="Schedule4_Total">#REF!</definedName>
    <definedName name="Schedule5_Total">#REF!</definedName>
    <definedName name="Schedule6_Total">#REF!</definedName>
    <definedName name="Schedule7_Total">#REF!</definedName>
    <definedName name="Schedule8_Total">#REF!</definedName>
    <definedName name="Schedule9_Total">#REF!</definedName>
    <definedName name="SCOPE_OF_SUPPLY___RESPONSIBILITIES">#REF!</definedName>
    <definedName name="ScSupRes">#REF!</definedName>
    <definedName name="SDBG" hidden="1">#REF!</definedName>
    <definedName name="sdf" hidden="1">'[11]Cash Flow'!#REF!</definedName>
    <definedName name="SDFBC" hidden="1">#REF!,#REF!</definedName>
    <definedName name="sdX" hidden="1">#REF!,#REF!</definedName>
    <definedName name="SEC" hidden="1">{#N/A,#N/A,FALSE,"CCTV"}</definedName>
    <definedName name="Sección_Cable_Control_Motores_CCP">#REF!</definedName>
    <definedName name="Sección_Cable_Electroválvulas">#REF!</definedName>
    <definedName name="Sección_Cable_Motores_CCP">#REF!</definedName>
    <definedName name="SECPIPING" hidden="1">{#N/A,#N/A,FALSE,"CCTV"}</definedName>
    <definedName name="Section_ID">#REF!</definedName>
    <definedName name="Security_System_C">#REF!+#REF!</definedName>
    <definedName name="Seeeet">#REF!</definedName>
    <definedName name="SEK">'[28]Executive summary'!#REF!</definedName>
    <definedName name="Select_Currency">#REF!</definedName>
    <definedName name="Semi_skilled">#REF!</definedName>
    <definedName name="sencount" hidden="1">1</definedName>
    <definedName name="sf" hidden="1">'[11]Cash Flow'!#REF!</definedName>
    <definedName name="SF_SM">[41]absorber_silo!#REF!</definedName>
    <definedName name="SF_SM_7">[42]absorber_silo!#REF!</definedName>
    <definedName name="sfb" hidden="1">#REF!</definedName>
    <definedName name="sfbd" hidden="1">#REF!</definedName>
    <definedName name="sfdb" hidden="1">'[11]Cash Flow'!#REF!</definedName>
    <definedName name="SHE">[8]M!#REF!</definedName>
    <definedName name="_xlnm.Sheet_Title">'[31]AT COMPLETION'!#REF!</definedName>
    <definedName name="Sheets">[23]Definition1!$H$10:$H$22</definedName>
    <definedName name="SHTA">#REF!</definedName>
    <definedName name="SHTB">#REF!</definedName>
    <definedName name="SHTC">#REF!</definedName>
    <definedName name="SHTD">#REF!</definedName>
    <definedName name="SHTE">#REF!</definedName>
    <definedName name="SHTF">#REF!</definedName>
    <definedName name="SHTG">#REF!</definedName>
    <definedName name="SHTH">#REF!</definedName>
    <definedName name="SHTI">#REF!</definedName>
    <definedName name="SHTJ">#REF!</definedName>
    <definedName name="SHTK">#REF!</definedName>
    <definedName name="SHTL">#REF!</definedName>
    <definedName name="SHTM">#REF!</definedName>
    <definedName name="SHTN">#REF!</definedName>
    <definedName name="Side1">#REF!</definedName>
    <definedName name="SIGNATURE">#REF!</definedName>
    <definedName name="SiteAv">#REF!</definedName>
    <definedName name="Skill">#REF!</definedName>
    <definedName name="Skilled">#REF!</definedName>
    <definedName name="sleep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_View_Execution">#REF!</definedName>
    <definedName name="Sort_View_Tendering">#REF!</definedName>
    <definedName name="Sortall">#REF!</definedName>
    <definedName name="Source3">'[31]AT COMPLETION'!#REF!</definedName>
    <definedName name="Source4">'[31]AT COMPLETION'!#REF!</definedName>
    <definedName name="sp">#REF!</definedName>
    <definedName name="SP_SUMMARY">#REF!</definedName>
    <definedName name="SPARES">#REF!</definedName>
    <definedName name="Spares_Cost">#REF!</definedName>
    <definedName name="spec">#REF!</definedName>
    <definedName name="SPEND_PROFILE">#REF!</definedName>
    <definedName name="spl_summary">#REF!</definedName>
    <definedName name="spmark">#REF!</definedName>
    <definedName name="ss0.5">[58]cladding!$M$168</definedName>
    <definedName name="SSS">[8]S!#REF!</definedName>
    <definedName name="ST_Cable_Lenght">#REF!</definedName>
    <definedName name="ST_IO_Count">#REF!</definedName>
    <definedName name="ST_Marshalling">#REF!</definedName>
    <definedName name="ST_NumberCables">#REF!</definedName>
    <definedName name="STAFFLOC">#REF!</definedName>
    <definedName name="STAFLOC">#REF!</definedName>
    <definedName name="STAFMON">#REF!</definedName>
    <definedName name="STAFSAT">#REF!</definedName>
    <definedName name="StartDate">DATE(1900,1,1)</definedName>
    <definedName name="STATION_TYPE">#REF!</definedName>
    <definedName name="Status">'[23]Package Phasing(M)'!$C$8:$C$440</definedName>
    <definedName name="STEELWORK">#REF!</definedName>
    <definedName name="stiffs">#REF!</definedName>
    <definedName name="STKey_1">#REF!</definedName>
    <definedName name="STKey_12">#REF!</definedName>
    <definedName name="STKey_16">#REF!</definedName>
    <definedName name="STKey_2">#REF!</definedName>
    <definedName name="STKey_24">#REF!</definedName>
    <definedName name="STKey_32">#REF!</definedName>
    <definedName name="STKey_4">#REF!</definedName>
    <definedName name="STKey_48">#REF!</definedName>
    <definedName name="STKey_8">#REF!</definedName>
    <definedName name="Stone">#REF!</definedName>
    <definedName name="SUB" hidden="1">#REF!</definedName>
    <definedName name="sub_seg">#REF!</definedName>
    <definedName name="Subaccount">#REF!</definedName>
    <definedName name="Sum">#REF!</definedName>
    <definedName name="SumFixEnd">#REF!</definedName>
    <definedName name="SUMMARY">[22]norm2!$C$80</definedName>
    <definedName name="summary_1">#REF!</definedName>
    <definedName name="summary_2">#REF!</definedName>
    <definedName name="SUP">'[51]MechPipe EMEC'!#REF!</definedName>
    <definedName name="supervision">#REF!,#REF!</definedName>
    <definedName name="support">#REF!,#REF!,#REF!,#REF!,#REF!</definedName>
    <definedName name="Supremeair">#REF!</definedName>
    <definedName name="sv" hidden="1">'[11]Cash Flow'!#REF!</definedName>
    <definedName name="Swvu.all." hidden="1">#REF!</definedName>
    <definedName name="Swvu.prices." hidden="1">#REF!</definedName>
    <definedName name="Swvu.summary." hidden="1">#REF!</definedName>
    <definedName name="SXXX">'[8]10'!$F$71:$F$122</definedName>
    <definedName name="System_Efficiency">#REF!</definedName>
    <definedName name="T">#REF!</definedName>
    <definedName name="Table1">'[55]Costing Sheet'!#REF!</definedName>
    <definedName name="Table2">'[55]Costing Sheet'!#REF!</definedName>
    <definedName name="Tar">#REF!</definedName>
    <definedName name="TARGET">#REF!</definedName>
    <definedName name="Team1">#REF!</definedName>
    <definedName name="Team1Cost">#REF!</definedName>
    <definedName name="Team2">#REF!</definedName>
    <definedName name="Team2Cost">#REF!</definedName>
    <definedName name="Team3">#REF!</definedName>
    <definedName name="Team3Cost">#REF!</definedName>
    <definedName name="Team4">#REF!</definedName>
    <definedName name="Team4Cost">#REF!</definedName>
    <definedName name="Team5">#REF!</definedName>
    <definedName name="Team5Cost">#REF!</definedName>
    <definedName name="Team6">#REF!</definedName>
    <definedName name="Team6Cost">#REF!</definedName>
    <definedName name="Team7">#REF!</definedName>
    <definedName name="Team7Cost">#REF!</definedName>
    <definedName name="tech">#N/A</definedName>
    <definedName name="temp">#REF!</definedName>
    <definedName name="Tender">#REF!</definedName>
    <definedName name="TENDER_REF">#REF!</definedName>
    <definedName name="Tension_1F">#REF!</definedName>
    <definedName name="Tension_3F">#REF!</definedName>
    <definedName name="test">#REF!</definedName>
    <definedName name="Test_Commission_Costs">#REF!</definedName>
    <definedName name="TextRefCopyRangeCount" hidden="1">25</definedName>
    <definedName name="TFDS" hidden="1">#REF!,#REF!</definedName>
    <definedName name="thousand_1">1000</definedName>
    <definedName name="TITLE">#REF!</definedName>
    <definedName name="TKbase">'[25]TK cost database'!$B$1:$I$35</definedName>
    <definedName name="TOC">#REF!</definedName>
    <definedName name="TOCpageCol">#REF!</definedName>
    <definedName name="Total_Direct_Costs">#REF!</definedName>
    <definedName name="Total_Monthly">'[23]Total Cost(M)'!#REF!</definedName>
    <definedName name="totaldisc">#REF!</definedName>
    <definedName name="TOTRATE">#REF!</definedName>
    <definedName name="Training_Costs">#REF!</definedName>
    <definedName name="Trans_pwr">#REF!</definedName>
    <definedName name="TRANSPORT">#REF!</definedName>
    <definedName name="Transport_Costs">#REF!</definedName>
    <definedName name="trenching">#REF!</definedName>
    <definedName name="Trenchless">#REF!</definedName>
    <definedName name="TSell">[2]Master!$K$79</definedName>
    <definedName name="TUITUI" hidden="1">#REF!,#REF!</definedName>
    <definedName name="TURBOTROL">#REF!</definedName>
    <definedName name="TURU" hidden="1">#REF!</definedName>
    <definedName name="Txdata">#REF!</definedName>
    <definedName name="Txdataall">#REF!</definedName>
    <definedName name="Type">#REF!</definedName>
    <definedName name="tyres">#REF!</definedName>
    <definedName name="UGILO" hidden="1">#REF!,#REF!</definedName>
    <definedName name="ukdisc">#REF!</definedName>
    <definedName name="uksp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ithrs">[43]factor!$H$3:$J$39</definedName>
    <definedName name="unprot4">[0]!unprot4</definedName>
    <definedName name="update2">[0]!update2</definedName>
    <definedName name="UpdateTechSpec">[37]!UpdateTechSpec</definedName>
    <definedName name="UPS_DC">#REF!</definedName>
    <definedName name="us_curr">#REF!</definedName>
    <definedName name="us_rate">#REF!</definedName>
    <definedName name="uscont">#REF!</definedName>
    <definedName name="USD">'[28]Executive summary'!#REF!</definedName>
    <definedName name="usdisc">#REF!</definedName>
    <definedName name="usesc">#REF!</definedName>
    <definedName name="usmark">#REF!</definedName>
    <definedName name="ussp">#REF!</definedName>
    <definedName name="VALIDITY">#REF!</definedName>
    <definedName name="valve1">'[25]Direct Items'!$C$140:$C$161</definedName>
    <definedName name="valve2">'[25]Direct Items'!$C$206:$C$212</definedName>
    <definedName name="valve4">'[25]Direct Items'!$C$174:$C$176</definedName>
    <definedName name="valve6">'[25]Direct Items'!$C$199:$C$200</definedName>
    <definedName name="Var">[2]Master!$M$66</definedName>
    <definedName name="vehdata">[21]VehData!$E$7:$CI$137</definedName>
    <definedName name="vf" hidden="1">#REF!</definedName>
    <definedName name="VFDCX" hidden="1">#REF!,#REF!</definedName>
    <definedName name="VI">#REF!</definedName>
    <definedName name="waste">[43]PIPES!$O$7</definedName>
    <definedName name="wbom">'[17]MTO 10_Dec'!$G$2:$G$5222</definedName>
    <definedName name="we" hidden="1">#REF!,#REF!</definedName>
    <definedName name="WEQF" hidden="1">#REF!</definedName>
    <definedName name="wev" hidden="1">'[9]Mine cost data (2005 Mines) (2)'!#REF!</definedName>
    <definedName name="wireb">[33]Materials!$A$26:$I$32</definedName>
    <definedName name="work_file">#REF!</definedName>
    <definedName name="work_file_date">#REF!</definedName>
    <definedName name="work_file_name">#REF!</definedName>
    <definedName name="work_file_ref">#REF!</definedName>
    <definedName name="work_issue">#REF!</definedName>
    <definedName name="worklabour">[58]Workings!$L$36</definedName>
    <definedName name="wrn.12._.Months." hidden="1">{#N/A,#N/A,FALSE,"12 Months"}</definedName>
    <definedName name="wrn.all." hidden="1">{"one",#N/A,FALSE,"2001-2007";"two",#N/A,FALSE,"2001-2007"}</definedName>
    <definedName name="wrn.BM." hidden="1">{#N/A,#N/A,FALSE,"CCTV"}</definedName>
    <definedName name="wrn.CuAs." hidden="1">{#N/A,#N/A,FALSE,"CuAs"}</definedName>
    <definedName name="wrn.Dash._.Board." hidden="1">{#N/A,#N/A,FALSE,"Dashboard";#N/A,#N/A,FALSE,"BULK Dashboard";#N/A,#N/A,FALSE,"Pnue. &amp; Env. Dashboard";#N/A,#N/A,FALSE,"Spes. Equip. Dashboard";#N/A,#N/A,FALSE,"IST Dashboard";#N/A,#N/A,FALSE,"ASS Dashboard"}</definedName>
    <definedName name="wrn.FORM." hidden="1">{#N/A,#N/A,FALSE,"FORM A";#N/A,#N/A,FALSE,"FORM D";#N/A,#N/A,FALSE,"FORM E-1";#N/A,#N/A,FALSE,"FORM E-2";#N/A,#N/A,FALSE,"FORM F";#N/A,#N/A,FALSE,"FORM G";#N/A,#N/A,FALSE,"FORM H-1";#N/A,#N/A,FALSE,"FORM H-2";#N/A,#N/A,FALSE,"FORM H-3";#N/A,#N/A,FALSE,"FORM H-4";#N/A,#N/A,FALSE,"FORM H-5";#N/A,#N/A,FALSE,"FORM I";#N/A,#N/A,FALSE,"FORM J"}</definedName>
    <definedName name="wrn.FULL.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wrn.PPW." hidden="1">{#N/A,#N/A,FALSE,"BIDS";#N/A,#N/A,FALSE,"GEN"}</definedName>
    <definedName name="wrn.printall." hidden="1">{"sheet1",#N/A,FALSE,"easheet";"sheet2a",#N/A,FALSE,"easheet";"sheet2b",#N/A,FALSE,"easheet";"sheet3",#N/A,FALSE,"easheet"}</definedName>
    <definedName name="wrn.report1." hidden="1">{"page1",#N/A,FALSE,"Taean 1&amp;2";"page2",#N/A,FALSE,"Taean 1&amp;2"}</definedName>
    <definedName name="wrn.totsch." hidden="1">{"offequipsch",#N/A,FALSE,"GTC_Schedule";"onconstsch",#N/A,FALSE,"GTC_Schedule";"techsch",#N/A,FALSE,"GTC_Schedule";"totsch",#N/A,FALSE,"GTC_Schedule"}</definedName>
    <definedName name="wrn.y." hidden="1">{#N/A,#N/A,TRUE,"DATA SHEET";#N/A,#N/A,TRUE,"SKETCH"}</definedName>
    <definedName name="WVU.AL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1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3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1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3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_1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_1_1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2_1_1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3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x">#REF!</definedName>
    <definedName name="X_Rates">#REF!</definedName>
    <definedName name="xx">#N/A</definedName>
    <definedName name="xxxx">#REF!</definedName>
    <definedName name="xxxxxxx">#REF!</definedName>
    <definedName name="y">#REF!</definedName>
    <definedName name="Year_End">'[23]Econ(yearly)'!$C$3:$V$3</definedName>
    <definedName name="Year_Start">'[23]Econ(yearly)'!$C$2:$V$2</definedName>
    <definedName name="Years">'[23]Econ(yearly)'!$C$6:$V$6</definedName>
    <definedName name="YUKRKURYKKUTK" hidden="1">#REF!,#REF!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R">'[59] Unit 1 Summary'!#REF!</definedName>
    <definedName name="zfc" hidden="1">#REF!</definedName>
    <definedName name="zzz">'[28]Executive summary'!#REF!</definedName>
    <definedName name="エスカレ">'[59] Unit 1 Summary'!#REF!</definedName>
    <definedName name="エンジ">'[59] Unit 1 Summary'!#REF!</definedName>
    <definedName name="コンテ">'[59] Unit 1 Summary'!#REF!</definedName>
    <definedName name="一般費">'[59] Unit 1 Summary'!#REF!</definedName>
    <definedName name="据付計">'[59] Unit 1 Summary'!#REF!</definedName>
    <definedName name="機器計">'[59] Unit 1 Summary'!#REF!</definedName>
    <definedName name="輸送費">'[59] Unit 1 Summary'!#REF!</definedName>
    <definedName name="鉄骨">'[59]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9" l="1"/>
  <c r="A20" i="9"/>
  <c r="A21" i="9" s="1"/>
  <c r="A22" i="9" s="1"/>
  <c r="A23" i="9" s="1"/>
  <c r="A24" i="9" s="1"/>
  <c r="A25" i="9" s="1"/>
  <c r="A11" i="9"/>
  <c r="A12" i="9" s="1"/>
  <c r="A13" i="9" s="1"/>
  <c r="A14" i="9" s="1"/>
  <c r="A15" i="9" s="1"/>
  <c r="A16" i="9" s="1"/>
  <c r="F46" i="5"/>
  <c r="F47" i="5" s="1"/>
  <c r="F51" i="5" s="1"/>
  <c r="I16" i="3"/>
  <c r="H15" i="3" l="1"/>
  <c r="H14" i="3"/>
  <c r="H13" i="3"/>
  <c r="H12" i="3"/>
  <c r="H11" i="3"/>
  <c r="H10" i="3"/>
  <c r="H9" i="3"/>
  <c r="H8" i="3"/>
  <c r="H7" i="3"/>
  <c r="H6" i="3"/>
  <c r="H5" i="3"/>
  <c r="H4" i="3"/>
  <c r="I14" i="3" l="1"/>
  <c r="I13" i="3"/>
  <c r="I15" i="3"/>
  <c r="B5" i="3"/>
  <c r="D11" i="5"/>
  <c r="F11" i="5" s="1"/>
  <c r="F42" i="5"/>
  <c r="F7" i="2"/>
  <c r="F35" i="5"/>
  <c r="D10" i="5"/>
  <c r="F8" i="5"/>
  <c r="F10" i="5"/>
  <c r="F37" i="5"/>
  <c r="F38" i="5"/>
  <c r="F39" i="5"/>
  <c r="F40" i="5"/>
  <c r="F41" i="5"/>
  <c r="F43" i="5"/>
  <c r="F44" i="5"/>
  <c r="F45" i="5"/>
  <c r="F36" i="5"/>
  <c r="F29" i="5"/>
  <c r="F30" i="5" s="1"/>
  <c r="D25" i="5"/>
  <c r="F25" i="5" s="1"/>
  <c r="D24" i="5"/>
  <c r="F24" i="5" s="1"/>
  <c r="D23" i="5"/>
  <c r="F23" i="5" s="1"/>
  <c r="F18" i="5"/>
  <c r="D17" i="5"/>
  <c r="F17" i="5" s="1"/>
  <c r="F16" i="5"/>
  <c r="F9" i="5"/>
  <c r="F14" i="2"/>
  <c r="F15" i="2"/>
  <c r="E15" i="3"/>
  <c r="E14" i="3"/>
  <c r="E13" i="3"/>
  <c r="E12" i="3"/>
  <c r="E11" i="3"/>
  <c r="E10" i="3"/>
  <c r="E9" i="3"/>
  <c r="E8" i="3"/>
  <c r="E7" i="3"/>
  <c r="E6" i="3"/>
  <c r="E5" i="3"/>
  <c r="E4" i="3"/>
  <c r="I11" i="3" l="1"/>
  <c r="I10" i="3"/>
  <c r="I4" i="3"/>
  <c r="I5" i="3"/>
  <c r="I12" i="3"/>
  <c r="F11" i="2"/>
  <c r="F12" i="2"/>
  <c r="F13" i="2"/>
  <c r="F16" i="2"/>
  <c r="F17" i="2"/>
  <c r="F8" i="2"/>
  <c r="F9" i="2"/>
  <c r="F10" i="2"/>
  <c r="F26" i="5"/>
  <c r="F12" i="5"/>
  <c r="F19" i="5"/>
  <c r="I6" i="3"/>
  <c r="I7" i="3"/>
  <c r="I8" i="3"/>
  <c r="I9" i="3"/>
  <c r="E21" i="3"/>
  <c r="I17" i="3" l="1"/>
  <c r="F19" i="2"/>
  <c r="I19" i="3" l="1"/>
  <c r="I21" i="3" s="1"/>
</calcChain>
</file>

<file path=xl/sharedStrings.xml><?xml version="1.0" encoding="utf-8"?>
<sst xmlns="http://schemas.openxmlformats.org/spreadsheetml/2006/main" count="137" uniqueCount="87">
  <si>
    <t xml:space="preserve">ACTIVITY SCHEDULE </t>
  </si>
  <si>
    <t>MMAKGOGE GROUP CC</t>
  </si>
  <si>
    <t>QS ESTIMATE</t>
  </si>
  <si>
    <t>Design, Supply, installation, Operation  and Maintenance of Wind measurements Units at 2 X Arnot, 2X Camden and 1X Tutuka Power Station</t>
  </si>
  <si>
    <t>Item No.</t>
  </si>
  <si>
    <t>Activity description Per Power Station</t>
  </si>
  <si>
    <t xml:space="preserve">No of stations </t>
  </si>
  <si>
    <t>Price /Rate</t>
  </si>
  <si>
    <t>Total Amount</t>
  </si>
  <si>
    <t>Preliminaries and General (Including Site Establishment, Compliance to Safety Health  Environmental and Quality, Transportation and other specify)</t>
  </si>
  <si>
    <t>Provision of Security person for the site during construction</t>
  </si>
  <si>
    <t>Provide, and Install of Security Fence</t>
  </si>
  <si>
    <t>Geotechnical Investigation and Reporting</t>
  </si>
  <si>
    <t>Foundation plus grounding Design</t>
  </si>
  <si>
    <t>Foundation plus grounding Procurement</t>
  </si>
  <si>
    <t>Foundation plus grounding Transportation/Delivery</t>
  </si>
  <si>
    <t>Foundation plus grounding Construction activities</t>
  </si>
  <si>
    <t>Guyed Lattice Meteorological Towers and associated equipment complete Design</t>
  </si>
  <si>
    <t>Guyed Lattice Meteorological Towers and associated equipment complete Procurement</t>
  </si>
  <si>
    <t>Guyed Lattice Meteorological Towers and associated equipment complete Transport and Delivery</t>
  </si>
  <si>
    <t>Provide all required rigging plant and equipment and Perform all Rigging Activities for Construction</t>
  </si>
  <si>
    <t>Guyed Lattice Meteorological Towers and associated equipment complete Construction amd Installation</t>
  </si>
  <si>
    <t>Supply and Install Meteorological Instruments, Datalogger- Complete</t>
  </si>
  <si>
    <t>Guyed Lattice Meteorological Towers and associated equipment complete- Installation and Commissioning</t>
  </si>
  <si>
    <t>Training Guyed Lattice Meteorological Towers and associated Instrumentation</t>
  </si>
  <si>
    <t>Lidar Unit (Training Data collection &amp; Verification and Monitoring)</t>
  </si>
  <si>
    <t>Lidar Unit - Procurement</t>
  </si>
  <si>
    <t>Lidar Unit – Transport to Site</t>
  </si>
  <si>
    <t>Lidar Unit – Installation and Commissioning Complete</t>
  </si>
  <si>
    <t>Provide ALL Drawings, Datasheets, Manual, Procedures</t>
  </si>
  <si>
    <t xml:space="preserve"> Compliance to Safety Health  Environmental and Quality, </t>
  </si>
  <si>
    <t>Item No</t>
  </si>
  <si>
    <t>Position Description</t>
  </si>
  <si>
    <t>No of towers</t>
  </si>
  <si>
    <t>Hours / Tower</t>
  </si>
  <si>
    <t>Rate/hour</t>
  </si>
  <si>
    <t xml:space="preserve">Amount </t>
  </si>
  <si>
    <t>Fees</t>
  </si>
  <si>
    <t xml:space="preserve">Civil and structural Engineer </t>
  </si>
  <si>
    <t xml:space="preserve">Specialist Engineer - Instrumentation </t>
  </si>
  <si>
    <t>Commissioning Engineer</t>
  </si>
  <si>
    <t xml:space="preserve">Engineer - Data monitoring analysis and management </t>
  </si>
  <si>
    <t>Days / Tower</t>
  </si>
  <si>
    <t>Rate/day</t>
  </si>
  <si>
    <t>Accommodation</t>
  </si>
  <si>
    <t>Transportation</t>
  </si>
  <si>
    <t xml:space="preserve">Living out allowance </t>
  </si>
  <si>
    <t>Days</t>
  </si>
  <si>
    <t xml:space="preserve">Subsistence Allowance </t>
  </si>
  <si>
    <t>Total</t>
  </si>
  <si>
    <t>Services</t>
  </si>
  <si>
    <t>Description</t>
  </si>
  <si>
    <t>Km /Tower</t>
  </si>
  <si>
    <t xml:space="preserve">Contractual requirements including SHEQ </t>
  </si>
  <si>
    <t>Lidar Unit - Procurement Including Lidar Trailer / Power Supply and calibration</t>
  </si>
  <si>
    <t xml:space="preserve">Procure &amp; Supervision </t>
  </si>
  <si>
    <t>Guyed Lattice Meteorological Towers and associated equipment  Transport and Delivery</t>
  </si>
  <si>
    <t>Supply and Meteorological Instruments, Datalogger- Complete</t>
  </si>
  <si>
    <t xml:space="preserve"> Testing and Handover all Installation</t>
  </si>
  <si>
    <t xml:space="preserve">factor </t>
  </si>
  <si>
    <t>Design, Supply and Operation  and Maintenance of Wind measurements Units at 2 X Arnot, 2X Camden and 1X Tutuka Power Station</t>
  </si>
  <si>
    <t>Installation, Operation  and Maintenance of Wind measurements Units at 2 X Arnot, 2X Camden and 1X Tutuka Power Station</t>
  </si>
  <si>
    <t xml:space="preserve">Contigency @ 10% </t>
  </si>
  <si>
    <t>Transport of crates to the mine to fill with soil then to Komati</t>
  </si>
  <si>
    <t>Loading of material at the mine</t>
  </si>
  <si>
    <t>Offloading of crates at Komati</t>
  </si>
  <si>
    <t>Irrigation installation &amp; maintenance</t>
  </si>
  <si>
    <t>Main Weather station installation</t>
  </si>
  <si>
    <t>Soil moisture monitoring probes (3 x Control &amp; 3 x Agrivoltaics system)</t>
  </si>
  <si>
    <t>Micro weather station below Solar PV system installation</t>
  </si>
  <si>
    <t>Site Development</t>
  </si>
  <si>
    <t>Soil sampling, recommendations, amelioration &amp; activities</t>
  </si>
  <si>
    <t>Crop selection, purchase and planting ( 5 days)</t>
  </si>
  <si>
    <t>Soil quality analysis</t>
  </si>
  <si>
    <t>End of season soil analysis</t>
  </si>
  <si>
    <t>Plant analysis x 12 (Bioavailable elemental analysis)</t>
  </si>
  <si>
    <t>Data processing, synthesis and reporting</t>
  </si>
  <si>
    <t>Fortnightly site visits (+/- 7500 km)</t>
  </si>
  <si>
    <t>R/Km</t>
  </si>
  <si>
    <t>Sum</t>
  </si>
  <si>
    <t>Month</t>
  </si>
  <si>
    <t>Quantity</t>
  </si>
  <si>
    <t xml:space="preserve">Hours </t>
  </si>
  <si>
    <t>Units</t>
  </si>
  <si>
    <t>Fortnightly Data collection (Growth rates, weather data, data processing, soil moisture monitoring, growth modelling, data interpretation): 24 months</t>
  </si>
  <si>
    <t>PHASE 2 – Crop growth study - 24 months</t>
  </si>
  <si>
    <t xml:space="preserve">Provision   Komati Agrivoltaics Facility
Agrivoltaics facility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</si>
</sst>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&quot;\ #,##0.00"/>
    <numFmt numFmtId="165" formatCode="_-[$R-1C09]* #,##0.00_-;\-[$R-1C09]* #,##0.00_-;_-[$R-1C09]* &quot;-&quot;??_-;_-@_-"/>
    <numFmt numFmtId="166" formatCode="&quot;R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parajita"/>
      <family val="1"/>
    </font>
    <font>
      <sz val="14"/>
      <color theme="1"/>
      <name val="Aparajita"/>
      <family val="1"/>
    </font>
    <font>
      <sz val="10"/>
      <name val="Arial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sz val="12"/>
      <color theme="1"/>
      <name val="Helv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5" fillId="0" borderId="0" applyFont="0" applyFill="0" applyBorder="0" applyAlignment="0" applyProtection="0"/>
    <xf numFmtId="0" fontId="5" fillId="0" borderId="0"/>
  </cellStyleXfs>
  <cellXfs count="70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2" xfId="0" applyFont="1" applyBorder="1" applyAlignment="1">
      <alignment horizontal="center" wrapText="1"/>
    </xf>
    <xf numFmtId="43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43" fontId="3" fillId="2" borderId="1" xfId="1" applyFont="1" applyFill="1" applyBorder="1"/>
    <xf numFmtId="43" fontId="0" fillId="0" borderId="0" xfId="0" applyNumberFormat="1"/>
    <xf numFmtId="0" fontId="4" fillId="0" borderId="1" xfId="0" applyFont="1" applyBorder="1"/>
    <xf numFmtId="43" fontId="4" fillId="0" borderId="1" xfId="1" applyFont="1" applyFill="1" applyBorder="1"/>
    <xf numFmtId="0" fontId="4" fillId="0" borderId="1" xfId="0" applyFont="1" applyBorder="1" applyAlignment="1">
      <alignment wrapText="1"/>
    </xf>
    <xf numFmtId="43" fontId="4" fillId="0" borderId="1" xfId="0" applyNumberFormat="1" applyFont="1" applyBorder="1"/>
    <xf numFmtId="0" fontId="4" fillId="0" borderId="0" xfId="0" applyFont="1"/>
    <xf numFmtId="43" fontId="0" fillId="0" borderId="0" xfId="1" applyFont="1" applyFill="1"/>
    <xf numFmtId="43" fontId="3" fillId="0" borderId="1" xfId="0" applyNumberFormat="1" applyFont="1" applyBorder="1"/>
    <xf numFmtId="43" fontId="3" fillId="0" borderId="4" xfId="0" applyNumberFormat="1" applyFont="1" applyBorder="1"/>
    <xf numFmtId="0" fontId="5" fillId="0" borderId="0" xfId="2" applyAlignment="1">
      <alignment horizontal="left" wrapText="1"/>
    </xf>
    <xf numFmtId="43" fontId="4" fillId="0" borderId="1" xfId="1" applyFont="1" applyBorder="1"/>
    <xf numFmtId="43" fontId="0" fillId="0" borderId="0" xfId="1" applyFont="1"/>
    <xf numFmtId="43" fontId="2" fillId="0" borderId="2" xfId="1" applyFont="1" applyBorder="1" applyAlignment="1">
      <alignment horizontal="center"/>
    </xf>
    <xf numFmtId="43" fontId="4" fillId="0" borderId="3" xfId="1" applyFont="1" applyBorder="1"/>
    <xf numFmtId="43" fontId="4" fillId="0" borderId="0" xfId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2" applyFont="1" applyAlignment="1">
      <alignment horizontal="left"/>
    </xf>
    <xf numFmtId="0" fontId="10" fillId="0" borderId="0" xfId="2" applyFont="1"/>
    <xf numFmtId="4" fontId="9" fillId="0" borderId="0" xfId="2" applyNumberFormat="1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3" fillId="0" borderId="1" xfId="3" applyFont="1" applyBorder="1" applyAlignment="1">
      <alignment horizontal="left"/>
    </xf>
    <xf numFmtId="165" fontId="12" fillId="0" borderId="1" xfId="4" applyNumberFormat="1" applyFont="1" applyFill="1" applyBorder="1" applyAlignment="1">
      <alignment horizontal="center"/>
    </xf>
    <xf numFmtId="0" fontId="12" fillId="0" borderId="1" xfId="3" applyFont="1" applyBorder="1" applyAlignment="1">
      <alignment horizontal="left"/>
    </xf>
    <xf numFmtId="165" fontId="12" fillId="0" borderId="0" xfId="1" applyNumberFormat="1" applyFont="1" applyFill="1" applyBorder="1" applyAlignment="1">
      <alignment horizontal="center"/>
    </xf>
    <xf numFmtId="165" fontId="13" fillId="0" borderId="1" xfId="4" applyNumberFormat="1" applyFont="1" applyFill="1" applyBorder="1" applyAlignment="1">
      <alignment horizontal="center"/>
    </xf>
    <xf numFmtId="0" fontId="10" fillId="0" borderId="1" xfId="5" applyFont="1" applyBorder="1" applyAlignment="1">
      <alignment horizontal="center" wrapText="1"/>
    </xf>
    <xf numFmtId="0" fontId="9" fillId="3" borderId="1" xfId="5" applyFont="1" applyFill="1" applyBorder="1" applyAlignment="1">
      <alignment horizontal="center"/>
    </xf>
    <xf numFmtId="0" fontId="9" fillId="3" borderId="1" xfId="5" applyFont="1" applyFill="1" applyBorder="1" applyAlignment="1">
      <alignment horizontal="left"/>
    </xf>
    <xf numFmtId="164" fontId="9" fillId="0" borderId="1" xfId="2" applyNumberFormat="1" applyFont="1" applyBorder="1" applyAlignment="1">
      <alignment horizontal="center" vertical="top" wrapText="1"/>
    </xf>
    <xf numFmtId="164" fontId="9" fillId="0" borderId="1" xfId="2" applyNumberFormat="1" applyFont="1" applyBorder="1" applyAlignment="1">
      <alignment horizontal="right" vertical="top" wrapText="1"/>
    </xf>
    <xf numFmtId="0" fontId="10" fillId="3" borderId="0" xfId="5" applyFont="1" applyFill="1" applyAlignment="1">
      <alignment horizontal="right"/>
    </xf>
    <xf numFmtId="0" fontId="10" fillId="3" borderId="0" xfId="5" applyFont="1" applyFill="1" applyAlignment="1">
      <alignment horizontal="left"/>
    </xf>
    <xf numFmtId="164" fontId="9" fillId="3" borderId="0" xfId="2" applyNumberFormat="1" applyFont="1" applyFill="1" applyAlignment="1">
      <alignment horizontal="center" vertical="top" wrapText="1"/>
    </xf>
    <xf numFmtId="164" fontId="9" fillId="3" borderId="0" xfId="2" applyNumberFormat="1" applyFont="1" applyFill="1" applyAlignment="1">
      <alignment horizontal="right" vertical="top" wrapText="1"/>
    </xf>
    <xf numFmtId="0" fontId="10" fillId="3" borderId="0" xfId="2" applyFont="1" applyFill="1"/>
    <xf numFmtId="0" fontId="9" fillId="3" borderId="0" xfId="5" applyFont="1" applyFill="1" applyAlignment="1">
      <alignment horizontal="left"/>
    </xf>
    <xf numFmtId="43" fontId="8" fillId="0" borderId="0" xfId="1" applyFont="1" applyAlignment="1">
      <alignment horizontal="center"/>
    </xf>
    <xf numFmtId="43" fontId="8" fillId="0" borderId="0" xfId="0" applyNumberFormat="1" applyFont="1" applyAlignment="1">
      <alignment horizontal="center"/>
    </xf>
    <xf numFmtId="0" fontId="9" fillId="0" borderId="1" xfId="5" applyFont="1" applyBorder="1" applyAlignment="1">
      <alignment horizontal="center" wrapText="1"/>
    </xf>
    <xf numFmtId="43" fontId="4" fillId="0" borderId="1" xfId="1" applyFont="1" applyFill="1" applyBorder="1" applyAlignment="1">
      <alignment horizontal="left" indent="2"/>
    </xf>
    <xf numFmtId="43" fontId="3" fillId="0" borderId="1" xfId="1" applyFont="1" applyFill="1" applyBorder="1"/>
    <xf numFmtId="165" fontId="10" fillId="0" borderId="0" xfId="2" applyNumberFormat="1" applyFont="1"/>
    <xf numFmtId="166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43" fontId="4" fillId="0" borderId="0" xfId="1" applyFont="1" applyFill="1" applyBorder="1"/>
    <xf numFmtId="0" fontId="3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43" fontId="10" fillId="0" borderId="0" xfId="2" applyNumberFormat="1" applyFont="1"/>
    <xf numFmtId="165" fontId="8" fillId="0" borderId="0" xfId="0" applyNumberFormat="1" applyFont="1"/>
    <xf numFmtId="0" fontId="10" fillId="0" borderId="1" xfId="5" applyFont="1" applyBorder="1" applyAlignment="1">
      <alignment wrapText="1"/>
    </xf>
    <xf numFmtId="49" fontId="14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5" fillId="0" borderId="0" xfId="2" applyAlignment="1">
      <alignment horizontal="left" wrapText="1"/>
    </xf>
    <xf numFmtId="0" fontId="2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/>
    </xf>
  </cellXfs>
  <cellStyles count="6">
    <cellStyle name="Comma" xfId="1" builtinId="3"/>
    <cellStyle name="Comma 11" xfId="4" xr:uid="{441A4B4F-9459-47F3-B4CD-1D3BBA0A6EE5}"/>
    <cellStyle name="Normal" xfId="0" builtinId="0"/>
    <cellStyle name="Normal 117" xfId="3" xr:uid="{80336F25-E342-4D44-B2A4-DD3F92779104}"/>
    <cellStyle name="Normal_C&amp;I Unit 6 Evaluation-DH-14 June Check" xfId="2" xr:uid="{256C3BD8-B6CD-4D89-8B70-8DAE48531A8D}"/>
    <cellStyle name="Normal_C&amp;I Unit 6 Evaluation-DH-14 June Check 2" xfId="5" xr:uid="{FA5A724A-C82F-43B8-8CA9-D9F010AB7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externalLink" Target="externalLinks/externalLink59.xml"/><Relationship Id="rId68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sharedStrings" Target="sharedString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Tenders\Proposals\426.0701\ESTIMATE\PRICING\426.0701%20Options%20031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vdoc/TEMP/TEMP/Sunrise%20#66679\Cost Reports\Sunrise II Cost Report December 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CC&amp;CON\BUSREP\INPU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ajuba\Stacker%20Evaluation\Krupp\300-720%20HCS%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fpop\LOCALS~1\Temp\notesE1EF34\operation\Engineering\18115-Los%20Barrios\03%20P-Process\PCC%20Mass%20Balance\APILB1VDAPCC001_R00%20Balance%20de%20masa%20CD-CN-MC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.254\Room1\DATA\CMO%202018-2019\00%20Lethabo%20HFT\01%20Analysis\20190815\DATA\CMO%202018-2019\00%20Lethabo%20HFT\01%20Analysis\20190812\DOCUME~1\Escom\LOCALS~1\Temp\XPgrpwise\June%20Medupi%20Input%20Report%20v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MpataSS\LOCALS~1\Temp\_ZCTmp.Dir\090714_CTC-Model%20Medupi%20(E&amp;Y%20Master%20090520)(v2.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.254\Room1\Data\Vote%20Revision\Votrev99\Vote'96\Vote'96%20new%20files\96consu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Erection\Mtmnt\reacc\Fos%20Electrabel\Piping%20&amp;%20valve%20list\Fos_Line_list_31_Oct_07_4_PL1%20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adenhl\My%20Documents\a-%20ED%20Finance\Cost%20to%20Completion%20Review\Indices\Master%20list\1006%20Jun%2010\Jun%2010%20Master%20list\20100708%20Eskom%20CED%20Master%20list%20of%20Indices%20(JUNE%2010)%20Rev%2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Rfa-vcs\Edition%2025\RFA-V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Proposals\426.0701\ESTIMATE\PRICING\426.0701%20Options%2003100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erry%20Anthonyrajah\My%20Documents\Client%20Work\TRX%20-%20Coal%20line%20strategy\Models\CoalLine%206%20Nov%2091mtpa_with%20comment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Rfa-vcs\Edition%2024\Rfa-Inpu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Acoustic%202000\Norm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926EDC\20200114%20Matla%20CTC%20Mega%20Model_%20(Act%20October%202019)(Ind%20Sep%202019)%20rev1_2026.xlsb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.1.254\Room1\DATA%20(D)\Work%20Data\Alpha%20Project\Boiler%20&amp;%20Turbine\Negotiation%20strategies\Negotiation%20modelling\Data\Turbine\Eskom%20Alstom%20analysis\20070411%20CPA%20alloc%20Eskom%20analysis%20Turbine%20Price%20schedule%20clarification.xls?E7878C27" TargetMode="External"/><Relationship Id="rId1" Type="http://schemas.openxmlformats.org/officeDocument/2006/relationships/externalLinkPath" Target="file:///\\E7878C27\20070411%20CPA%20alloc%20Eskom%20analysis%20Turbine%20Price%20schedule%20clarificati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tenders\Grootvlei%20PS\C114%20-%20Precip%20to%20Bag%20Filter%20Retrofitting%20Design\Pricing\BASFBUD2.XLW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PRICING%20SCHEDULE%20-ANNEXUREM-K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Documents%20and%20Settings\gamblet\My%20Documents\2007%20Tenders\07-10%20TH167%20GLTA\07-10-TH167Boq%20for%20Pricing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e_lvilla\Local%20Settings\Temp\Khairat_WFGD%20cost%20calculation%20rev8%2017.11.201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95\TEMP\SUMREPORT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Rfa-vcs\Edition%2024\RFA-VC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.254\Room1\Data\Finman\WUC\REP99\Votf0899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bor10018\PLANT$\RDK%208\Erection\10%20Scope+Price%20breakdown\RDK8-BoQ-Summary-Rev%20B-20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Documents%20and%20Settings\gamblet\My%20Documents\2007%20Tenders\07-10%20TH167%20GLTA\Austrian%20Energy%20&amp;%20Environment\07-02-TH039-AEE%20-%20Amakhulu%20Insulation%20Add%204%20-%20CALC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.254\Room1\New_Business\Proposals\2016\N1637%20-%20Eskom%20-%20Tutuka%20Switchgear%20Refurbishment\03%20Working%20Folders\02%20Estimating\Activity%20Schedule\Lesedi-Conco%20Consortium%20Price%20Schedule_Tutuka%20v2.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-1\C\DATA\Works\PS%20-%20Grootvlei%20CED\C&amp;I\Prices\BOQ%20Schedule%20B%20and%20Schedule%20A_REVISION%20REV%2000%20Accep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N://SW_ENGINEERING/MSR/MSR-R2b.xlt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16\Tenders\Herman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cc\T\E\Tender%20Projects\Kaeng%20Khoi%202\BoQ%20electrica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QS%20Inf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S%20Equalizing%20Bunkers\Cost\Cost%20Sum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W_ENGINEERING\MSR\MSR-R2b.xlt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DOCUME~1\sadarel\LOCALS~1\Temp\CDATA~1.NOT\CPC_MATRA_13_10_2003rev_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ENV\00_Estim\00_proposals\Ruien%20-%2054553\Cost%20tool\CPC_RUIEN_05_12_2003rev_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sters\Specials\HOTvessel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Documents%20and%20Settings\gamblet\My%20Documents\2007%20Tenders\Norms%20&amp;%20Master\Austrian%20Energy%20&amp;%20Environment\07-02-TH039-AEE%20-%20Amakhulu%20Insulation%20Add%204%20-%20CALC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Documents%20and%20Settings\gamblet\My%20Documents\2008%20Tenders\08-02-TH035%20Polysius%20Namibia\08-02-TH035%20Polysius%20Namibia%20cemen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Projects\SWIS%202\3.%20Engineering%20Management\3.2%20Products\Specfication\M25\KKS%20-%20LV003%20-%20M25%20-%2029-05-06%20Valves%20Lis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Projects\SWIS%202\3.%20Engineering%20Management\3.2%20Products\Specfication\M26\M26%20Rev%20B\KKS%20-%20LV003%20-%20M26%2023%2006%202006%20r&#233;v%20B%20%20Valves%20Lis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5eng-fs01\Documents%20and%20Settings\avoudtshoorn\My%20Documents\My%20Work\TENDERS\EM60712%20M&amp;P%20Aba%20Power%20Projec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ETNAM\TI-max_SO2-24-03-03-NO%20GG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ncubmar\LOCALS~1\Temp\GWViewer\Contracts%20created%20ITD%20Sep%20200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Tenders\Decc\Algeria%20(Terga-Koudiet)%203xKA26\Koudiet%20Eddraouch%20(3xKA26-1%20SS%20DC)\Erection%20files\Issue%20I%20%20Koudiet%20Erection%20BOQ's\TGA%20-%20BOQ%20GT%203xKA26-1%20SS%20rev%20C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Documents%20and%20Settings\gamblet\My%20Documents\2007%20Tenders\07-10%20TH167%20GLTA\07-09-TH142-SASOL%20Polymers%20HO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Shared\Clients%202002\20700%20Hillside%20Aluminium\20702%20Paste%20Plant\CV20702A\CX20701%20Paste%20Plant%20DCDesig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Documents%20and%20Settings\gamblet\My%20Documents\2007%20Tenders\07-10%20TH167%20GLTA\07-09-TH142-SASOL%20Polymers%20COLD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AEFER%20NORMS%20TABLES\TAG%20Hot%20Rev%20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tefas1\estimate\Nathan\GLTA%20M&amp;E\QJ%202006\Pelindaba%20-%2027-02-2006\Pelindaba%20-%20Costing%20Sheet%20-%20Rev%208%20-%2028-07-200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.254\Room1\Matla\AJT1458R1%20-%20Refurbishment%20of%20Unit%204%20Electrostatic%20Precipitator%20(ESP)%20at%20Matla%20Power%20Station\06.%20Pricing%20Sheets\AJT1458R1%20-%20Pricing%20Sheet%20(06%20Feb%202021)%20Eskom%20Breakdown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Documents%20and%20Settings\gamblet\My%20Documents\Forms\NORM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Documents%20and%20Settings\gamblet\My%20Documents\2008%20Tenders\08-03-TH049%20DB%20Thermal%20PBMR\P&amp;GS%20049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.254\Room1\Analysis%20Breakdown\Hitachi%20Price%20schedules\20070119%20Hitachi-Turb%20Activity%20Schedules(3units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ncubmar\LOCALS~1\Temp\GWViewer\Tx%20%20Calc%20rev2%20Aspiration%20Capex%2027Aug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skom-my.sharepoint.com/personal/mahlakaw_eskom_co_za/Documents/Documents/Work/PROJECTS/MWP/WEATHER%20MET%20MAST/Wind%20Mast-%20Tender%20Evaluation%20Report%20QS%20%2006.02.2025%20rev%2001.xlsx" TargetMode="External"/><Relationship Id="rId1" Type="http://schemas.openxmlformats.org/officeDocument/2006/relationships/externalLinkPath" Target="https://eskom-my.sharepoint.com/personal/mahlakaw_eskom_co_za/Documents/Documents/Work/PROJECTS/MWP/WEATHER%20MET%20MAST/Wind%20Mast-%20Tender%20Evaluation%20Report%20QS%20%2006.02.2025%20rev%20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6.0000%20Cost\Cash%20Flow\B&amp;V%20Revenue\B&amp;V%20Revenue%200401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300-720%20HCS%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A\Budgets\5%20year%20Budget%202013%20to%202017\TASHIA\Supporting%20Schedules\Schedule%208%20-%20MYPD3%20RAte%20base%20v1%20201202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Report-Client Sum"/>
      <sheetName val="Cost Report-Client Det"/>
      <sheetName val="Cost Report-B&amp;V Sum"/>
      <sheetName val="Cost Report-B&amp;V Det"/>
      <sheetName val="Cost Report-Proc. B-down"/>
      <sheetName val="ARB's Original Breakdown"/>
      <sheetName val="Detail Power Delivery"/>
      <sheetName val="Procurement 8"/>
      <sheetName val="Procurement-CURVE"/>
      <sheetName val="Procurement-Detail"/>
      <sheetName val="C"/>
      <sheetName val="Cost Report"/>
      <sheetName val="Cost Report_B_V Det"/>
      <sheetName val="4"/>
      <sheetName val="AIRCON"/>
      <sheetName val="Cash Out Table"/>
      <sheetName val="Net Cash Table"/>
      <sheetName val="Definition1"/>
      <sheetName val="AT COMPLETION"/>
      <sheetName val="Statistics"/>
      <sheetName val="Unit 1"/>
      <sheetName val="Unit 5"/>
      <sheetName val="Unit 6"/>
      <sheetName val="Common Plant"/>
      <sheetName val="Unit 2"/>
      <sheetName val="Unit 3"/>
      <sheetName val="Unit 4"/>
      <sheetName val="ROI_ROE"/>
      <sheetName val="PLAN"/>
      <sheetName val="Burn Rates"/>
      <sheetName val="Assumptions"/>
      <sheetName val="Burn"/>
      <sheetName val="Settings"/>
      <sheetName val="Debt CPI Bond"/>
      <sheetName val="Zero Curves"/>
      <sheetName val="Hedge CBL"/>
      <sheetName val="ALu"/>
      <sheetName val="Debt AFDB CCSwap ZAR"/>
      <sheetName val="1"/>
      <sheetName val="2"/>
      <sheetName val="3"/>
      <sheetName val="5"/>
      <sheetName val="6"/>
      <sheetName val="7"/>
      <sheetName val="8"/>
      <sheetName val="9"/>
      <sheetName val="Claims List"/>
      <sheetName val="VALIDATION LIST DATA"/>
      <sheetName val="HR _ RESOURCING INPUT"/>
      <sheetName val="MySheet"/>
      <sheetName val="Total Cost"/>
      <sheetName val="HR - RESOURCING INPUT"/>
      <sheetName val="urkomt ic aug '10"/>
      <sheetName val="SUMREP"/>
      <sheetName val="10"/>
      <sheetName val="Ein"/>
      <sheetName val="E"/>
      <sheetName val="M"/>
      <sheetName val="S"/>
      <sheetName val="CAPEX"/>
      <sheetName val="Summary 2008_9 ONLY"/>
      <sheetName val="Mine cost data (2005 Mines) (2)"/>
      <sheetName val="Cost_Report-Client_Sum"/>
      <sheetName val="Cost_Report-Client_Det"/>
      <sheetName val="Cost_Report-B&amp;V_Sum"/>
      <sheetName val="Cost_Report-B&amp;V_Det"/>
      <sheetName val="Cost_Report-Proc__B-down"/>
      <sheetName val="ARB's_Original_Breakdown"/>
      <sheetName val="Detail_Power_Delivery"/>
      <sheetName val="Procurement_8"/>
      <sheetName val="Cost_Report"/>
      <sheetName val="Cash_Out_Table"/>
      <sheetName val="Net_Cash_Table"/>
      <sheetName val="Cost_Report_B_V_Det"/>
      <sheetName val="AT_COMPLETION"/>
      <sheetName val="Unit_1"/>
      <sheetName val="Unit_5"/>
      <sheetName val="Unit_6"/>
      <sheetName val="Common_Plant"/>
      <sheetName val="Unit_2"/>
      <sheetName val="Unit_3"/>
      <sheetName val="Unit_4"/>
      <sheetName val="Burn_Rates"/>
      <sheetName val="Debt_CPI_Bond"/>
      <sheetName val="Zero_Curves"/>
      <sheetName val="Hedge_CBL"/>
      <sheetName val="Debt_AFDB_CCSwap_ZAR"/>
      <sheetName val="Claims_List"/>
      <sheetName val="VALIDATION_LIST_DATA"/>
      <sheetName val="HR___RESOURCING_INPUT"/>
      <sheetName val="Total_Cost"/>
      <sheetName val="HR_-_RESOURCING_INPUT"/>
      <sheetName val="urkomt_ic_aug_'10"/>
      <sheetName val="Summary_2008_9_ONLY"/>
      <sheetName val="Cost_Report-Client_Sum1"/>
      <sheetName val="Cost_Report-Client_Det1"/>
      <sheetName val="Cost_Report-B&amp;V_Sum1"/>
      <sheetName val="Cost_Report-B&amp;V_Det1"/>
      <sheetName val="Cost_Report-Proc__B-down1"/>
      <sheetName val="ARB's_Original_Breakdown1"/>
      <sheetName val="Detail_Power_Delivery1"/>
      <sheetName val="Procurement_81"/>
      <sheetName val="Cost_Report1"/>
      <sheetName val="Cost_Report_B_V_Det1"/>
      <sheetName val="Cash_Out_Table1"/>
      <sheetName val="Net_Cash_Table1"/>
      <sheetName val="AT_COMPLETION1"/>
      <sheetName val="Unit_11"/>
      <sheetName val="Unit_51"/>
      <sheetName val="Unit_61"/>
      <sheetName val="Common_Plant1"/>
      <sheetName val="Unit_21"/>
      <sheetName val="Unit_31"/>
      <sheetName val="Unit_41"/>
      <sheetName val="Burn_Rates1"/>
      <sheetName val="Debt_CPI_Bond1"/>
      <sheetName val="Zero_Curves1"/>
      <sheetName val="Hedge_CBL1"/>
      <sheetName val="Debt_AFDB_CCSwap_ZAR1"/>
      <sheetName val="Total_Cost1"/>
      <sheetName val="Claims_List1"/>
      <sheetName val="VALIDATION_LIST_DATA1"/>
      <sheetName val="HR___RESOURCING_INPUT1"/>
      <sheetName val="HR_-_RESOURCING_INPUT1"/>
      <sheetName val="urkomt_ic_aug_'101"/>
      <sheetName val="Summary_2008_9_ONLY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Cash Flow"/>
      <sheetName val="Mine cost data (2005 Mines) (2)"/>
      <sheetName val="Existing Amort"/>
      <sheetName val="Cash Out Table"/>
      <sheetName val="Net Cash Table"/>
      <sheetName val="Progress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AT COMPLETION"/>
      <sheetName val="Progress Tables"/>
      <sheetName val="Progress Curve"/>
      <sheetName val="Total Cost"/>
      <sheetName val="IM Project n"/>
      <sheetName val="Turbine Tender 3 Unit base (2)"/>
      <sheetName val="CPA Formulae"/>
      <sheetName val="SUMREP"/>
      <sheetName val=" Unit 1 Summary"/>
      <sheetName val="Net Cash Table"/>
      <sheetName val="Cash Out Table"/>
      <sheetName val="Input Sheet"/>
      <sheetName val="EXTERNAL SERVICES-DISCIPLINE "/>
      <sheetName val="GVL"/>
      <sheetName val="_Unit 1 Summary"/>
      <sheetName val="Qm"/>
      <sheetName val="PROCUREMENT DATA"/>
      <sheetName val="Budget Utilisation"/>
      <sheetName val="Statistics"/>
      <sheetName val="IS"/>
      <sheetName val="Sheet1"/>
      <sheetName val="Consol IS"/>
      <sheetName val="E_PS5"/>
      <sheetName val="E_PS51"/>
      <sheetName val="300-720 HCS 00"/>
      <sheetName val="FRI"/>
      <sheetName val="Delivery"/>
      <sheetName val="Cash Flow"/>
      <sheetName val="E_PS52"/>
      <sheetName val="CP1_Civil"/>
      <sheetName val="CP2_Elec"/>
      <sheetName val="CP3_C&amp;I"/>
      <sheetName val="CP4_Coal_&amp;_Ash"/>
      <sheetName val="CP5_LPS"/>
      <sheetName val="CP6_Housing"/>
      <sheetName val="Package_Totals"/>
      <sheetName val="Index_Analysis"/>
      <sheetName val="Package_Phasing"/>
      <sheetName val="AT_COMPLETION"/>
      <sheetName val="Progress_Tables"/>
      <sheetName val="Progress_Curve"/>
      <sheetName val="Consol_IS"/>
      <sheetName val="Total_Cost"/>
      <sheetName val="_Unit_1_Summary"/>
      <sheetName val="Net_Cash_Table"/>
      <sheetName val="Cash_Out_Table"/>
      <sheetName val="Turbine_Tender_3_Unit_base_(2)"/>
      <sheetName val="CPA_Formulae"/>
      <sheetName val="Input_Sheet"/>
      <sheetName val="EXTERNAL_SERVICES-DISCIPLINE_"/>
      <sheetName val="IM_Project_n"/>
      <sheetName val="_Unit_1_Summary1"/>
      <sheetName val="Budget_Utilisation"/>
      <sheetName val="PROCUREMENT_DATA"/>
    </sheetNames>
    <sheetDataSet>
      <sheetData sheetId="0">
        <row r="13">
          <cell r="F13" t="str">
            <v>.</v>
          </cell>
        </row>
      </sheetData>
      <sheetData sheetId="1">
        <row r="13">
          <cell r="F13" t="str">
            <v>.</v>
          </cell>
        </row>
      </sheetData>
      <sheetData sheetId="2">
        <row r="13">
          <cell r="F13" t="str">
            <v>.</v>
          </cell>
        </row>
      </sheetData>
      <sheetData sheetId="3">
        <row r="13">
          <cell r="F13" t="str">
            <v>.</v>
          </cell>
        </row>
      </sheetData>
      <sheetData sheetId="4">
        <row r="13">
          <cell r="F13" t="str">
            <v>.</v>
          </cell>
        </row>
      </sheetData>
      <sheetData sheetId="5">
        <row r="13">
          <cell r="F13" t="str">
            <v>.</v>
          </cell>
        </row>
      </sheetData>
      <sheetData sheetId="6">
        <row r="13">
          <cell r="F13" t="str">
            <v>.</v>
          </cell>
        </row>
      </sheetData>
      <sheetData sheetId="7">
        <row r="13">
          <cell r="F13" t="str">
            <v>.</v>
          </cell>
        </row>
      </sheetData>
      <sheetData sheetId="8">
        <row r="13">
          <cell r="F13" t="str">
            <v>.</v>
          </cell>
        </row>
      </sheetData>
      <sheetData sheetId="9">
        <row r="13">
          <cell r="F13" t="str">
            <v>.</v>
          </cell>
        </row>
      </sheetData>
      <sheetData sheetId="10">
        <row r="13">
          <cell r="F13" t="str">
            <v>.</v>
          </cell>
        </row>
      </sheetData>
      <sheetData sheetId="11">
        <row r="13">
          <cell r="F13" t="str">
            <v>.</v>
          </cell>
        </row>
      </sheetData>
      <sheetData sheetId="12">
        <row r="13">
          <cell r="F13" t="str">
            <v>.</v>
          </cell>
        </row>
      </sheetData>
      <sheetData sheetId="13">
        <row r="13">
          <cell r="F13" t="str">
            <v>.</v>
          </cell>
        </row>
      </sheetData>
      <sheetData sheetId="14">
        <row r="13">
          <cell r="F13" t="str">
            <v>.</v>
          </cell>
        </row>
      </sheetData>
      <sheetData sheetId="15">
        <row r="13">
          <cell r="F13" t="str">
            <v>.</v>
          </cell>
        </row>
      </sheetData>
      <sheetData sheetId="16">
        <row r="13">
          <cell r="F13" t="str">
            <v>.</v>
          </cell>
        </row>
      </sheetData>
      <sheetData sheetId="17">
        <row r="13">
          <cell r="F13" t="str">
            <v>.</v>
          </cell>
        </row>
      </sheetData>
      <sheetData sheetId="18">
        <row r="13">
          <cell r="F13" t="str">
            <v>.</v>
          </cell>
        </row>
      </sheetData>
      <sheetData sheetId="19">
        <row r="13">
          <cell r="F13" t="str">
            <v>.</v>
          </cell>
        </row>
      </sheetData>
      <sheetData sheetId="20">
        <row r="13">
          <cell r="F13" t="str">
            <v>.</v>
          </cell>
        </row>
      </sheetData>
      <sheetData sheetId="21" refreshError="1"/>
      <sheetData sheetId="22">
        <row r="13">
          <cell r="F13" t="str">
            <v>.</v>
          </cell>
        </row>
      </sheetData>
      <sheetData sheetId="23">
        <row r="13">
          <cell r="F13" t="str">
            <v>.</v>
          </cell>
        </row>
      </sheetData>
      <sheetData sheetId="24">
        <row r="13">
          <cell r="F13" t="str">
            <v>.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A4"/>
      <sheetName val="table"/>
      <sheetName val="PROCESS"/>
      <sheetName val="WetModel In-Outputs"/>
      <sheetName val="TI Sheet Inputs"/>
      <sheetName val="Data Sheet"/>
      <sheetName val="Output Sheet - Metric"/>
      <sheetName val="Output Sheet - English"/>
      <sheetName val="PFD - Metric"/>
      <sheetName val="PFD - English"/>
      <sheetName val="MB Revision "/>
      <sheetName val="Module1"/>
      <sheetName val="Progress Tables"/>
      <sheetName val="Cash Flow"/>
    </sheetNames>
    <sheetDataSet>
      <sheetData sheetId="0" refreshError="1"/>
      <sheetData sheetId="1" refreshError="1"/>
      <sheetData sheetId="2" refreshError="1">
        <row r="3069">
          <cell r="G3069">
            <v>39.948</v>
          </cell>
        </row>
        <row r="3079">
          <cell r="H3079">
            <v>44.009799999999998</v>
          </cell>
        </row>
        <row r="3096">
          <cell r="H3096">
            <v>28.013400000000001</v>
          </cell>
        </row>
        <row r="3098">
          <cell r="H3098">
            <v>31.998799999999999</v>
          </cell>
        </row>
        <row r="3105">
          <cell r="H3105">
            <v>18.0152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 _ RESOURCING INPUT"/>
      <sheetName val="VALIDATION LIST DATA"/>
      <sheetName val="MySheet"/>
      <sheetName val="Instructions"/>
      <sheetName val="Cover Sheet"/>
      <sheetName val="Critical path"/>
      <sheetName val="Milestones"/>
      <sheetName val="Progress summary"/>
      <sheetName val="Cost - Forecast"/>
      <sheetName val="Cost - Budget Deviations "/>
      <sheetName val="Cost_Scope changes"/>
      <sheetName val="Cost_Price changes (1)"/>
      <sheetName val="Cost_Price changes (2)"/>
      <sheetName val="Cost_Price changes (3)"/>
      <sheetName val="Cost - Reduction"/>
      <sheetName val="Contracts overview"/>
      <sheetName val="Claims Report"/>
      <sheetName val="Claims List"/>
      <sheetName val="General Quality"/>
      <sheetName val="Safety_Health"/>
      <sheetName val="Environment"/>
      <sheetName val="Status_Overview"/>
      <sheetName val="Package_summary (1)"/>
      <sheetName val="Package_summary (2)"/>
      <sheetName val="HR OUTPUT"/>
      <sheetName val="HR - CRITICAL SKILLS INPUT"/>
      <sheetName val="HR - RESOURCING INPUT"/>
      <sheetName val="Regulatory &amp; Legal"/>
      <sheetName val="ASGI-SA"/>
      <sheetName val="CSR &amp; Stakeholder Mgmt"/>
      <sheetName val="Guidance needed"/>
      <sheetName val="Top Project Risks (1_2) "/>
      <sheetName val="Top Project Risks (2_2)"/>
      <sheetName val="Supplier summary page"/>
      <sheetName val=" Project Issues"/>
      <sheetName val="Exec Summary"/>
      <sheetName val="Package_1"/>
      <sheetName val="Package_2"/>
      <sheetName val="Package_3"/>
      <sheetName val="Package_4"/>
      <sheetName val="Package_5"/>
      <sheetName val="Package_6"/>
      <sheetName val="Package_7"/>
      <sheetName val="Package_8"/>
      <sheetName val="Package_9"/>
      <sheetName val="Package_10 "/>
      <sheetName val="Package_11"/>
      <sheetName val="Package_12"/>
      <sheetName val="Package_13"/>
      <sheetName val="Package_14"/>
      <sheetName val="Package_15"/>
      <sheetName val="Package_16"/>
      <sheetName val="Package_17"/>
      <sheetName val="Package_18"/>
      <sheetName val="Package_19"/>
      <sheetName val="Package_20"/>
      <sheetName val="Package_21"/>
      <sheetName val="Package_22"/>
      <sheetName val="Package_23"/>
      <sheetName val="Package_24"/>
      <sheetName val="Package_25"/>
      <sheetName val="Package_26"/>
      <sheetName val="Package_27"/>
      <sheetName val="Package_28"/>
      <sheetName val="Package_29"/>
      <sheetName val="Package_30"/>
      <sheetName val="Package_31"/>
      <sheetName val="Package_32"/>
      <sheetName val="Package_33"/>
      <sheetName val="Package_34"/>
      <sheetName val="Package_35"/>
      <sheetName val="Package_36"/>
      <sheetName val="Package_37"/>
      <sheetName val="Package_38"/>
      <sheetName val="Package_39"/>
      <sheetName val="Package_40"/>
      <sheetName val="Project fact sheet"/>
      <sheetName val="Glossary"/>
      <sheetName val="14B _2_"/>
      <sheetName val="Sheet1"/>
      <sheetName val="PROCESS"/>
    </sheetNames>
    <sheetDataSet>
      <sheetData sheetId="0"/>
      <sheetData sheetId="1">
        <row r="2">
          <cell r="A2" t="str">
            <v>Commercial</v>
          </cell>
        </row>
      </sheetData>
      <sheetData sheetId="2">
        <row r="1">
          <cell r="A1" t="str">
            <v>Name1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ecksheet"/>
      <sheetName val="Checklist"/>
      <sheetName val="Outputs --&gt;"/>
      <sheetName val="Total Cost"/>
      <sheetName val="Package Totals"/>
      <sheetName val="Package Phasing"/>
      <sheetName val="Currency Split"/>
      <sheetName val="Index Analysis"/>
      <sheetName val="S-Curve &amp; Overnight"/>
      <sheetName val="Sensitivities"/>
      <sheetName val="Parameters --&gt;"/>
      <sheetName val="Definition1"/>
      <sheetName val="Definition2"/>
      <sheetName val="Econ(yearly)"/>
      <sheetName val="Econ(monthly)"/>
      <sheetName val="Inputs --&gt;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IDC &amp; COC (actuals)"/>
      <sheetName val="Calcs --&gt; "/>
      <sheetName val="Calc"/>
      <sheetName val="Other --&gt;"/>
      <sheetName val="Trfr to CO"/>
      <sheetName val="Recon to SAP"/>
      <sheetName val="Records"/>
      <sheetName val="Model Structure "/>
      <sheetName val="Rev History"/>
      <sheetName val="GPP_Inp"/>
      <sheetName val="&lt;---CInp"/>
      <sheetName val="CInp---&gt;"/>
      <sheetName val="Tech_Inp"/>
      <sheetName val="SAP-YTD"/>
      <sheetName val="Econ_yearly_"/>
      <sheetName val="Econ_monthly_"/>
      <sheetName val="CP3 C_I"/>
      <sheetName val="CP4 Coal _ Ash"/>
      <sheetName val="Cash Out Table"/>
      <sheetName val="Net Cash Table"/>
      <sheetName val="C"/>
      <sheetName val="Cost Report"/>
      <sheetName val="Summary 2008_9 ONLY"/>
      <sheetName val="Definition"/>
      <sheetName val="AIRCON"/>
      <sheetName val="Cost Report-B&amp;V Det"/>
      <sheetName val="Graphs-Explains"/>
      <sheetName val="Duration+E168 EQ"/>
      <sheetName val="Calc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AT COMPLETION"/>
      <sheetName val="CP1"/>
      <sheetName val="CP2"/>
      <sheetName val="CP3"/>
      <sheetName val="CP4"/>
      <sheetName val="CP5"/>
      <sheetName val="CP6"/>
      <sheetName val=" Unit 1 Summary"/>
      <sheetName val="HR _ RESOURCING INPUT"/>
      <sheetName val="PROC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4">
          <cell r="M14" t="str">
            <v>A</v>
          </cell>
        </row>
      </sheetData>
      <sheetData sheetId="46">
        <row r="14">
          <cell r="M14" t="str">
            <v>A</v>
          </cell>
        </row>
      </sheetData>
      <sheetData sheetId="47">
        <row r="14">
          <cell r="M14" t="str">
            <v>A</v>
          </cell>
        </row>
      </sheetData>
      <sheetData sheetId="48">
        <row r="14">
          <cell r="M14" t="str">
            <v>A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Y Import, NOTE"/>
      <sheetName val="line list 31_Oct"/>
      <sheetName val="WS"/>
      <sheetName val="RECAP CODE"/>
      <sheetName val="MTO 10_Dec"/>
      <sheetName val="Dico"/>
      <sheetName val="Feuil1"/>
      <sheetName val="Order L09 L10"/>
      <sheetName val="Order L50"/>
      <sheetName val="MTO SuppORT 8 Nov"/>
      <sheetName val="Bulk valve MTO 11 may"/>
      <sheetName val="Saisie"/>
      <sheetName val="Feuil3"/>
      <sheetName val="Recap lot"/>
      <sheetName val="AIRCON"/>
      <sheetName val="Cash Out Table"/>
      <sheetName val="Net Cash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Data base"/>
      <sheetName val="Index Sorting ===&gt;"/>
      <sheetName val="Medupi"/>
      <sheetName val="Kusile"/>
      <sheetName val="Ingula"/>
      <sheetName val="Econ(yearly)(Jul 10)"/>
      <sheetName val="Econ(yearly) (Jul 09)"/>
      <sheetName val="Definitions"/>
      <sheetName val="SUMREP"/>
      <sheetName val="Econ(monthly)"/>
      <sheetName val="Total Cost"/>
      <sheetName val="Definition1"/>
      <sheetName val="Calc"/>
      <sheetName val="Sensitivities"/>
      <sheetName val="MTO 10_Dec"/>
      <sheetName val="Sais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 PMA"/>
      <sheetName val="21 PMA"/>
      <sheetName val="22 PMA"/>
      <sheetName val="01 VAN"/>
      <sheetName val="02 VAN"/>
      <sheetName val="03 VAN"/>
      <sheetName val="04 VAN"/>
      <sheetName val="05 VAN"/>
      <sheetName val="05 FLAT"/>
      <sheetName val="05 TIP"/>
      <sheetName val="05 TANK"/>
      <sheetName val="05 FRID"/>
      <sheetName val="06 VAN"/>
      <sheetName val="06 FLAT"/>
      <sheetName val="06 TIP"/>
      <sheetName val="06 TANK"/>
      <sheetName val="06 FRID"/>
      <sheetName val="07 VAN"/>
      <sheetName val="07 FLAT"/>
      <sheetName val="08 VAN"/>
      <sheetName val="08 FLAT"/>
      <sheetName val="08 TIP"/>
      <sheetName val="08 TANK"/>
      <sheetName val="09 VAN"/>
      <sheetName val="09 FLAT"/>
      <sheetName val="09 TIP"/>
      <sheetName val="09 TANK"/>
      <sheetName val="09 FRID"/>
      <sheetName val="09 LOW"/>
      <sheetName val="10 VAN"/>
      <sheetName val="10 FLAT"/>
      <sheetName val="10 TANK"/>
      <sheetName val="10 FRID"/>
      <sheetName val="11 VAN"/>
      <sheetName val="11 FLAT"/>
      <sheetName val="11 TIP"/>
      <sheetName val="11 TANK"/>
      <sheetName val="11 FRID"/>
      <sheetName val="11 LOW"/>
      <sheetName val="12 VAN"/>
      <sheetName val="12 FLAT"/>
      <sheetName val="13 VAN"/>
      <sheetName val="13 FLAT"/>
      <sheetName val="13 TANK"/>
      <sheetName val="14 VAN"/>
      <sheetName val="14 FLAT"/>
      <sheetName val="15 VAN"/>
      <sheetName val="15 FLAT"/>
      <sheetName val="16 VAN"/>
      <sheetName val="16 FLAT"/>
      <sheetName val="17 VAN"/>
      <sheetName val="17 FLAT"/>
      <sheetName val="17 TIP"/>
      <sheetName val="17 TANK"/>
      <sheetName val="18 VAN"/>
      <sheetName val="18 FLAT"/>
      <sheetName val="18 TANK"/>
      <sheetName val="18 FRID"/>
      <sheetName val="19 VAN"/>
      <sheetName val="19 FLAT"/>
      <sheetName val="19 FRID"/>
      <sheetName val="99 DEV"/>
      <sheetName val="SUMREP"/>
      <sheetName val="MTO 10_Dec"/>
      <sheetName val="Sais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1">
          <cell r="A1" t="str">
            <v>99 DEV</v>
          </cell>
          <cell r="B1" t="str">
            <v>R F A    V E H I C L E     C O S T     S C H E D U L E</v>
          </cell>
          <cell r="M1" t="str">
            <v>Edition 25</v>
          </cell>
          <cell r="O1">
            <v>37316</v>
          </cell>
        </row>
        <row r="3">
          <cell r="A3" t="str">
            <v xml:space="preserve">  Concept - 99 DEV</v>
          </cell>
          <cell r="H3" t="str">
            <v xml:space="preserve">  ASSUMPTIONS : Concept - 99 DEV</v>
          </cell>
        </row>
        <row r="4">
          <cell r="A4" t="str">
            <v xml:space="preserve">  Seven Axle Interlink DEV</v>
          </cell>
          <cell r="H4" t="str">
            <v xml:space="preserve">  Seven Axle Interlink DEV  Develop</v>
          </cell>
        </row>
        <row r="5">
          <cell r="A5" t="str">
            <v xml:space="preserve">  Develop</v>
          </cell>
          <cell r="H5" t="str">
            <v xml:space="preserve">  DEVELOP</v>
          </cell>
          <cell r="M5">
            <v>37316</v>
          </cell>
        </row>
        <row r="6">
          <cell r="A6" t="str">
            <v xml:space="preserve">  DEVELOP</v>
          </cell>
        </row>
        <row r="7">
          <cell r="H7" t="str">
            <v>P R I M E    M O V E R    O R    R I G I D</v>
          </cell>
        </row>
        <row r="8">
          <cell r="A8" t="str">
            <v>ANNUAL FIXED (STANDING) COSTS</v>
          </cell>
          <cell r="C8" t="str">
            <v>R</v>
          </cell>
          <cell r="D8" t="str">
            <v>cpk</v>
          </cell>
          <cell r="E8" t="str">
            <v>%</v>
          </cell>
          <cell r="F8" t="str">
            <v>%</v>
          </cell>
          <cell r="H8" t="str">
            <v xml:space="preserve"> Cost Price (excl VAT)</v>
          </cell>
          <cell r="L8" t="str">
            <v>R</v>
          </cell>
          <cell r="M8">
            <v>646000</v>
          </cell>
        </row>
        <row r="9">
          <cell r="H9" t="str">
            <v xml:space="preserve"> Residual Value</v>
          </cell>
          <cell r="L9" t="str">
            <v>%</v>
          </cell>
          <cell r="M9">
            <v>0.25</v>
          </cell>
        </row>
        <row r="10">
          <cell r="A10" t="str">
            <v xml:space="preserve">  Cost of Capital (Finance)</v>
          </cell>
          <cell r="C10">
            <v>63410</v>
          </cell>
          <cell r="D10">
            <v>45.292857142857144</v>
          </cell>
          <cell r="E10">
            <v>0.15641033230720658</v>
          </cell>
          <cell r="F10">
            <v>8.1519468381476654E-2</v>
          </cell>
          <cell r="H10" t="str">
            <v xml:space="preserve"> Finance - Cost of Capital (Interest)</v>
          </cell>
          <cell r="L10" t="str">
            <v>%</v>
          </cell>
          <cell r="M10">
            <v>0.155</v>
          </cell>
        </row>
        <row r="11">
          <cell r="A11" t="str">
            <v xml:space="preserve">  Depreciation</v>
          </cell>
          <cell r="C11">
            <v>105479</v>
          </cell>
          <cell r="D11">
            <v>75.342142857142861</v>
          </cell>
          <cell r="E11">
            <v>0.26017986818217698</v>
          </cell>
          <cell r="F11">
            <v>0.13560309108042543</v>
          </cell>
          <cell r="H11" t="str">
            <v xml:space="preserve">               - or  Monthly Repayment </v>
          </cell>
          <cell r="L11" t="str">
            <v>R</v>
          </cell>
          <cell r="M11">
            <v>0</v>
          </cell>
          <cell r="O11" t="str">
            <v xml:space="preserve">  Seven Axle Interlink DEV</v>
          </cell>
        </row>
        <row r="12">
          <cell r="A12" t="str">
            <v xml:space="preserve">  Insurance</v>
          </cell>
          <cell r="C12">
            <v>57060</v>
          </cell>
          <cell r="D12">
            <v>40.75714285714286</v>
          </cell>
          <cell r="E12">
            <v>0.14074709921856501</v>
          </cell>
          <cell r="F12">
            <v>7.3355951204022371E-2</v>
          </cell>
          <cell r="H12" t="str">
            <v xml:space="preserve"> Depreciation - Distance  km</v>
          </cell>
          <cell r="I12">
            <v>0</v>
          </cell>
          <cell r="J12" t="str">
            <v>or</v>
          </cell>
          <cell r="K12" t="str">
            <v>Time</v>
          </cell>
          <cell r="L12" t="str">
            <v>yrs</v>
          </cell>
          <cell r="M12">
            <v>5</v>
          </cell>
          <cell r="O12" t="str">
            <v xml:space="preserve">  DEVELOP</v>
          </cell>
        </row>
        <row r="13">
          <cell r="A13" t="str">
            <v xml:space="preserve">  On Vehicle Staff</v>
          </cell>
          <cell r="C13">
            <v>135000</v>
          </cell>
          <cell r="D13">
            <v>96.428571428571431</v>
          </cell>
          <cell r="E13">
            <v>0.33299786881363957</v>
          </cell>
          <cell r="F13">
            <v>0.17355508959942201</v>
          </cell>
          <cell r="H13" t="str">
            <v xml:space="preserve"> Insurance (% of Cost Price)</v>
          </cell>
          <cell r="L13" t="str">
            <v>%</v>
          </cell>
          <cell r="M13">
            <v>7.4999999999999997E-2</v>
          </cell>
        </row>
        <row r="14">
          <cell r="A14" t="str">
            <v xml:space="preserve">  Overheads - Administration</v>
          </cell>
          <cell r="C14">
            <v>13491</v>
          </cell>
          <cell r="D14">
            <v>9.6364285714285707</v>
          </cell>
          <cell r="E14">
            <v>3.327758702344305E-2</v>
          </cell>
          <cell r="F14">
            <v>1.734393862063557E-2</v>
          </cell>
          <cell r="H14" t="str">
            <v xml:space="preserve"> Tare </v>
          </cell>
          <cell r="I14">
            <v>9200</v>
          </cell>
          <cell r="J14" t="str">
            <v>kg</v>
          </cell>
          <cell r="K14" t="str">
            <v>Licence</v>
          </cell>
          <cell r="L14" t="str">
            <v>R</v>
          </cell>
          <cell r="M14">
            <v>5112</v>
          </cell>
        </row>
        <row r="15">
          <cell r="A15" t="str">
            <v xml:space="preserve">  Overheads - Operational</v>
          </cell>
          <cell r="C15">
            <v>8994</v>
          </cell>
          <cell r="D15">
            <v>6.4242857142857144</v>
          </cell>
          <cell r="E15">
            <v>2.21850580156287E-2</v>
          </cell>
          <cell r="F15">
            <v>1.1562625747090381E-2</v>
          </cell>
          <cell r="H15" t="str">
            <v xml:space="preserve"> Number of Steering Axle(s)</v>
          </cell>
          <cell r="L15" t="str">
            <v>no</v>
          </cell>
          <cell r="M15">
            <v>1</v>
          </cell>
        </row>
        <row r="16">
          <cell r="A16" t="str">
            <v xml:space="preserve">  Licence</v>
          </cell>
          <cell r="C16">
            <v>9974</v>
          </cell>
          <cell r="D16">
            <v>7.1242857142857146</v>
          </cell>
          <cell r="E16">
            <v>2.4602375878127712E-2</v>
          </cell>
          <cell r="F16">
            <v>1.2822507138256556E-2</v>
          </cell>
          <cell r="H16" t="str">
            <v xml:space="preserve"> Number of Tyres (excl spare)</v>
          </cell>
          <cell r="L16" t="str">
            <v>no</v>
          </cell>
          <cell r="M16">
            <v>10</v>
          </cell>
        </row>
        <row r="17">
          <cell r="A17" t="str">
            <v xml:space="preserve">  Other</v>
          </cell>
          <cell r="C17">
            <v>12000</v>
          </cell>
          <cell r="D17">
            <v>8.5714285714285712</v>
          </cell>
          <cell r="E17">
            <v>2.9599810561212407E-2</v>
          </cell>
          <cell r="F17">
            <v>1.5427119075504177E-2</v>
          </cell>
          <cell r="H17" t="str">
            <v xml:space="preserve"> Tyre Size</v>
          </cell>
          <cell r="L17" t="str">
            <v xml:space="preserve"> -</v>
          </cell>
          <cell r="M17" t="str">
            <v xml:space="preserve">Tyre Size </v>
          </cell>
        </row>
        <row r="18">
          <cell r="H18" t="str">
            <v xml:space="preserve"> Tyre Price - New Tyre (excl VAT)</v>
          </cell>
          <cell r="L18" t="str">
            <v>R</v>
          </cell>
          <cell r="M18">
            <v>2400.0000000003001</v>
          </cell>
        </row>
        <row r="19">
          <cell r="A19" t="str">
            <v xml:space="preserve"> TOTAL ANNUAL FIXED COSTS</v>
          </cell>
          <cell r="C19">
            <v>405408</v>
          </cell>
          <cell r="D19">
            <v>289.57714285714286</v>
          </cell>
          <cell r="E19">
            <v>1</v>
          </cell>
          <cell r="F19">
            <v>0.52118979084683315</v>
          </cell>
          <cell r="H19" t="str">
            <v xml:space="preserve">                  - Retread  (excl VAT)</v>
          </cell>
          <cell r="L19" t="str">
            <v>R</v>
          </cell>
          <cell r="M19">
            <v>806.4</v>
          </cell>
        </row>
        <row r="20">
          <cell r="H20" t="str">
            <v xml:space="preserve"> New Tyre Life            - Front &amp; Rear</v>
          </cell>
          <cell r="K20">
            <v>80000</v>
          </cell>
          <cell r="L20" t="str">
            <v>km</v>
          </cell>
          <cell r="M20">
            <v>100000</v>
          </cell>
        </row>
        <row r="21">
          <cell r="A21" t="str">
            <v xml:space="preserve">  VARIABLE (RUNNING) COSTS</v>
          </cell>
          <cell r="C21" t="str">
            <v>R</v>
          </cell>
          <cell r="D21" t="str">
            <v>cpk</v>
          </cell>
          <cell r="E21" t="str">
            <v>%</v>
          </cell>
          <cell r="F21" t="str">
            <v>%</v>
          </cell>
          <cell r="H21" t="str">
            <v xml:space="preserve"> Retread Tyre Life       - Front &amp; Rear</v>
          </cell>
          <cell r="K21">
            <v>80000</v>
          </cell>
          <cell r="L21" t="str">
            <v>km</v>
          </cell>
          <cell r="M21">
            <v>100000</v>
          </cell>
        </row>
        <row r="22">
          <cell r="H22" t="str">
            <v xml:space="preserve"> Number of Retreads  - Front &amp; Rear</v>
          </cell>
          <cell r="K22">
            <v>0</v>
          </cell>
          <cell r="L22" t="str">
            <v>no</v>
          </cell>
          <cell r="M22">
            <v>2</v>
          </cell>
        </row>
        <row r="23">
          <cell r="A23" t="str">
            <v xml:space="preserve">  Fuel</v>
          </cell>
          <cell r="C23">
            <v>223146</v>
          </cell>
          <cell r="D23">
            <v>159.38999999999999</v>
          </cell>
          <cell r="E23">
            <v>0.59914134511858186</v>
          </cell>
          <cell r="F23">
            <v>0.28687499276853795</v>
          </cell>
          <cell r="H23" t="str">
            <v>T R A I L E R S    O R    S E M I    T R A I L E R S</v>
          </cell>
        </row>
        <row r="24">
          <cell r="A24" t="str">
            <v xml:space="preserve">  Lubricants</v>
          </cell>
          <cell r="C24">
            <v>5579</v>
          </cell>
          <cell r="D24">
            <v>3.9849999999999999</v>
          </cell>
          <cell r="E24">
            <v>1.4979473369079295E-2</v>
          </cell>
          <cell r="F24">
            <v>7.1723247768531503E-3</v>
          </cell>
          <cell r="H24" t="str">
            <v xml:space="preserve"> Cost Price (excl VAT) (1st + 2nd Trailer)</v>
          </cell>
          <cell r="L24" t="str">
            <v>R</v>
          </cell>
          <cell r="M24">
            <v>172190</v>
          </cell>
        </row>
        <row r="25">
          <cell r="A25" t="str">
            <v xml:space="preserve">  Maintenance</v>
          </cell>
          <cell r="C25">
            <v>79763</v>
          </cell>
          <cell r="D25">
            <v>56.973571428571425</v>
          </cell>
          <cell r="E25">
            <v>0.21416163010178738</v>
          </cell>
          <cell r="F25">
            <v>0.10254277490161998</v>
          </cell>
          <cell r="H25" t="str">
            <v xml:space="preserve"> Residual Value</v>
          </cell>
          <cell r="L25" t="str">
            <v>%</v>
          </cell>
          <cell r="M25">
            <v>0</v>
          </cell>
        </row>
        <row r="26">
          <cell r="A26" t="str">
            <v xml:space="preserve">  Tyres</v>
          </cell>
          <cell r="C26">
            <v>49955</v>
          </cell>
          <cell r="D26">
            <v>35.682142857142857</v>
          </cell>
          <cell r="E26">
            <v>0.13412790682064102</v>
          </cell>
          <cell r="F26">
            <v>6.4221811118067601E-2</v>
          </cell>
          <cell r="H26" t="str">
            <v xml:space="preserve"> Finance - Cost of Capital (Interest)</v>
          </cell>
          <cell r="L26" t="str">
            <v>%</v>
          </cell>
          <cell r="M26">
            <v>0.155</v>
          </cell>
        </row>
        <row r="27">
          <cell r="A27" t="str">
            <v xml:space="preserve">  Other</v>
          </cell>
          <cell r="C27">
            <v>14000</v>
          </cell>
          <cell r="D27">
            <v>10</v>
          </cell>
          <cell r="E27">
            <v>3.7589644589910404E-2</v>
          </cell>
          <cell r="F27">
            <v>1.7998305588088206E-2</v>
          </cell>
          <cell r="H27" t="str">
            <v xml:space="preserve">               - or  Monthly Repayment </v>
          </cell>
          <cell r="L27" t="str">
            <v>R</v>
          </cell>
          <cell r="M27">
            <v>0</v>
          </cell>
        </row>
        <row r="28">
          <cell r="H28" t="str">
            <v xml:space="preserve"> Depreciation - Time</v>
          </cell>
          <cell r="L28" t="str">
            <v>yrs</v>
          </cell>
          <cell r="M28">
            <v>10</v>
          </cell>
        </row>
        <row r="29">
          <cell r="A29" t="str">
            <v xml:space="preserve"> TOTAL VARIABLE COSTS</v>
          </cell>
          <cell r="C29">
            <v>372443</v>
          </cell>
          <cell r="D29">
            <v>266.03071428571428</v>
          </cell>
          <cell r="E29">
            <v>1</v>
          </cell>
          <cell r="F29">
            <v>0.47881020915316685</v>
          </cell>
          <cell r="H29" t="str">
            <v xml:space="preserve"> Insurance (% of Cost Price)</v>
          </cell>
          <cell r="L29" t="str">
            <v>%</v>
          </cell>
          <cell r="M29">
            <v>0.05</v>
          </cell>
        </row>
        <row r="30">
          <cell r="H30" t="str">
            <v xml:space="preserve"> Tare - First Trailer</v>
          </cell>
          <cell r="I30">
            <v>6500</v>
          </cell>
          <cell r="J30" t="str">
            <v>kg</v>
          </cell>
          <cell r="K30" t="str">
            <v>Licence</v>
          </cell>
          <cell r="L30" t="str">
            <v>R</v>
          </cell>
          <cell r="M30">
            <v>2678</v>
          </cell>
        </row>
        <row r="31">
          <cell r="A31" t="str">
            <v xml:space="preserve"> TOTAL ANNUAL COSTS</v>
          </cell>
          <cell r="C31">
            <v>777851</v>
          </cell>
          <cell r="D31">
            <v>555.60785714285714</v>
          </cell>
          <cell r="E31" t="str">
            <v>---</v>
          </cell>
          <cell r="F31">
            <v>1</v>
          </cell>
          <cell r="H31" t="str">
            <v xml:space="preserve"> Tare - Second Trailer</v>
          </cell>
          <cell r="I31">
            <v>5600</v>
          </cell>
          <cell r="J31" t="str">
            <v>kg</v>
          </cell>
          <cell r="K31" t="str">
            <v>Licence</v>
          </cell>
          <cell r="L31" t="str">
            <v>R</v>
          </cell>
          <cell r="M31">
            <v>2184</v>
          </cell>
        </row>
        <row r="32">
          <cell r="H32" t="str">
            <v xml:space="preserve"> Number of  Axle(s)</v>
          </cell>
          <cell r="L32" t="str">
            <v>no</v>
          </cell>
          <cell r="M32">
            <v>4</v>
          </cell>
        </row>
        <row r="33">
          <cell r="A33" t="str">
            <v>COST</v>
          </cell>
          <cell r="B33" t="str">
            <v>F r o m    T o t a l      A n n u a l</v>
          </cell>
          <cell r="H33" t="str">
            <v xml:space="preserve"> Number of Tyres (excl spares)</v>
          </cell>
          <cell r="L33" t="str">
            <v>no</v>
          </cell>
          <cell r="M33">
            <v>16</v>
          </cell>
        </row>
        <row r="34">
          <cell r="A34" t="str">
            <v>SUMMARY</v>
          </cell>
          <cell r="B34" t="str">
            <v>Fixed Cost</v>
          </cell>
          <cell r="C34" t="str">
            <v>Variable Cost</v>
          </cell>
          <cell r="E34" t="str">
            <v>Total  Cost</v>
          </cell>
          <cell r="H34" t="str">
            <v xml:space="preserve"> Tyre Size</v>
          </cell>
          <cell r="L34" t="str">
            <v xml:space="preserve"> -</v>
          </cell>
          <cell r="M34" t="str">
            <v xml:space="preserve">Tyre Size </v>
          </cell>
        </row>
        <row r="35">
          <cell r="A35" t="str">
            <v xml:space="preserve"> Cost per Day              R</v>
          </cell>
          <cell r="B35">
            <v>1801.8133333333333</v>
          </cell>
          <cell r="C35">
            <v>1655.3022222222223</v>
          </cell>
          <cell r="E35">
            <v>3457.1155555555556</v>
          </cell>
          <cell r="H35" t="str">
            <v xml:space="preserve"> Tyre Price - New Tyre (excl VAT)</v>
          </cell>
          <cell r="L35" t="str">
            <v>R</v>
          </cell>
          <cell r="M35">
            <v>2400.0000000003001</v>
          </cell>
        </row>
        <row r="36">
          <cell r="H36" t="str">
            <v xml:space="preserve">                  - Retread  (excl VAT)</v>
          </cell>
          <cell r="L36" t="str">
            <v>R</v>
          </cell>
          <cell r="M36">
            <v>756</v>
          </cell>
        </row>
        <row r="37">
          <cell r="A37" t="str">
            <v xml:space="preserve"> Cost per Hour             R</v>
          </cell>
          <cell r="B37">
            <v>150.15111111111111</v>
          </cell>
          <cell r="C37">
            <v>137.94185185185185</v>
          </cell>
          <cell r="E37">
            <v>288.09296296296299</v>
          </cell>
          <cell r="H37" t="str">
            <v xml:space="preserve"> New tyre life</v>
          </cell>
          <cell r="L37" t="str">
            <v>km</v>
          </cell>
          <cell r="M37">
            <v>120000</v>
          </cell>
        </row>
        <row r="38">
          <cell r="H38" t="str">
            <v xml:space="preserve"> Retread tyre life</v>
          </cell>
          <cell r="L38" t="str">
            <v>km</v>
          </cell>
          <cell r="M38">
            <v>120000</v>
          </cell>
        </row>
        <row r="39">
          <cell r="A39" t="str">
            <v xml:space="preserve"> Cent / Ton . km</v>
          </cell>
          <cell r="B39">
            <v>16.048389650695125</v>
          </cell>
          <cell r="C39">
            <v>14.743444595750068</v>
          </cell>
          <cell r="E39">
            <v>30.791834246445191</v>
          </cell>
          <cell r="H39" t="str">
            <v xml:space="preserve"> Number of Retreads</v>
          </cell>
          <cell r="L39" t="str">
            <v>no</v>
          </cell>
          <cell r="M39">
            <v>2</v>
          </cell>
        </row>
        <row r="40">
          <cell r="A40" t="str">
            <v xml:space="preserve"> At 80.0% Payload Utilisation</v>
          </cell>
          <cell r="H40" t="str">
            <v>O N    V E H I C L E    S T A F F</v>
          </cell>
        </row>
        <row r="41">
          <cell r="A41" t="str">
            <v xml:space="preserve"> and 65.0% Annual Laden km</v>
          </cell>
          <cell r="H41" t="str">
            <v xml:space="preserve"> Drivers       - No &amp; Monthly Cost</v>
          </cell>
          <cell r="J41" t="str">
            <v>no</v>
          </cell>
          <cell r="K41">
            <v>1</v>
          </cell>
          <cell r="L41" t="str">
            <v>R</v>
          </cell>
          <cell r="M41">
            <v>8405</v>
          </cell>
        </row>
        <row r="42">
          <cell r="A42" t="str">
            <v>INDICES and INCREASES</v>
          </cell>
          <cell r="C42" t="str">
            <v>INDICES</v>
          </cell>
          <cell r="E42" t="str">
            <v>INCREASES</v>
          </cell>
          <cell r="H42" t="str">
            <v xml:space="preserve"> Assistants  - No &amp; Monthly Cost</v>
          </cell>
          <cell r="J42" t="str">
            <v>no</v>
          </cell>
          <cell r="K42">
            <v>1</v>
          </cell>
          <cell r="L42" t="str">
            <v>R</v>
          </cell>
          <cell r="M42">
            <v>2845</v>
          </cell>
        </row>
        <row r="43">
          <cell r="C43" t="str">
            <v>RFA 20 Base</v>
          </cell>
          <cell r="E43" t="str">
            <v>From Edition</v>
          </cell>
          <cell r="H43" t="str">
            <v>A N N U A L    F I X E D    O V E R H E A D S</v>
          </cell>
        </row>
        <row r="44">
          <cell r="C44" t="str">
            <v>Mar 99 = 1000</v>
          </cell>
          <cell r="E44" t="str">
            <v>RFA 24</v>
          </cell>
          <cell r="H44" t="str">
            <v xml:space="preserve"> Administration</v>
          </cell>
          <cell r="L44" t="str">
            <v>R</v>
          </cell>
          <cell r="M44">
            <v>13490.631000000001</v>
          </cell>
        </row>
        <row r="45">
          <cell r="A45" t="str">
            <v xml:space="preserve"> Total Annual Fixed Cost</v>
          </cell>
          <cell r="C45">
            <v>1325.6884410456828</v>
          </cell>
          <cell r="E45">
            <v>4.5334224454149696E-2</v>
          </cell>
          <cell r="H45" t="str">
            <v xml:space="preserve"> Operational</v>
          </cell>
          <cell r="L45" t="str">
            <v>R</v>
          </cell>
          <cell r="M45">
            <v>8993.7540000000008</v>
          </cell>
        </row>
        <row r="46">
          <cell r="A46" t="str">
            <v xml:space="preserve"> Finance + Depreciation</v>
          </cell>
          <cell r="C46">
            <v>1282.0512820512822</v>
          </cell>
          <cell r="E46">
            <v>5.9679063857821735E-2</v>
          </cell>
          <cell r="H46" t="str">
            <v xml:space="preserve"> Other Fixed Standing Costs</v>
          </cell>
          <cell r="L46" t="str">
            <v>R</v>
          </cell>
          <cell r="M46">
            <v>12000</v>
          </cell>
        </row>
        <row r="47">
          <cell r="A47" t="str">
            <v xml:space="preserve"> On Vehicle Staff</v>
          </cell>
          <cell r="C47">
            <v>1200</v>
          </cell>
          <cell r="E47">
            <v>8.0000000000000071E-2</v>
          </cell>
          <cell r="H47" t="str">
            <v>V A R I A B L E    C O S T S</v>
          </cell>
        </row>
        <row r="48">
          <cell r="A48" t="str">
            <v xml:space="preserve"> Total Variable Cost</v>
          </cell>
          <cell r="C48">
            <v>1449.008493072874</v>
          </cell>
          <cell r="E48">
            <v>0.12186762767451986</v>
          </cell>
          <cell r="H48" t="str">
            <v xml:space="preserve"> Fuel Consumption</v>
          </cell>
          <cell r="K48" t="str">
            <v xml:space="preserve">Litre / 100 km  </v>
          </cell>
          <cell r="M48">
            <v>63</v>
          </cell>
        </row>
        <row r="49">
          <cell r="A49" t="str">
            <v xml:space="preserve"> Fuel Cost </v>
          </cell>
          <cell r="C49">
            <v>1297.4358974358975</v>
          </cell>
          <cell r="E49">
            <v>8.6956521739130377E-2</v>
          </cell>
          <cell r="H49" t="str">
            <v xml:space="preserve"> Fuel Price</v>
          </cell>
          <cell r="K49" t="str">
            <v xml:space="preserve">Cent / Litre  </v>
          </cell>
          <cell r="M49">
            <v>253</v>
          </cell>
        </row>
        <row r="50">
          <cell r="A50" t="str">
            <v xml:space="preserve"> Maintenance Cost</v>
          </cell>
          <cell r="C50">
            <v>1240.713663514186</v>
          </cell>
          <cell r="E50">
            <v>0.16272594752186587</v>
          </cell>
          <cell r="H50" t="str">
            <v xml:space="preserve"> Lubricants (as % of fuel cost)</v>
          </cell>
          <cell r="L50" t="str">
            <v>%</v>
          </cell>
          <cell r="M50">
            <v>2.5000000000000001E-2</v>
          </cell>
        </row>
        <row r="51">
          <cell r="A51" t="str">
            <v>ACTUAL VALUES USED for</v>
          </cell>
          <cell r="C51" t="str">
            <v>VALUES from</v>
          </cell>
          <cell r="E51" t="str">
            <v>VALUES From</v>
          </cell>
          <cell r="H51" t="str">
            <v xml:space="preserve"> Maintenance</v>
          </cell>
          <cell r="L51" t="str">
            <v>cpk</v>
          </cell>
          <cell r="M51">
            <v>56.973912839999997</v>
          </cell>
        </row>
        <row r="52">
          <cell r="A52" t="str">
            <v>INDICES and INCREASES</v>
          </cell>
          <cell r="C52" t="str">
            <v>RFA 20 Base</v>
          </cell>
          <cell r="E52" t="str">
            <v>RFA 24</v>
          </cell>
          <cell r="H52" t="str">
            <v xml:space="preserve"> Other Variable Running Costs</v>
          </cell>
          <cell r="L52" t="str">
            <v>cpk</v>
          </cell>
          <cell r="M52">
            <v>10</v>
          </cell>
        </row>
        <row r="53">
          <cell r="A53" t="str">
            <v xml:space="preserve"> Total Annual Fixed Cost</v>
          </cell>
          <cell r="B53" t="str">
            <v xml:space="preserve"> R   </v>
          </cell>
          <cell r="C53">
            <v>305809.40999999997</v>
          </cell>
          <cell r="E53">
            <v>387826.2</v>
          </cell>
          <cell r="H53" t="str">
            <v>U T I L I S A T I O N</v>
          </cell>
        </row>
        <row r="54">
          <cell r="A54" t="str">
            <v xml:space="preserve"> Finance + Depreciation</v>
          </cell>
          <cell r="B54" t="str">
            <v xml:space="preserve">R   </v>
          </cell>
          <cell r="C54">
            <v>131733.41999999998</v>
          </cell>
          <cell r="E54">
            <v>159377.5</v>
          </cell>
          <cell r="H54" t="str">
            <v xml:space="preserve"> Annual Kilometres</v>
          </cell>
          <cell r="L54" t="str">
            <v>km</v>
          </cell>
          <cell r="M54">
            <v>140000</v>
          </cell>
        </row>
        <row r="55">
          <cell r="A55" t="str">
            <v xml:space="preserve"> On Vehicle Staff</v>
          </cell>
          <cell r="B55" t="str">
            <v xml:space="preserve">R   </v>
          </cell>
          <cell r="C55">
            <v>112500</v>
          </cell>
          <cell r="E55">
            <v>125000</v>
          </cell>
          <cell r="H55" t="str">
            <v xml:space="preserve"> Payload Utilisation &amp; Annual Laden km</v>
          </cell>
          <cell r="J55" t="str">
            <v>%</v>
          </cell>
          <cell r="K55">
            <v>0.8</v>
          </cell>
          <cell r="L55" t="str">
            <v>%</v>
          </cell>
          <cell r="M55">
            <v>0.65</v>
          </cell>
        </row>
        <row r="56">
          <cell r="A56" t="str">
            <v xml:space="preserve"> Total Variable Cost</v>
          </cell>
          <cell r="B56" t="str">
            <v xml:space="preserve">cpk  </v>
          </cell>
          <cell r="C56">
            <v>183.595</v>
          </cell>
          <cell r="E56">
            <v>237.13200000000003</v>
          </cell>
          <cell r="H56" t="str">
            <v xml:space="preserve"> Days Worked per Annum </v>
          </cell>
          <cell r="L56" t="str">
            <v>days</v>
          </cell>
          <cell r="M56">
            <v>225</v>
          </cell>
          <cell r="P56" t="str">
            <v>99 DEV</v>
          </cell>
        </row>
        <row r="57">
          <cell r="A57" t="str">
            <v xml:space="preserve"> Fuel Cost</v>
          </cell>
          <cell r="B57" t="str">
            <v xml:space="preserve">cpk  </v>
          </cell>
          <cell r="C57">
            <v>122.85</v>
          </cell>
          <cell r="E57">
            <v>146.6388</v>
          </cell>
          <cell r="H57" t="str">
            <v xml:space="preserve"> Chargeable Hours per Work Day</v>
          </cell>
          <cell r="L57" t="str">
            <v>hrs</v>
          </cell>
          <cell r="M57">
            <v>12</v>
          </cell>
        </row>
        <row r="58">
          <cell r="A58" t="str">
            <v xml:space="preserve"> Maintenance Cost</v>
          </cell>
          <cell r="B58" t="str">
            <v xml:space="preserve">cpk  </v>
          </cell>
          <cell r="C58">
            <v>45.92</v>
          </cell>
          <cell r="E58">
            <v>49</v>
          </cell>
          <cell r="H58" t="str">
            <v>99 DEV-Interlink 2+2 DEV</v>
          </cell>
          <cell r="I58" t="str">
            <v xml:space="preserve">Average Payload   34.7  Ton </v>
          </cell>
        </row>
      </sheetData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Disclaimer"/>
      <sheetName val="Assumptions used"/>
      <sheetName val="second pager"/>
      <sheetName val="one pager"/>
      <sheetName val="ROI_ROE"/>
      <sheetName val="Report"/>
      <sheetName val="Assumptions"/>
      <sheetName val="ReferenceVariables"/>
      <sheetName val="WACC"/>
      <sheetName val="IS"/>
      <sheetName val="BS"/>
      <sheetName val="FCF"/>
      <sheetName val="Revenue - RBCT"/>
      <sheetName val="TaxW&amp;T"/>
      <sheetName val="DepreciationTables"/>
      <sheetName val="Cashflow"/>
      <sheetName val="CAPEX"/>
      <sheetName val="OperatingExpenses"/>
      <sheetName val="ItemCost"/>
      <sheetName val="DebtStructure"/>
      <sheetName val="ExistDebt-Spoornet"/>
      <sheetName val="AssetReg-Spoornet"/>
      <sheetName val="Control"/>
      <sheetName val="Start"/>
      <sheetName val="Menu"/>
      <sheetName val="Std Report - Hyp"/>
      <sheetName val="AvgCap+Exch - Hyp"/>
      <sheetName val="Flash (FY) - Hyp"/>
      <sheetName val="Flash_Mktg (FY) - Hyp"/>
      <sheetName val="WkCap (FY) - Hyp"/>
      <sheetName val="Flash_Mktg (qtr) - Hyp"/>
      <sheetName val="5 Year Outlook"/>
      <sheetName val="Std Report"/>
      <sheetName val="AvgCap+Exch"/>
      <sheetName val="CSG Summary"/>
      <sheetName val="Flash (FY)"/>
      <sheetName val="Flash_Mktg (FY)"/>
      <sheetName val="WkCap (FY)"/>
      <sheetName val="Flash (qtr)"/>
      <sheetName val="Flash_Mktg (qtr)"/>
      <sheetName val="WkCap (qtr)"/>
      <sheetName val="Sheet1"/>
      <sheetName val="99 DEV"/>
      <sheetName val="SUMRE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hData"/>
      <sheetName val="VehCostSum"/>
      <sheetName val="Indices"/>
      <sheetName val="IncrPrev"/>
      <sheetName val="Wages"/>
      <sheetName val="Maint"/>
      <sheetName val="VehConcept"/>
      <sheetName val="VehConcept All"/>
      <sheetName val="ConceptDetail"/>
      <sheetName val="VehsUsed"/>
      <sheetName val="VehTyreDetail"/>
      <sheetName val="LicenceFees"/>
      <sheetName val="RFALogo"/>
      <sheetName val="CAPEX"/>
      <sheetName val="norm2"/>
      <sheetName val="99 DEV"/>
    </sheetNames>
    <sheetDataSet>
      <sheetData sheetId="0">
        <row r="7">
          <cell r="E7" t="str">
            <v>00</v>
          </cell>
          <cell r="F7" t="str">
            <v>99 DEV</v>
          </cell>
          <cell r="G7" t="str">
            <v>01</v>
          </cell>
          <cell r="H7" t="str">
            <v>01 VAN</v>
          </cell>
          <cell r="I7" t="str">
            <v>02</v>
          </cell>
          <cell r="J7" t="str">
            <v>02 VAN</v>
          </cell>
          <cell r="K7" t="str">
            <v>03</v>
          </cell>
          <cell r="L7" t="str">
            <v>03 VAN</v>
          </cell>
          <cell r="M7" t="str">
            <v>04</v>
          </cell>
          <cell r="N7" t="str">
            <v>04 VAN</v>
          </cell>
          <cell r="O7" t="str">
            <v>05</v>
          </cell>
          <cell r="P7" t="str">
            <v>05 VAN</v>
          </cell>
          <cell r="Q7" t="str">
            <v>05 FLAT</v>
          </cell>
          <cell r="R7" t="str">
            <v>05 TIP</v>
          </cell>
          <cell r="S7" t="str">
            <v>05 TANK</v>
          </cell>
          <cell r="T7" t="str">
            <v>05 FRID</v>
          </cell>
          <cell r="U7" t="str">
            <v>20 PMA</v>
          </cell>
          <cell r="V7" t="str">
            <v>06</v>
          </cell>
          <cell r="W7" t="str">
            <v>06 VAN</v>
          </cell>
          <cell r="X7" t="str">
            <v>06 FLAT</v>
          </cell>
          <cell r="Y7" t="str">
            <v>06 TIP</v>
          </cell>
          <cell r="Z7" t="str">
            <v>06 TANK</v>
          </cell>
          <cell r="AA7" t="str">
            <v>06 FRID</v>
          </cell>
          <cell r="AB7" t="str">
            <v>07</v>
          </cell>
          <cell r="AC7" t="str">
            <v>07 VAN</v>
          </cell>
          <cell r="AD7" t="str">
            <v>07 FLAT</v>
          </cell>
          <cell r="AE7" t="str">
            <v>08</v>
          </cell>
          <cell r="AF7" t="str">
            <v>08 VAN</v>
          </cell>
          <cell r="AG7" t="str">
            <v>08 FLAT</v>
          </cell>
          <cell r="AH7" t="str">
            <v>08 TIP</v>
          </cell>
          <cell r="AI7" t="str">
            <v>08 TANK</v>
          </cell>
          <cell r="AJ7" t="str">
            <v>21 PMA</v>
          </cell>
          <cell r="AK7" t="str">
            <v>09</v>
          </cell>
          <cell r="AL7" t="str">
            <v>09 VAN</v>
          </cell>
          <cell r="AM7" t="str">
            <v>09 FLAT</v>
          </cell>
          <cell r="AN7" t="str">
            <v>09 TIP</v>
          </cell>
          <cell r="AO7" t="str">
            <v>09 TANK</v>
          </cell>
          <cell r="AP7" t="str">
            <v>09 FRID</v>
          </cell>
          <cell r="AQ7" t="str">
            <v>09 LOW</v>
          </cell>
          <cell r="AR7" t="str">
            <v>10</v>
          </cell>
          <cell r="AS7" t="str">
            <v>10 VAN</v>
          </cell>
          <cell r="AT7" t="str">
            <v>10 FLAT</v>
          </cell>
          <cell r="AU7" t="str">
            <v>10 TANK</v>
          </cell>
          <cell r="AV7" t="str">
            <v>10 FRID</v>
          </cell>
          <cell r="AW7" t="str">
            <v>11</v>
          </cell>
          <cell r="AX7" t="str">
            <v>11 VAN</v>
          </cell>
          <cell r="AY7" t="str">
            <v>11 FLAT</v>
          </cell>
          <cell r="AZ7" t="str">
            <v>11 TIP</v>
          </cell>
          <cell r="BA7" t="str">
            <v>11 TANK</v>
          </cell>
          <cell r="BB7" t="str">
            <v>11 FRID</v>
          </cell>
          <cell r="BC7" t="str">
            <v>11 LOW</v>
          </cell>
          <cell r="BD7" t="str">
            <v>12</v>
          </cell>
          <cell r="BE7" t="str">
            <v>12 VAN</v>
          </cell>
          <cell r="BF7" t="str">
            <v>12 FLAT</v>
          </cell>
          <cell r="BG7" t="str">
            <v>13</v>
          </cell>
          <cell r="BH7" t="str">
            <v>13 VAN</v>
          </cell>
          <cell r="BI7" t="str">
            <v>13 FLAT</v>
          </cell>
          <cell r="BJ7" t="str">
            <v>13 TANK</v>
          </cell>
          <cell r="BK7" t="str">
            <v>14</v>
          </cell>
          <cell r="BL7" t="str">
            <v>14 VAN</v>
          </cell>
          <cell r="BM7" t="str">
            <v>14 FLAT</v>
          </cell>
          <cell r="BN7" t="str">
            <v>15</v>
          </cell>
          <cell r="BO7" t="str">
            <v>15 VAN</v>
          </cell>
          <cell r="BP7" t="str">
            <v>15 FLAT</v>
          </cell>
          <cell r="BQ7" t="str">
            <v>22 PMA</v>
          </cell>
          <cell r="BR7" t="str">
            <v>16</v>
          </cell>
          <cell r="BS7" t="str">
            <v>16 VAN</v>
          </cell>
          <cell r="BT7" t="str">
            <v>16 FLAT</v>
          </cell>
          <cell r="BU7" t="str">
            <v>17</v>
          </cell>
          <cell r="BV7" t="str">
            <v>17 VAN</v>
          </cell>
          <cell r="BW7" t="str">
            <v>17 FLAT</v>
          </cell>
          <cell r="BX7" t="str">
            <v>17 TIP</v>
          </cell>
          <cell r="BY7" t="str">
            <v>17 TANK</v>
          </cell>
          <cell r="BZ7" t="str">
            <v>18</v>
          </cell>
          <cell r="CA7" t="str">
            <v>18 VAN</v>
          </cell>
          <cell r="CB7" t="str">
            <v>18 FLAT</v>
          </cell>
          <cell r="CC7" t="str">
            <v>18 TANK</v>
          </cell>
          <cell r="CD7" t="str">
            <v>18 FRID</v>
          </cell>
          <cell r="CE7" t="str">
            <v>19</v>
          </cell>
          <cell r="CF7" t="str">
            <v>19 VAN</v>
          </cell>
          <cell r="CG7" t="str">
            <v>19 FLAT</v>
          </cell>
          <cell r="CH7" t="str">
            <v>19 FRID</v>
          </cell>
          <cell r="CI7" t="str">
            <v>99</v>
          </cell>
        </row>
        <row r="8">
          <cell r="E8" t="str">
            <v>00-Only Change</v>
          </cell>
          <cell r="F8" t="str">
            <v>99 DEV-Interlink 2+2 DEV</v>
          </cell>
          <cell r="G8" t="str">
            <v>01-4x2 Rigid LDV</v>
          </cell>
          <cell r="H8" t="str">
            <v>01 VAN-4x2 Rigid LDV</v>
          </cell>
          <cell r="I8" t="str">
            <v>02-4x2 Rigid to 5000kg</v>
          </cell>
          <cell r="J8" t="str">
            <v>02 VAN-4x2 Rigid to 5000kg</v>
          </cell>
          <cell r="K8" t="str">
            <v>03-4x2 Rigid to 7500kg</v>
          </cell>
          <cell r="L8" t="str">
            <v>03 VAN-4x2 Rigid to 7500kg</v>
          </cell>
          <cell r="M8" t="str">
            <v>04-4x2 Rigid to 10000kg</v>
          </cell>
          <cell r="N8" t="str">
            <v>04 VAN-4x2 Rigid to 10000kg</v>
          </cell>
          <cell r="O8" t="str">
            <v>05-4x2 Rigid</v>
          </cell>
          <cell r="P8" t="str">
            <v>05 VAN-4x2 Rigid</v>
          </cell>
          <cell r="Q8" t="str">
            <v>05 FLAT-4x2 Rigid</v>
          </cell>
          <cell r="R8" t="str">
            <v>05 TIP-4x2 Rigid</v>
          </cell>
          <cell r="S8" t="str">
            <v>05 TANK-4x2 Rigid</v>
          </cell>
          <cell r="T8" t="str">
            <v>05 FRID-4x2 Rigid</v>
          </cell>
          <cell r="U8" t="str">
            <v>20 PMA-4x2 Rigid</v>
          </cell>
          <cell r="V8" t="str">
            <v>06-6x4 Rigid</v>
          </cell>
          <cell r="W8" t="str">
            <v>06 VAN-6x4 Rigid</v>
          </cell>
          <cell r="X8" t="str">
            <v>06 FLAT-6x4 Rigid</v>
          </cell>
          <cell r="Y8" t="str">
            <v>06 TIP-6x4 Rigid</v>
          </cell>
          <cell r="Z8" t="str">
            <v>06 TANK-6x4 Rigid</v>
          </cell>
          <cell r="AA8" t="str">
            <v>06 FRID-6x4 Rigid</v>
          </cell>
          <cell r="AB8" t="str">
            <v>07-3 Axle Artic</v>
          </cell>
          <cell r="AC8" t="str">
            <v>07 VAN-3 Axle Artic</v>
          </cell>
          <cell r="AD8" t="str">
            <v>07 FLAT-3 Axle Artic</v>
          </cell>
          <cell r="AE8" t="str">
            <v>08-4 Axle Artic</v>
          </cell>
          <cell r="AF8" t="str">
            <v>08 VAN-4 Axle Artic</v>
          </cell>
          <cell r="AG8" t="str">
            <v>08 FLAT-4 Axle Artic</v>
          </cell>
          <cell r="AH8" t="str">
            <v>08 TIP-4 Axle Artic</v>
          </cell>
          <cell r="AI8" t="str">
            <v>08 TANK-4 Axle Artic</v>
          </cell>
          <cell r="AJ8" t="str">
            <v>21 PMA-4 Axle Artic</v>
          </cell>
          <cell r="AK8" t="str">
            <v>09-5 Axle Artic Tan</v>
          </cell>
          <cell r="AL8" t="str">
            <v>09 VAN-5 Axle Artic Tan</v>
          </cell>
          <cell r="AM8" t="str">
            <v>09 FLAT-5 Axle Artic Tan</v>
          </cell>
          <cell r="AN8" t="str">
            <v>09 TIP-5 Axle Artic Tan</v>
          </cell>
          <cell r="AO8" t="str">
            <v>09 TANK-5 Axle Artic Tan</v>
          </cell>
          <cell r="AP8" t="str">
            <v>09 FRID-5 Axle Artic Tan</v>
          </cell>
          <cell r="AQ8" t="str">
            <v>09 LOW-5 Axle Artic Tan</v>
          </cell>
          <cell r="AR8" t="str">
            <v>10-5 Axle Artic Tri</v>
          </cell>
          <cell r="AS8" t="str">
            <v>10 VAN-5 Axle Artic Tri</v>
          </cell>
          <cell r="AT8" t="str">
            <v>10 FLAT-5 Axle Artic Tri</v>
          </cell>
          <cell r="AU8" t="str">
            <v>10 TANK-5 Axle Artic Tri</v>
          </cell>
          <cell r="AV8" t="str">
            <v>10 FRID-5 Axle Artic Tri</v>
          </cell>
          <cell r="AW8" t="str">
            <v>11-6 Axle Artic</v>
          </cell>
          <cell r="AX8" t="str">
            <v>11 VAN-6 Axle Artic</v>
          </cell>
          <cell r="AY8" t="str">
            <v>11 FLAT-6 Axle Artic</v>
          </cell>
          <cell r="AZ8" t="str">
            <v>11 TIP-6 Axle Artic</v>
          </cell>
          <cell r="BA8" t="str">
            <v>11 TANK-6 Axle Artic</v>
          </cell>
          <cell r="BB8" t="str">
            <v>11 FRID-6 Axle Artic</v>
          </cell>
          <cell r="BC8" t="str">
            <v>11 LOW-6 Axle Artic</v>
          </cell>
          <cell r="BD8" t="str">
            <v>12-4 Axle Comb</v>
          </cell>
          <cell r="BE8" t="str">
            <v>12 VAN-4 Axle Comb</v>
          </cell>
          <cell r="BF8" t="str">
            <v>12 FLAT-4 Axle Comb</v>
          </cell>
          <cell r="BG8" t="str">
            <v>13-5 Axle Comb</v>
          </cell>
          <cell r="BH8" t="str">
            <v>13 VAN-5 Axle Comb</v>
          </cell>
          <cell r="BI8" t="str">
            <v>13 FLAT-5 Axle Comb</v>
          </cell>
          <cell r="BJ8" t="str">
            <v>13 TANK-5 Axle Comb</v>
          </cell>
          <cell r="BK8" t="str">
            <v>14-7 Axle Comb</v>
          </cell>
          <cell r="BL8" t="str">
            <v>14 VAN-7 Axle Comb</v>
          </cell>
          <cell r="BM8" t="str">
            <v>14 FLAT-7 Axle Comb</v>
          </cell>
          <cell r="BN8" t="str">
            <v>15-5 Axle Doubles</v>
          </cell>
          <cell r="BO8" t="str">
            <v>15 VAN-5 Axle Doubles</v>
          </cell>
          <cell r="BP8" t="str">
            <v>15 FLAT-5 Axle Doubles</v>
          </cell>
          <cell r="BQ8" t="str">
            <v>22 PMA-5 Axle Doubles</v>
          </cell>
          <cell r="BR8" t="str">
            <v>16-6 Axle Comb</v>
          </cell>
          <cell r="BS8" t="str">
            <v>16 VAN-6 Axle Comb</v>
          </cell>
          <cell r="BT8" t="str">
            <v>16 FLAT-6 Axle Comb</v>
          </cell>
          <cell r="BU8" t="str">
            <v>17-7 Axle Comb</v>
          </cell>
          <cell r="BV8" t="str">
            <v>17 VAN-7 Axle Comb</v>
          </cell>
          <cell r="BW8" t="str">
            <v>17 FLAT-7 Axle Comb</v>
          </cell>
          <cell r="BX8" t="str">
            <v>17 TIP-7 Axle Comb</v>
          </cell>
          <cell r="BY8" t="str">
            <v>17 TANK-7 Axle Comb</v>
          </cell>
          <cell r="BZ8" t="str">
            <v>18-Interlink 2+2</v>
          </cell>
          <cell r="CA8" t="str">
            <v>18 VAN-Interlink 2+2</v>
          </cell>
          <cell r="CB8" t="str">
            <v>18 FLAT-Interlink 2+2</v>
          </cell>
          <cell r="CC8" t="str">
            <v>18 TANK-Interlink 2+2</v>
          </cell>
          <cell r="CD8" t="str">
            <v>18 FRID-Interlink 2+2</v>
          </cell>
          <cell r="CE8" t="str">
            <v>19-Interlink 3+2</v>
          </cell>
          <cell r="CF8" t="str">
            <v>19 VAN-Interlink 3+2</v>
          </cell>
          <cell r="CG8" t="str">
            <v>19 FLAT-Interlink 3+2</v>
          </cell>
          <cell r="CH8" t="str">
            <v>19 FRID-Interlink 3+2</v>
          </cell>
          <cell r="CI8" t="str">
            <v>99-Supp Concept</v>
          </cell>
        </row>
        <row r="9">
          <cell r="E9" t="str">
            <v>Name Line 1</v>
          </cell>
          <cell r="F9" t="str">
            <v>Seven Axle Interlink DEV</v>
          </cell>
          <cell r="G9" t="str">
            <v>4x2 Rigid LDV</v>
          </cell>
          <cell r="H9" t="str">
            <v>4x2 Rigid LDV</v>
          </cell>
          <cell r="I9" t="str">
            <v>4x2 Rigid</v>
          </cell>
          <cell r="J9" t="str">
            <v>4x2 Rigid</v>
          </cell>
          <cell r="K9" t="str">
            <v>4x2 Rigid</v>
          </cell>
          <cell r="L9" t="str">
            <v>4x2 Rigid</v>
          </cell>
          <cell r="M9" t="str">
            <v>4x2 Rigid</v>
          </cell>
          <cell r="N9" t="str">
            <v>4x2 Rigid</v>
          </cell>
          <cell r="O9" t="str">
            <v>4x2 Rigid</v>
          </cell>
          <cell r="P9" t="str">
            <v>4x2 Rigid</v>
          </cell>
          <cell r="Q9" t="str">
            <v>4x2 Rigid</v>
          </cell>
          <cell r="R9" t="str">
            <v>4x2 Rigid</v>
          </cell>
          <cell r="S9" t="str">
            <v>4x2 Rigid</v>
          </cell>
          <cell r="T9" t="str">
            <v>4x2 Rigid</v>
          </cell>
          <cell r="U9" t="str">
            <v>4x2 Rigid</v>
          </cell>
          <cell r="V9" t="str">
            <v>6x4 Rigid</v>
          </cell>
          <cell r="W9" t="str">
            <v>6x4 Rigid</v>
          </cell>
          <cell r="X9" t="str">
            <v>6x4 Rigid</v>
          </cell>
          <cell r="Y9" t="str">
            <v>6x4 Rigid</v>
          </cell>
          <cell r="Z9" t="str">
            <v>6x4 Rigid</v>
          </cell>
          <cell r="AA9" t="str">
            <v>6x4 Rigid</v>
          </cell>
          <cell r="AB9" t="str">
            <v>Three Axle Artic</v>
          </cell>
          <cell r="AC9" t="str">
            <v>Three Axle Artic</v>
          </cell>
          <cell r="AD9" t="str">
            <v>Three Axle Artic</v>
          </cell>
          <cell r="AE9" t="str">
            <v>Four Axle Artic</v>
          </cell>
          <cell r="AF9" t="str">
            <v>Four Axle Artic</v>
          </cell>
          <cell r="AG9" t="str">
            <v>Four Axle Artic</v>
          </cell>
          <cell r="AH9" t="str">
            <v>Four Axle Artic</v>
          </cell>
          <cell r="AI9" t="str">
            <v>Four Axle Artic</v>
          </cell>
          <cell r="AJ9" t="str">
            <v>Four Axle Artic</v>
          </cell>
          <cell r="AK9" t="str">
            <v>Five Axle Artic</v>
          </cell>
          <cell r="AL9" t="str">
            <v>Five Axle Artic</v>
          </cell>
          <cell r="AM9" t="str">
            <v>Five Axle Artic</v>
          </cell>
          <cell r="AN9" t="str">
            <v>Five Axle Artic</v>
          </cell>
          <cell r="AO9" t="str">
            <v>Five Axle Artic</v>
          </cell>
          <cell r="AP9" t="str">
            <v>Five Axle Artic</v>
          </cell>
          <cell r="AQ9" t="str">
            <v>Five Axle Artic</v>
          </cell>
          <cell r="AR9" t="str">
            <v>Five Axle Artic</v>
          </cell>
          <cell r="AS9" t="str">
            <v>Five Axle Artic</v>
          </cell>
          <cell r="AT9" t="str">
            <v>Five Axle Artic</v>
          </cell>
          <cell r="AU9" t="str">
            <v>Five Axle Artic</v>
          </cell>
          <cell r="AV9" t="str">
            <v>Five Axle Artic</v>
          </cell>
          <cell r="AW9" t="str">
            <v>Six Axle Artic</v>
          </cell>
          <cell r="AX9" t="str">
            <v>Six Axle Artic</v>
          </cell>
          <cell r="AY9" t="str">
            <v>Six Axle Artic</v>
          </cell>
          <cell r="AZ9" t="str">
            <v>Six Axle Artic</v>
          </cell>
          <cell r="BA9" t="str">
            <v>Six Axle Artic</v>
          </cell>
          <cell r="BB9" t="str">
            <v>Six Axle Artic</v>
          </cell>
          <cell r="BC9" t="str">
            <v>Six Axle Artic</v>
          </cell>
          <cell r="BD9" t="str">
            <v>Four Axle Combination</v>
          </cell>
          <cell r="BE9" t="str">
            <v>Four Axle Combination</v>
          </cell>
          <cell r="BF9" t="str">
            <v>Four Axle Combination</v>
          </cell>
          <cell r="BG9" t="str">
            <v>Five Axle Combination</v>
          </cell>
          <cell r="BH9" t="str">
            <v>Five Axle Combination</v>
          </cell>
          <cell r="BI9" t="str">
            <v>Five Axle Combination</v>
          </cell>
          <cell r="BJ9" t="str">
            <v>Five Axle Combination</v>
          </cell>
          <cell r="BK9" t="str">
            <v>Seven Axle Combination</v>
          </cell>
          <cell r="BL9" t="str">
            <v>Seven Axle Combination</v>
          </cell>
          <cell r="BM9" t="str">
            <v>Seven Axle Combination</v>
          </cell>
          <cell r="BN9" t="str">
            <v>Five Axle Combination</v>
          </cell>
          <cell r="BO9" t="str">
            <v>Five Axle Combination</v>
          </cell>
          <cell r="BP9" t="str">
            <v>Five Axle Combination</v>
          </cell>
          <cell r="BQ9" t="str">
            <v>Five Axle Artic</v>
          </cell>
          <cell r="BR9" t="str">
            <v>Six Axle Combination</v>
          </cell>
          <cell r="BS9" t="str">
            <v>Six Axle Combination</v>
          </cell>
          <cell r="BT9" t="str">
            <v>Six Axle Combination</v>
          </cell>
          <cell r="BU9" t="str">
            <v>Seven Axle Combination</v>
          </cell>
          <cell r="BV9" t="str">
            <v>Seven Axle Combination</v>
          </cell>
          <cell r="BW9" t="str">
            <v>Seven Axle Combination</v>
          </cell>
          <cell r="BX9" t="str">
            <v>Seven Axle Combination</v>
          </cell>
          <cell r="BY9" t="str">
            <v>Seven Axle Combination</v>
          </cell>
          <cell r="BZ9" t="str">
            <v>Seven Axle Interlink</v>
          </cell>
          <cell r="CA9" t="str">
            <v>Seven Axle Interlink</v>
          </cell>
          <cell r="CB9" t="str">
            <v>Seven Axle Interlink</v>
          </cell>
          <cell r="CC9" t="str">
            <v>Seven Axle Interlink</v>
          </cell>
          <cell r="CD9" t="str">
            <v>Seven Axle Interlink</v>
          </cell>
          <cell r="CE9" t="str">
            <v>Eight Axle Interlink</v>
          </cell>
          <cell r="CF9" t="str">
            <v>Eight Axle Interlink</v>
          </cell>
          <cell r="CG9" t="str">
            <v>Eight Axle Interlink</v>
          </cell>
          <cell r="CH9" t="str">
            <v>Eight Axle Interlink</v>
          </cell>
          <cell r="CI9" t="str">
            <v>Supplementary Concept</v>
          </cell>
        </row>
        <row r="10">
          <cell r="E10" t="str">
            <v>Name Line 2</v>
          </cell>
          <cell r="F10" t="str">
            <v>Develop</v>
          </cell>
          <cell r="G10" t="str">
            <v>2400 kg or Less</v>
          </cell>
          <cell r="H10" t="str">
            <v>2400 kg or Less</v>
          </cell>
          <cell r="I10" t="str">
            <v>2400 to 5000 kg</v>
          </cell>
          <cell r="J10" t="str">
            <v>2400 to 5000 kg</v>
          </cell>
          <cell r="K10" t="str">
            <v>5001 to 7500 kg</v>
          </cell>
          <cell r="L10" t="str">
            <v>5001 to 7500 kg</v>
          </cell>
          <cell r="M10" t="str">
            <v>7501 to 10000 kg</v>
          </cell>
          <cell r="N10" t="str">
            <v>7501 to 10000 kg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  <cell r="W10" t="str">
            <v>-</v>
          </cell>
          <cell r="X10" t="str">
            <v>-</v>
          </cell>
          <cell r="Y10" t="str">
            <v>-</v>
          </cell>
          <cell r="Z10" t="str">
            <v>-</v>
          </cell>
          <cell r="AA10" t="str">
            <v>-</v>
          </cell>
          <cell r="AB10" t="str">
            <v>4x2 TT+Single Axle ST</v>
          </cell>
          <cell r="AC10" t="str">
            <v>4x2 TT+Single Axle ST</v>
          </cell>
          <cell r="AD10" t="str">
            <v>4x2 TT+Single Axle ST</v>
          </cell>
          <cell r="AE10" t="str">
            <v>4x2 TT+Tandem Axle ST</v>
          </cell>
          <cell r="AF10" t="str">
            <v>4x2 TT+Tandem Axle ST</v>
          </cell>
          <cell r="AG10" t="str">
            <v>4x2 TT+Tandem Axle ST</v>
          </cell>
          <cell r="AH10" t="str">
            <v>4x2 TT+Tandem Axle ST</v>
          </cell>
          <cell r="AI10" t="str">
            <v>4x2 TT+Tandem Axle ST</v>
          </cell>
          <cell r="AJ10" t="str">
            <v>4x2 TT+Tandem Axle ST</v>
          </cell>
          <cell r="AK10" t="str">
            <v>6x4 TT+Tandem Axle ST</v>
          </cell>
          <cell r="AL10" t="str">
            <v>6x4 TT+Tandem Axle ST</v>
          </cell>
          <cell r="AM10" t="str">
            <v>6x4 TT+Tandem Axle ST</v>
          </cell>
          <cell r="AN10" t="str">
            <v>6x4 TT+Tandem Axle ST</v>
          </cell>
          <cell r="AO10" t="str">
            <v>6x4 TT+Tandem Axle ST</v>
          </cell>
          <cell r="AP10" t="str">
            <v>6x4 TT+Tandem Axle ST</v>
          </cell>
          <cell r="AQ10" t="str">
            <v>6x4 TT+Tandem Axle ST</v>
          </cell>
          <cell r="AR10" t="str">
            <v>4x2 TT+Tridem Axle ST</v>
          </cell>
          <cell r="AS10" t="str">
            <v>4x2 TT+Tridem Axle ST</v>
          </cell>
          <cell r="AT10" t="str">
            <v>4x2 TT+Tridem Axle ST</v>
          </cell>
          <cell r="AU10" t="str">
            <v>4x2 TT+Tridem Axle ST</v>
          </cell>
          <cell r="AV10" t="str">
            <v>4x2 TT+Tridem Axle ST</v>
          </cell>
          <cell r="AW10" t="str">
            <v>6x4 TT+Tridem Axle ST</v>
          </cell>
          <cell r="AX10" t="str">
            <v>6x4 TT+Tridem Axle ST</v>
          </cell>
          <cell r="AY10" t="str">
            <v>6x4 TT+Tridem Axle ST</v>
          </cell>
          <cell r="AZ10" t="str">
            <v>6x4 TT+Tridem Axle ST</v>
          </cell>
          <cell r="BA10" t="str">
            <v>6x4 TT+Tridem Axle ST</v>
          </cell>
          <cell r="BB10" t="str">
            <v>6x4 TT+Tridem Axle ST</v>
          </cell>
          <cell r="BC10" t="str">
            <v>6x4 TT+Tridem Axle ST</v>
          </cell>
          <cell r="BD10" t="str">
            <v>4x2 Rigid+2 Axle Trailer</v>
          </cell>
          <cell r="BE10" t="str">
            <v>4x2 Rigid+2 Axle Trailer</v>
          </cell>
          <cell r="BF10" t="str">
            <v>4x2 Rigid+2 Axle Trailer</v>
          </cell>
          <cell r="BG10" t="str">
            <v>6x4 Rigid+2 Axle Trailer</v>
          </cell>
          <cell r="BH10" t="str">
            <v>6x4 Rigid+2 Axle Trailer</v>
          </cell>
          <cell r="BI10" t="str">
            <v>6x4 Rigid+2 Axle Trailer</v>
          </cell>
          <cell r="BJ10" t="str">
            <v>6x4 Rigid+2 Axle Trailer</v>
          </cell>
          <cell r="BK10" t="str">
            <v>6x4 Rigid+4 Axle Trailer</v>
          </cell>
          <cell r="BL10" t="str">
            <v>6x4 Rigid+4 Axle Trailer</v>
          </cell>
          <cell r="BM10" t="str">
            <v>6x4 Rigid+4 Axle Trailer</v>
          </cell>
          <cell r="BN10" t="str">
            <v>Doubles Combination</v>
          </cell>
          <cell r="BO10" t="str">
            <v>Doubles Combination</v>
          </cell>
          <cell r="BP10" t="str">
            <v>Doubles Combination</v>
          </cell>
          <cell r="BQ10" t="str">
            <v>Doubles Combination</v>
          </cell>
          <cell r="BR10" t="str">
            <v>Concept 08+2 Axle Trailer</v>
          </cell>
          <cell r="BS10" t="str">
            <v>Concept 08+2 Axle Trailer</v>
          </cell>
          <cell r="BT10" t="str">
            <v>Concept 08+2 Axle Trailer</v>
          </cell>
          <cell r="BU10" t="str">
            <v>Concept 09+2 Axle Trailer</v>
          </cell>
          <cell r="BV10" t="str">
            <v>Concept 09+2 Axle Trailer</v>
          </cell>
          <cell r="BW10" t="str">
            <v>Concept 09+2 Axle Trailer</v>
          </cell>
          <cell r="BX10" t="str">
            <v>Concept 09+2 Axle Trailer</v>
          </cell>
          <cell r="BY10" t="str">
            <v>Concept 09+2 Axle Trailer</v>
          </cell>
          <cell r="BZ10" t="str">
            <v>6x4 TT+Tandem/Tandem ST</v>
          </cell>
          <cell r="CA10" t="str">
            <v>6x4 TT+Tandem/Tandem ST</v>
          </cell>
          <cell r="CB10" t="str">
            <v>6x4 TT+Tandem/Tandem ST</v>
          </cell>
          <cell r="CC10" t="str">
            <v>6x4 TT+Tandem/Tandem ST</v>
          </cell>
          <cell r="CD10" t="str">
            <v>6x4 TT+Tandem/Tandem ST</v>
          </cell>
          <cell r="CE10" t="str">
            <v>6x4 TT+Tridem/Tandem ST</v>
          </cell>
          <cell r="CF10" t="str">
            <v>6x4 TT+Tridem/Tandem ST</v>
          </cell>
          <cell r="CG10" t="str">
            <v>6x4 TT+Tridem/Tandem ST</v>
          </cell>
          <cell r="CH10" t="str">
            <v>6x4 TT+Tridem/Tandem ST</v>
          </cell>
          <cell r="CI10" t="str">
            <v>-</v>
          </cell>
        </row>
        <row r="11">
          <cell r="E11" t="str">
            <v>DROPSIDE Body</v>
          </cell>
          <cell r="F11" t="str">
            <v>DEVELOP</v>
          </cell>
          <cell r="G11" t="str">
            <v>DROPSIDE Body</v>
          </cell>
          <cell r="H11" t="str">
            <v>VAN Body</v>
          </cell>
          <cell r="I11" t="str">
            <v>DROPSIDE Body</v>
          </cell>
          <cell r="J11" t="str">
            <v>VAN Body</v>
          </cell>
          <cell r="K11" t="str">
            <v>DROPSIDE Body</v>
          </cell>
          <cell r="L11" t="str">
            <v>VAN Body</v>
          </cell>
          <cell r="M11" t="str">
            <v>DROPSIDE Body</v>
          </cell>
          <cell r="N11" t="str">
            <v>VAN Body</v>
          </cell>
          <cell r="O11" t="str">
            <v>DROPSIDE Body</v>
          </cell>
          <cell r="P11" t="str">
            <v>VAN Body</v>
          </cell>
          <cell r="Q11" t="str">
            <v>FLAT Platform Body</v>
          </cell>
          <cell r="R11" t="str">
            <v>TIP Body</v>
          </cell>
          <cell r="S11" t="str">
            <v>TANKER Stainless Steel</v>
          </cell>
          <cell r="T11" t="str">
            <v>REFRIGERATED Body</v>
          </cell>
          <cell r="U11" t="str">
            <v>FURNITURE Body</v>
          </cell>
          <cell r="V11" t="str">
            <v>DROPSIDE Body</v>
          </cell>
          <cell r="W11" t="str">
            <v>VAN Body</v>
          </cell>
          <cell r="X11" t="str">
            <v>FLAT Platform Body</v>
          </cell>
          <cell r="Y11" t="str">
            <v>TIP Body</v>
          </cell>
          <cell r="Z11" t="str">
            <v>TANKER Stainless Steel</v>
          </cell>
          <cell r="AA11" t="str">
            <v>REFRIGERATED Body</v>
          </cell>
          <cell r="AB11" t="str">
            <v>DROPSIDE Body</v>
          </cell>
          <cell r="AC11" t="str">
            <v>VAN Body</v>
          </cell>
          <cell r="AD11" t="str">
            <v>FLAT Platform Body</v>
          </cell>
          <cell r="AE11" t="str">
            <v>DROPSIDE Body</v>
          </cell>
          <cell r="AF11" t="str">
            <v>VAN Body</v>
          </cell>
          <cell r="AG11" t="str">
            <v>FLAT Platform Body</v>
          </cell>
          <cell r="AH11" t="str">
            <v>TIP Body</v>
          </cell>
          <cell r="AI11" t="str">
            <v>TANKER Stainless Steel</v>
          </cell>
          <cell r="AJ11" t="str">
            <v>FURNITURE Body</v>
          </cell>
          <cell r="AK11" t="str">
            <v>DROPSIDE Body</v>
          </cell>
          <cell r="AL11" t="str">
            <v>VAN Body</v>
          </cell>
          <cell r="AM11" t="str">
            <v>FLAT Platform Body</v>
          </cell>
          <cell r="AN11" t="str">
            <v>TIP Body</v>
          </cell>
          <cell r="AO11" t="str">
            <v>TANKER Stainless Steel</v>
          </cell>
          <cell r="AP11" t="str">
            <v>REFRIGERATED Body</v>
          </cell>
          <cell r="AQ11" t="str">
            <v>LOWBED</v>
          </cell>
          <cell r="AR11" t="str">
            <v>DROPSIDE Body</v>
          </cell>
          <cell r="AS11" t="str">
            <v>VAN Body</v>
          </cell>
          <cell r="AT11" t="str">
            <v>FLAT Platform Body</v>
          </cell>
          <cell r="AU11" t="str">
            <v>TANKER Stainless Steel</v>
          </cell>
          <cell r="AV11" t="str">
            <v>REFRIGERATED Body</v>
          </cell>
          <cell r="AW11" t="str">
            <v>DROPSIDE Body</v>
          </cell>
          <cell r="AX11" t="str">
            <v>VAN Body</v>
          </cell>
          <cell r="AY11" t="str">
            <v>FLAT Platform Body</v>
          </cell>
          <cell r="AZ11" t="str">
            <v>TIP Body</v>
          </cell>
          <cell r="BA11" t="str">
            <v>TANKER Stainless Steel</v>
          </cell>
          <cell r="BB11" t="str">
            <v>REFRIGERATED Body</v>
          </cell>
          <cell r="BC11" t="str">
            <v>LOWBED</v>
          </cell>
          <cell r="BD11" t="str">
            <v>DROPSIDE Body</v>
          </cell>
          <cell r="BE11" t="str">
            <v>VAN Body</v>
          </cell>
          <cell r="BF11" t="str">
            <v>FLAT Platform Body</v>
          </cell>
          <cell r="BG11" t="str">
            <v>DROPSIDE Body</v>
          </cell>
          <cell r="BH11" t="str">
            <v>VAN Body</v>
          </cell>
          <cell r="BI11" t="str">
            <v>FLAT Platform Body</v>
          </cell>
          <cell r="BJ11" t="str">
            <v>TANKER Stainless Steel</v>
          </cell>
          <cell r="BK11" t="str">
            <v>DROPSIDE Body</v>
          </cell>
          <cell r="BL11" t="str">
            <v>VAN Body</v>
          </cell>
          <cell r="BM11" t="str">
            <v>FLAT Platform Body</v>
          </cell>
          <cell r="BN11" t="str">
            <v>DROPSIDE Body</v>
          </cell>
          <cell r="BO11" t="str">
            <v>VAN Body</v>
          </cell>
          <cell r="BP11" t="str">
            <v>FLAT Platform Body</v>
          </cell>
          <cell r="BQ11" t="str">
            <v>FURNITURE Body</v>
          </cell>
          <cell r="BR11" t="str">
            <v>DROPSIDE Body</v>
          </cell>
          <cell r="BS11" t="str">
            <v>VAN Body</v>
          </cell>
          <cell r="BT11" t="str">
            <v>FLAT Platform Body</v>
          </cell>
          <cell r="BU11" t="str">
            <v>DROPSIDE Body</v>
          </cell>
          <cell r="BV11" t="str">
            <v>VAN Body</v>
          </cell>
          <cell r="BW11" t="str">
            <v>FLAT Platform Body</v>
          </cell>
          <cell r="BX11" t="str">
            <v>TIP Body</v>
          </cell>
          <cell r="BY11" t="str">
            <v>TANKER Stainless Steel</v>
          </cell>
          <cell r="BZ11" t="str">
            <v>DROPSIDE Body</v>
          </cell>
          <cell r="CA11" t="str">
            <v>VAN Body</v>
          </cell>
          <cell r="CB11" t="str">
            <v>FLAT Platform Body</v>
          </cell>
          <cell r="CC11" t="str">
            <v>TANKER Stainless Steel</v>
          </cell>
          <cell r="CD11" t="str">
            <v>REFRIGERATED Body</v>
          </cell>
          <cell r="CE11" t="str">
            <v>DROPSIDE Body</v>
          </cell>
          <cell r="CF11" t="str">
            <v>TAUTLINER</v>
          </cell>
          <cell r="CG11" t="str">
            <v>FLAT Platform Body</v>
          </cell>
          <cell r="CH11" t="str">
            <v>REFRIGERATED Body</v>
          </cell>
          <cell r="CI11" t="str">
            <v>-</v>
          </cell>
        </row>
        <row r="12">
          <cell r="E12">
            <v>0</v>
          </cell>
          <cell r="F12">
            <v>34.700000000000003</v>
          </cell>
          <cell r="G12">
            <v>1</v>
          </cell>
          <cell r="H12">
            <v>0.85</v>
          </cell>
          <cell r="I12">
            <v>2.3199999999999998</v>
          </cell>
          <cell r="J12">
            <v>2.2200000000000002</v>
          </cell>
          <cell r="K12">
            <v>3.9</v>
          </cell>
          <cell r="L12">
            <v>3.75</v>
          </cell>
          <cell r="M12">
            <v>5.79</v>
          </cell>
          <cell r="N12">
            <v>5.59</v>
          </cell>
          <cell r="O12">
            <v>8.24</v>
          </cell>
          <cell r="P12">
            <v>7.94</v>
          </cell>
          <cell r="Q12">
            <v>8.74</v>
          </cell>
          <cell r="R12">
            <v>7.89</v>
          </cell>
          <cell r="S12">
            <v>6.48</v>
          </cell>
          <cell r="T12">
            <v>6.44</v>
          </cell>
          <cell r="U12">
            <v>8.31</v>
          </cell>
          <cell r="V12">
            <v>15.54</v>
          </cell>
          <cell r="W12">
            <v>15.29</v>
          </cell>
          <cell r="X12">
            <v>15.69</v>
          </cell>
          <cell r="Y12">
            <v>14.8</v>
          </cell>
          <cell r="Z12">
            <v>9.7200000000000006</v>
          </cell>
          <cell r="AA12">
            <v>13.94</v>
          </cell>
          <cell r="AB12">
            <v>14.48</v>
          </cell>
          <cell r="AC12">
            <v>13.88</v>
          </cell>
          <cell r="AD12">
            <v>15.7</v>
          </cell>
          <cell r="AE12">
            <v>20.36</v>
          </cell>
          <cell r="AF12">
            <v>20.56</v>
          </cell>
          <cell r="AG12">
            <v>21.26</v>
          </cell>
          <cell r="AH12">
            <v>20.059999999999999</v>
          </cell>
          <cell r="AI12">
            <v>20.25</v>
          </cell>
          <cell r="AJ12">
            <v>20.350000000000001</v>
          </cell>
          <cell r="AK12">
            <v>27.55</v>
          </cell>
          <cell r="AL12">
            <v>27.75</v>
          </cell>
          <cell r="AM12">
            <v>28.45</v>
          </cell>
          <cell r="AN12">
            <v>27.25</v>
          </cell>
          <cell r="AO12">
            <v>27.35</v>
          </cell>
          <cell r="AP12">
            <v>26.16</v>
          </cell>
          <cell r="AQ12">
            <v>23.4</v>
          </cell>
          <cell r="AR12">
            <v>25.38</v>
          </cell>
          <cell r="AS12">
            <v>25.18</v>
          </cell>
          <cell r="AT12">
            <v>26.18</v>
          </cell>
          <cell r="AU12">
            <v>25.28</v>
          </cell>
          <cell r="AV12">
            <v>23.48</v>
          </cell>
          <cell r="AW12">
            <v>30.48</v>
          </cell>
          <cell r="AX12">
            <v>30.28</v>
          </cell>
          <cell r="AY12">
            <v>31.28</v>
          </cell>
          <cell r="AZ12">
            <v>29.98</v>
          </cell>
          <cell r="BA12">
            <v>30.38</v>
          </cell>
          <cell r="BB12">
            <v>28.79</v>
          </cell>
          <cell r="BC12">
            <v>25.53</v>
          </cell>
          <cell r="BD12">
            <v>16.75</v>
          </cell>
          <cell r="BE12">
            <v>15.85</v>
          </cell>
          <cell r="BF12">
            <v>17.649999999999999</v>
          </cell>
          <cell r="BG12">
            <v>27.42</v>
          </cell>
          <cell r="BH12">
            <v>26.57</v>
          </cell>
          <cell r="BI12">
            <v>27.97</v>
          </cell>
          <cell r="BJ12">
            <v>22.52</v>
          </cell>
          <cell r="BK12">
            <v>35.72</v>
          </cell>
          <cell r="BL12">
            <v>35.17</v>
          </cell>
          <cell r="BM12">
            <v>36.47</v>
          </cell>
          <cell r="BN12">
            <v>26.65</v>
          </cell>
          <cell r="BO12">
            <v>25.45</v>
          </cell>
          <cell r="BP12">
            <v>27.25</v>
          </cell>
          <cell r="BQ12">
            <v>24.65</v>
          </cell>
          <cell r="BR12">
            <v>25.25</v>
          </cell>
          <cell r="BS12">
            <v>24.85</v>
          </cell>
          <cell r="BT12">
            <v>26.55</v>
          </cell>
          <cell r="BU12">
            <v>35.270000000000003</v>
          </cell>
          <cell r="BV12">
            <v>34.869999999999997</v>
          </cell>
          <cell r="BW12">
            <v>36.57</v>
          </cell>
          <cell r="BX12">
            <v>34.75</v>
          </cell>
          <cell r="BY12">
            <v>34.47</v>
          </cell>
          <cell r="BZ12">
            <v>34.875</v>
          </cell>
          <cell r="CA12">
            <v>34.475000000000001</v>
          </cell>
          <cell r="CB12">
            <v>36.174999999999997</v>
          </cell>
          <cell r="CC12">
            <v>33.975000000000001</v>
          </cell>
          <cell r="CD12">
            <v>31.675000000000001</v>
          </cell>
          <cell r="CE12">
            <v>33.82</v>
          </cell>
          <cell r="CF12">
            <v>32.92</v>
          </cell>
          <cell r="CG12">
            <v>35.020000000000003</v>
          </cell>
          <cell r="CH12">
            <v>30.52</v>
          </cell>
          <cell r="CI12">
            <v>56</v>
          </cell>
        </row>
        <row r="13">
          <cell r="E13" t="str">
            <v>----</v>
          </cell>
          <cell r="F13" t="str">
            <v>----</v>
          </cell>
          <cell r="G13" t="str">
            <v>----</v>
          </cell>
          <cell r="H13" t="str">
            <v>----</v>
          </cell>
          <cell r="I13" t="str">
            <v>----</v>
          </cell>
          <cell r="J13" t="str">
            <v>----</v>
          </cell>
          <cell r="K13" t="str">
            <v>----</v>
          </cell>
          <cell r="L13" t="str">
            <v>----</v>
          </cell>
          <cell r="M13" t="str">
            <v>----</v>
          </cell>
          <cell r="N13" t="str">
            <v>----</v>
          </cell>
          <cell r="O13" t="str">
            <v>----</v>
          </cell>
          <cell r="P13" t="str">
            <v>----</v>
          </cell>
          <cell r="Q13" t="str">
            <v>----</v>
          </cell>
          <cell r="R13" t="str">
            <v>----</v>
          </cell>
          <cell r="S13" t="str">
            <v>----</v>
          </cell>
          <cell r="T13" t="str">
            <v>----</v>
          </cell>
          <cell r="U13" t="str">
            <v>----</v>
          </cell>
          <cell r="V13" t="str">
            <v>----</v>
          </cell>
          <cell r="W13" t="str">
            <v>----</v>
          </cell>
          <cell r="X13" t="str">
            <v>----</v>
          </cell>
          <cell r="Y13" t="str">
            <v>----</v>
          </cell>
          <cell r="Z13" t="str">
            <v>----</v>
          </cell>
          <cell r="AA13" t="str">
            <v>----</v>
          </cell>
          <cell r="AB13" t="str">
            <v>----</v>
          </cell>
          <cell r="AC13" t="str">
            <v>----</v>
          </cell>
          <cell r="AD13" t="str">
            <v>----</v>
          </cell>
          <cell r="AE13" t="str">
            <v>----</v>
          </cell>
          <cell r="AF13" t="str">
            <v>----</v>
          </cell>
          <cell r="AG13" t="str">
            <v>----</v>
          </cell>
          <cell r="AH13" t="str">
            <v>----</v>
          </cell>
          <cell r="AI13" t="str">
            <v>----</v>
          </cell>
          <cell r="AJ13" t="str">
            <v>----</v>
          </cell>
          <cell r="AK13" t="str">
            <v>----</v>
          </cell>
          <cell r="AL13" t="str">
            <v>----</v>
          </cell>
          <cell r="AM13" t="str">
            <v>----</v>
          </cell>
          <cell r="AN13" t="str">
            <v>----</v>
          </cell>
          <cell r="AO13" t="str">
            <v>----</v>
          </cell>
          <cell r="AP13" t="str">
            <v>----</v>
          </cell>
          <cell r="AQ13" t="str">
            <v>----</v>
          </cell>
          <cell r="AR13" t="str">
            <v>----</v>
          </cell>
          <cell r="AS13" t="str">
            <v>----</v>
          </cell>
          <cell r="AT13" t="str">
            <v>----</v>
          </cell>
          <cell r="AU13" t="str">
            <v>----</v>
          </cell>
          <cell r="AV13" t="str">
            <v>----</v>
          </cell>
          <cell r="AW13" t="str">
            <v>----</v>
          </cell>
          <cell r="AX13" t="str">
            <v>----</v>
          </cell>
          <cell r="AY13" t="str">
            <v>----</v>
          </cell>
          <cell r="AZ13" t="str">
            <v>----</v>
          </cell>
          <cell r="BA13" t="str">
            <v>----</v>
          </cell>
          <cell r="BB13" t="str">
            <v>----</v>
          </cell>
          <cell r="BC13" t="str">
            <v>----</v>
          </cell>
          <cell r="BD13" t="str">
            <v>----</v>
          </cell>
          <cell r="BE13" t="str">
            <v>----</v>
          </cell>
          <cell r="BF13" t="str">
            <v>----</v>
          </cell>
          <cell r="BG13" t="str">
            <v>----</v>
          </cell>
          <cell r="BH13" t="str">
            <v>----</v>
          </cell>
          <cell r="BI13" t="str">
            <v>----</v>
          </cell>
          <cell r="BJ13" t="str">
            <v>----</v>
          </cell>
          <cell r="BK13" t="str">
            <v>----</v>
          </cell>
          <cell r="BL13" t="str">
            <v>----</v>
          </cell>
          <cell r="BM13" t="str">
            <v>----</v>
          </cell>
          <cell r="BN13" t="str">
            <v>----</v>
          </cell>
          <cell r="BO13" t="str">
            <v>----</v>
          </cell>
          <cell r="BP13" t="str">
            <v>----</v>
          </cell>
          <cell r="BQ13" t="str">
            <v>----</v>
          </cell>
          <cell r="BR13" t="str">
            <v>----</v>
          </cell>
          <cell r="BS13" t="str">
            <v>----</v>
          </cell>
          <cell r="BT13" t="str">
            <v>----</v>
          </cell>
          <cell r="BU13" t="str">
            <v>----</v>
          </cell>
          <cell r="BV13" t="str">
            <v>----</v>
          </cell>
          <cell r="BW13" t="str">
            <v>----</v>
          </cell>
          <cell r="BX13" t="str">
            <v>----</v>
          </cell>
          <cell r="BY13" t="str">
            <v>----</v>
          </cell>
          <cell r="BZ13" t="str">
            <v>----</v>
          </cell>
          <cell r="CA13" t="str">
            <v>----</v>
          </cell>
          <cell r="CB13" t="str">
            <v>----</v>
          </cell>
          <cell r="CC13" t="str">
            <v>----</v>
          </cell>
          <cell r="CD13" t="str">
            <v>----</v>
          </cell>
          <cell r="CE13" t="str">
            <v>----</v>
          </cell>
          <cell r="CF13" t="str">
            <v>----</v>
          </cell>
          <cell r="CG13" t="str">
            <v>----</v>
          </cell>
          <cell r="CH13" t="str">
            <v>----</v>
          </cell>
          <cell r="CI13" t="str">
            <v>----</v>
          </cell>
        </row>
        <row r="14">
          <cell r="E14" t="str">
            <v>Name</v>
          </cell>
          <cell r="F14" t="str">
            <v>TestVeh</v>
          </cell>
          <cell r="G14" t="str">
            <v>Hilux 3000 LWB</v>
          </cell>
          <cell r="H14" t="str">
            <v>Hilux 3000 LWB</v>
          </cell>
          <cell r="I14" t="str">
            <v>Dyna 6104</v>
          </cell>
          <cell r="J14" t="str">
            <v>Dyna 6104</v>
          </cell>
          <cell r="K14" t="str">
            <v>Dyna 7145</v>
          </cell>
          <cell r="L14" t="str">
            <v>Dyna 7145</v>
          </cell>
          <cell r="M14" t="str">
            <v>Hino 10-166</v>
          </cell>
          <cell r="N14" t="str">
            <v>Hino 10-166</v>
          </cell>
          <cell r="O14" t="str">
            <v>MB1317/48</v>
          </cell>
          <cell r="P14" t="str">
            <v>MB1317/48</v>
          </cell>
          <cell r="Q14" t="str">
            <v>MB1317/48</v>
          </cell>
          <cell r="R14" t="str">
            <v>MB1517K/33</v>
          </cell>
          <cell r="S14" t="str">
            <v>MB1517/54</v>
          </cell>
          <cell r="T14" t="str">
            <v>MB1317/48</v>
          </cell>
          <cell r="U14" t="str">
            <v>MB1017/48</v>
          </cell>
          <cell r="V14" t="str">
            <v>MB2528/51</v>
          </cell>
          <cell r="W14" t="str">
            <v>MB2528/51</v>
          </cell>
          <cell r="X14" t="str">
            <v>MB2528/51</v>
          </cell>
          <cell r="Y14" t="str">
            <v>MB2628/33</v>
          </cell>
          <cell r="Z14" t="str">
            <v>MB3331/45</v>
          </cell>
          <cell r="AA14" t="str">
            <v>MB2528/51</v>
          </cell>
          <cell r="AB14" t="str">
            <v>MB1328LS/36</v>
          </cell>
          <cell r="AC14" t="str">
            <v>MB1328LS/36</v>
          </cell>
          <cell r="AD14" t="str">
            <v>MB1328LS/36</v>
          </cell>
          <cell r="AE14" t="str">
            <v>MB2031S/36</v>
          </cell>
          <cell r="AF14" t="str">
            <v>MB2031S/36</v>
          </cell>
          <cell r="AG14" t="str">
            <v>MB2031S/36</v>
          </cell>
          <cell r="AH14" t="str">
            <v>MB2031S/36</v>
          </cell>
          <cell r="AI14" t="str">
            <v>MB1835LS/36</v>
          </cell>
          <cell r="AJ14" t="str">
            <v>MB1835LS/36</v>
          </cell>
          <cell r="AK14" t="str">
            <v>MB3335S/33</v>
          </cell>
          <cell r="AL14" t="str">
            <v>MB3335S/33</v>
          </cell>
          <cell r="AM14" t="str">
            <v>MB3335S/33</v>
          </cell>
          <cell r="AN14" t="str">
            <v>MB3335S/33</v>
          </cell>
          <cell r="AO14" t="str">
            <v>MB3335S/33</v>
          </cell>
          <cell r="AP14" t="str">
            <v>MB2643LS/33</v>
          </cell>
          <cell r="AQ14" t="str">
            <v>MB3343S/33</v>
          </cell>
          <cell r="AR14" t="str">
            <v>MB1835LS/36</v>
          </cell>
          <cell r="AS14" t="str">
            <v>MB1835LS/36</v>
          </cell>
          <cell r="AT14" t="str">
            <v>MB1835LS/36</v>
          </cell>
          <cell r="AU14" t="str">
            <v>MB1835LS/36</v>
          </cell>
          <cell r="AV14" t="str">
            <v>MB1835LS/36</v>
          </cell>
          <cell r="AW14" t="str">
            <v>MB3335S/33</v>
          </cell>
          <cell r="AX14" t="str">
            <v>MB3335S/33</v>
          </cell>
          <cell r="AY14" t="str">
            <v>MB3335S/33</v>
          </cell>
          <cell r="AZ14" t="str">
            <v>MB3335S/33</v>
          </cell>
          <cell r="BA14" t="str">
            <v>MB3335S/33</v>
          </cell>
          <cell r="BB14" t="str">
            <v>MB2643LS/33</v>
          </cell>
          <cell r="BC14" t="str">
            <v>MB3343S/33</v>
          </cell>
          <cell r="BD14" t="str">
            <v>MB1523/54</v>
          </cell>
          <cell r="BE14" t="str">
            <v>MB1523/54</v>
          </cell>
          <cell r="BF14" t="str">
            <v>MB1523/54</v>
          </cell>
          <cell r="BG14" t="str">
            <v>MB3331/45</v>
          </cell>
          <cell r="BH14" t="str">
            <v>MB3331/45</v>
          </cell>
          <cell r="BI14" t="str">
            <v>MB3331/45</v>
          </cell>
          <cell r="BJ14" t="str">
            <v>MB3331/45</v>
          </cell>
          <cell r="BK14" t="str">
            <v>MB3331/45</v>
          </cell>
          <cell r="BL14" t="str">
            <v>MB3331/45</v>
          </cell>
          <cell r="BM14" t="str">
            <v>MB3331/45</v>
          </cell>
          <cell r="BN14" t="str">
            <v>MB1835LS/36</v>
          </cell>
          <cell r="BO14" t="str">
            <v>MB1835LS/36</v>
          </cell>
          <cell r="BP14" t="str">
            <v>MB1835LS/36</v>
          </cell>
          <cell r="BQ14" t="str">
            <v>MB1835LS/36</v>
          </cell>
          <cell r="BR14" t="str">
            <v>MB1835LS/36</v>
          </cell>
          <cell r="BS14" t="str">
            <v>MB1835LS/36</v>
          </cell>
          <cell r="BT14" t="str">
            <v>MB1835LS/36</v>
          </cell>
          <cell r="BU14" t="str">
            <v>MB2648LS/33</v>
          </cell>
          <cell r="BV14" t="str">
            <v>MB2648LS/33</v>
          </cell>
          <cell r="BW14" t="str">
            <v>MB2648LS/33</v>
          </cell>
          <cell r="BX14" t="str">
            <v>MB3335S/33</v>
          </cell>
          <cell r="BY14" t="str">
            <v>MB2648LS/33</v>
          </cell>
          <cell r="BZ14" t="str">
            <v>MB2648LS/33</v>
          </cell>
          <cell r="CA14" t="str">
            <v>MB2648LS/33</v>
          </cell>
          <cell r="CB14" t="str">
            <v>MB2648LS/33</v>
          </cell>
          <cell r="CC14" t="str">
            <v>MB2648LS/33</v>
          </cell>
          <cell r="CD14" t="str">
            <v>MB2648LS/33</v>
          </cell>
          <cell r="CE14" t="str">
            <v>MB2648LS/33</v>
          </cell>
          <cell r="CF14" t="str">
            <v>MB2648LS/33</v>
          </cell>
          <cell r="CG14" t="str">
            <v>MB2648LS/33</v>
          </cell>
          <cell r="CH14" t="str">
            <v>MB2648LS/33</v>
          </cell>
          <cell r="CI14" t="str">
            <v>Name</v>
          </cell>
        </row>
        <row r="15">
          <cell r="E15">
            <v>0</v>
          </cell>
          <cell r="F15">
            <v>646000</v>
          </cell>
          <cell r="G15">
            <v>123509</v>
          </cell>
          <cell r="H15">
            <v>123509</v>
          </cell>
          <cell r="I15">
            <v>182394</v>
          </cell>
          <cell r="J15">
            <v>182394</v>
          </cell>
          <cell r="K15">
            <v>213246</v>
          </cell>
          <cell r="L15">
            <v>213246</v>
          </cell>
          <cell r="M15">
            <v>290295</v>
          </cell>
          <cell r="N15">
            <v>290295</v>
          </cell>
          <cell r="O15">
            <v>314370</v>
          </cell>
          <cell r="P15">
            <v>314370</v>
          </cell>
          <cell r="Q15">
            <v>314370</v>
          </cell>
          <cell r="R15">
            <v>370382</v>
          </cell>
          <cell r="S15">
            <v>361000</v>
          </cell>
          <cell r="T15">
            <v>314370</v>
          </cell>
          <cell r="U15">
            <v>285900</v>
          </cell>
          <cell r="V15">
            <v>531628</v>
          </cell>
          <cell r="W15">
            <v>531628</v>
          </cell>
          <cell r="X15">
            <v>531628</v>
          </cell>
          <cell r="Y15">
            <v>582000</v>
          </cell>
          <cell r="Z15">
            <v>688500</v>
          </cell>
          <cell r="AA15">
            <v>531628</v>
          </cell>
          <cell r="AB15">
            <v>441000</v>
          </cell>
          <cell r="AC15">
            <v>441000</v>
          </cell>
          <cell r="AD15">
            <v>441000</v>
          </cell>
          <cell r="AE15">
            <v>539475</v>
          </cell>
          <cell r="AF15">
            <v>539475</v>
          </cell>
          <cell r="AG15">
            <v>539475</v>
          </cell>
          <cell r="AH15">
            <v>539475</v>
          </cell>
          <cell r="AI15">
            <v>625500</v>
          </cell>
          <cell r="AJ15">
            <v>625500</v>
          </cell>
          <cell r="AK15">
            <v>726190</v>
          </cell>
          <cell r="AL15">
            <v>726190</v>
          </cell>
          <cell r="AM15">
            <v>726190</v>
          </cell>
          <cell r="AN15">
            <v>726190</v>
          </cell>
          <cell r="AO15">
            <v>726190</v>
          </cell>
          <cell r="AP15">
            <v>822120</v>
          </cell>
          <cell r="AQ15">
            <v>822120</v>
          </cell>
          <cell r="AR15">
            <v>625500</v>
          </cell>
          <cell r="AS15">
            <v>625500</v>
          </cell>
          <cell r="AT15">
            <v>625500</v>
          </cell>
          <cell r="AU15">
            <v>625500</v>
          </cell>
          <cell r="AV15">
            <v>625500</v>
          </cell>
          <cell r="AW15">
            <v>726190</v>
          </cell>
          <cell r="AX15">
            <v>726190</v>
          </cell>
          <cell r="AY15">
            <v>726190</v>
          </cell>
          <cell r="AZ15">
            <v>726190</v>
          </cell>
          <cell r="BA15">
            <v>726190</v>
          </cell>
          <cell r="BB15">
            <v>822120</v>
          </cell>
          <cell r="BC15">
            <v>822120</v>
          </cell>
          <cell r="BD15">
            <v>397900</v>
          </cell>
          <cell r="BE15">
            <v>397900</v>
          </cell>
          <cell r="BF15">
            <v>397900</v>
          </cell>
          <cell r="BG15">
            <v>688500</v>
          </cell>
          <cell r="BH15">
            <v>688500</v>
          </cell>
          <cell r="BI15">
            <v>688500</v>
          </cell>
          <cell r="BJ15">
            <v>688500</v>
          </cell>
          <cell r="BK15">
            <v>688500</v>
          </cell>
          <cell r="BL15">
            <v>688500</v>
          </cell>
          <cell r="BM15">
            <v>688500</v>
          </cell>
          <cell r="BN15">
            <v>625500</v>
          </cell>
          <cell r="BO15">
            <v>625500</v>
          </cell>
          <cell r="BP15">
            <v>625500</v>
          </cell>
          <cell r="BQ15">
            <v>625500</v>
          </cell>
          <cell r="BR15">
            <v>625500</v>
          </cell>
          <cell r="BS15">
            <v>625500</v>
          </cell>
          <cell r="BT15">
            <v>625500</v>
          </cell>
          <cell r="BU15">
            <v>841600</v>
          </cell>
          <cell r="BV15">
            <v>841600</v>
          </cell>
          <cell r="BW15">
            <v>841600</v>
          </cell>
          <cell r="BX15">
            <v>726190</v>
          </cell>
          <cell r="BY15">
            <v>841600</v>
          </cell>
          <cell r="BZ15">
            <v>841600</v>
          </cell>
          <cell r="CA15">
            <v>841600</v>
          </cell>
          <cell r="CB15">
            <v>841600</v>
          </cell>
          <cell r="CC15">
            <v>841600</v>
          </cell>
          <cell r="CD15">
            <v>841600</v>
          </cell>
          <cell r="CE15">
            <v>841600</v>
          </cell>
          <cell r="CF15">
            <v>841600</v>
          </cell>
          <cell r="CG15">
            <v>841600</v>
          </cell>
          <cell r="CH15">
            <v>841600</v>
          </cell>
          <cell r="CI15">
            <v>0</v>
          </cell>
        </row>
        <row r="16">
          <cell r="E16">
            <v>0</v>
          </cell>
          <cell r="F16">
            <v>0</v>
          </cell>
          <cell r="G16">
            <v>7.4999999999999997E-2</v>
          </cell>
          <cell r="H16">
            <v>7.4999999999999997E-2</v>
          </cell>
          <cell r="I16">
            <v>7.4999999999999997E-2</v>
          </cell>
          <cell r="J16">
            <v>7.4999999999999997E-2</v>
          </cell>
          <cell r="K16">
            <v>7.4999999999999997E-2</v>
          </cell>
          <cell r="L16">
            <v>7.4999999999999997E-2</v>
          </cell>
          <cell r="M16">
            <v>7.4999999999999997E-2</v>
          </cell>
          <cell r="N16">
            <v>7.4999999999999997E-2</v>
          </cell>
          <cell r="O16">
            <v>7.4999999999999997E-2</v>
          </cell>
          <cell r="P16">
            <v>7.4999999999999997E-2</v>
          </cell>
          <cell r="Q16">
            <v>7.4999999999999997E-2</v>
          </cell>
          <cell r="R16">
            <v>7.4999999999999997E-2</v>
          </cell>
          <cell r="S16">
            <v>7.4999999999999997E-2</v>
          </cell>
          <cell r="T16">
            <v>7.4999999999999997E-2</v>
          </cell>
          <cell r="U16">
            <v>7.4999999999999997E-2</v>
          </cell>
          <cell r="V16">
            <v>7.4999999999999997E-2</v>
          </cell>
          <cell r="W16">
            <v>7.4999999999999997E-2</v>
          </cell>
          <cell r="X16">
            <v>7.4999999999999997E-2</v>
          </cell>
          <cell r="Y16">
            <v>7.4999999999999997E-2</v>
          </cell>
          <cell r="Z16">
            <v>7.4999999999999997E-2</v>
          </cell>
          <cell r="AA16">
            <v>7.4999999999999997E-2</v>
          </cell>
          <cell r="AB16">
            <v>7.4999999999999997E-2</v>
          </cell>
          <cell r="AC16">
            <v>7.4999999999999997E-2</v>
          </cell>
          <cell r="AD16">
            <v>7.4999999999999997E-2</v>
          </cell>
          <cell r="AE16">
            <v>7.4999999999999997E-2</v>
          </cell>
          <cell r="AF16">
            <v>7.4999999999999997E-2</v>
          </cell>
          <cell r="AG16">
            <v>7.4999999999999997E-2</v>
          </cell>
          <cell r="AH16">
            <v>7.4999999999999997E-2</v>
          </cell>
          <cell r="AI16">
            <v>7.4999999999999997E-2</v>
          </cell>
          <cell r="AJ16">
            <v>7.4999999999999997E-2</v>
          </cell>
          <cell r="AK16">
            <v>7.4999999999999997E-2</v>
          </cell>
          <cell r="AL16">
            <v>7.4999999999999997E-2</v>
          </cell>
          <cell r="AM16">
            <v>7.4999999999999997E-2</v>
          </cell>
          <cell r="AN16">
            <v>7.4999999999999997E-2</v>
          </cell>
          <cell r="AO16">
            <v>7.4999999999999997E-2</v>
          </cell>
          <cell r="AP16">
            <v>7.4999999999999997E-2</v>
          </cell>
          <cell r="AQ16">
            <v>7.4999999999999997E-2</v>
          </cell>
          <cell r="AR16">
            <v>7.4999999999999997E-2</v>
          </cell>
          <cell r="AS16">
            <v>7.4999999999999997E-2</v>
          </cell>
          <cell r="AT16">
            <v>7.4999999999999997E-2</v>
          </cell>
          <cell r="AU16">
            <v>7.4999999999999997E-2</v>
          </cell>
          <cell r="AV16">
            <v>7.4999999999999997E-2</v>
          </cell>
          <cell r="AW16">
            <v>7.4999999999999997E-2</v>
          </cell>
          <cell r="AX16">
            <v>7.4999999999999997E-2</v>
          </cell>
          <cell r="AY16">
            <v>7.4999999999999997E-2</v>
          </cell>
          <cell r="AZ16">
            <v>7.4999999999999997E-2</v>
          </cell>
          <cell r="BA16">
            <v>7.4999999999999997E-2</v>
          </cell>
          <cell r="BB16">
            <v>7.4999999999999997E-2</v>
          </cell>
          <cell r="BC16">
            <v>7.4999999999999997E-2</v>
          </cell>
          <cell r="BD16">
            <v>7.4999999999999997E-2</v>
          </cell>
          <cell r="BE16">
            <v>7.4999999999999997E-2</v>
          </cell>
          <cell r="BF16">
            <v>7.4999999999999997E-2</v>
          </cell>
          <cell r="BG16">
            <v>7.4999999999999997E-2</v>
          </cell>
          <cell r="BH16">
            <v>7.4999999999999997E-2</v>
          </cell>
          <cell r="BI16">
            <v>7.4999999999999997E-2</v>
          </cell>
          <cell r="BJ16">
            <v>7.4999999999999997E-2</v>
          </cell>
          <cell r="BK16">
            <v>7.4999999999999997E-2</v>
          </cell>
          <cell r="BL16">
            <v>7.4999999999999997E-2</v>
          </cell>
          <cell r="BM16">
            <v>7.4999999999999997E-2</v>
          </cell>
          <cell r="BN16">
            <v>7.4999999999999997E-2</v>
          </cell>
          <cell r="BO16">
            <v>7.4999999999999997E-2</v>
          </cell>
          <cell r="BP16">
            <v>7.4999999999999997E-2</v>
          </cell>
          <cell r="BQ16">
            <v>7.4999999999999997E-2</v>
          </cell>
          <cell r="BR16">
            <v>7.4999999999999997E-2</v>
          </cell>
          <cell r="BS16">
            <v>7.4999999999999997E-2</v>
          </cell>
          <cell r="BT16">
            <v>7.4999999999999997E-2</v>
          </cell>
          <cell r="BU16">
            <v>7.4999999999999997E-2</v>
          </cell>
          <cell r="BV16">
            <v>7.4999999999999997E-2</v>
          </cell>
          <cell r="BW16">
            <v>7.4999999999999997E-2</v>
          </cell>
          <cell r="BX16">
            <v>7.4999999999999997E-2</v>
          </cell>
          <cell r="BY16">
            <v>7.4999999999999997E-2</v>
          </cell>
          <cell r="BZ16">
            <v>7.4999999999999997E-2</v>
          </cell>
          <cell r="CA16">
            <v>7.4999999999999997E-2</v>
          </cell>
          <cell r="CB16">
            <v>7.4999999999999997E-2</v>
          </cell>
          <cell r="CC16">
            <v>7.4999999999999997E-2</v>
          </cell>
          <cell r="CD16">
            <v>7.4999999999999997E-2</v>
          </cell>
          <cell r="CE16">
            <v>7.4999999999999997E-2</v>
          </cell>
          <cell r="CF16">
            <v>7.4999999999999997E-2</v>
          </cell>
          <cell r="CG16">
            <v>7.4999999999999997E-2</v>
          </cell>
          <cell r="CH16">
            <v>7.4999999999999997E-2</v>
          </cell>
          <cell r="CI16">
            <v>0</v>
          </cell>
        </row>
        <row r="17">
          <cell r="E17">
            <v>0</v>
          </cell>
          <cell r="F17">
            <v>0</v>
          </cell>
          <cell r="G17">
            <v>6970</v>
          </cell>
          <cell r="H17">
            <v>19987</v>
          </cell>
          <cell r="I17">
            <v>16379</v>
          </cell>
          <cell r="J17">
            <v>23575</v>
          </cell>
          <cell r="K17">
            <v>16599</v>
          </cell>
          <cell r="L17">
            <v>28700</v>
          </cell>
          <cell r="M17">
            <v>19876</v>
          </cell>
          <cell r="N17">
            <v>35880</v>
          </cell>
          <cell r="O17">
            <v>30237</v>
          </cell>
          <cell r="P17">
            <v>41000</v>
          </cell>
          <cell r="Q17">
            <v>16195</v>
          </cell>
          <cell r="R17">
            <v>38950</v>
          </cell>
          <cell r="S17">
            <v>149500</v>
          </cell>
          <cell r="T17">
            <v>141000</v>
          </cell>
          <cell r="U17">
            <v>59000</v>
          </cell>
          <cell r="V17">
            <v>30852</v>
          </cell>
          <cell r="W17">
            <v>50225</v>
          </cell>
          <cell r="X17">
            <v>18860</v>
          </cell>
          <cell r="Y17">
            <v>66625</v>
          </cell>
          <cell r="Z17">
            <v>241500</v>
          </cell>
          <cell r="AA17">
            <v>159000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41000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56375</v>
          </cell>
          <cell r="BD17">
            <v>30237</v>
          </cell>
          <cell r="BE17">
            <v>41000</v>
          </cell>
          <cell r="BF17">
            <v>16195</v>
          </cell>
          <cell r="BG17">
            <v>30852</v>
          </cell>
          <cell r="BH17">
            <v>50225</v>
          </cell>
          <cell r="BI17">
            <v>18860</v>
          </cell>
          <cell r="BJ17">
            <v>241500</v>
          </cell>
          <cell r="BK17">
            <v>30852</v>
          </cell>
          <cell r="BL17">
            <v>50225</v>
          </cell>
          <cell r="BM17">
            <v>18860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</row>
        <row r="18">
          <cell r="E18">
            <v>0</v>
          </cell>
          <cell r="F18">
            <v>646000</v>
          </cell>
          <cell r="G18">
            <v>121215.825</v>
          </cell>
          <cell r="H18">
            <v>134232.82500000001</v>
          </cell>
          <cell r="I18">
            <v>185093.45</v>
          </cell>
          <cell r="J18">
            <v>192289.45</v>
          </cell>
          <cell r="K18">
            <v>213851.55</v>
          </cell>
          <cell r="L18">
            <v>225952.55</v>
          </cell>
          <cell r="M18">
            <v>288398.875</v>
          </cell>
          <cell r="N18">
            <v>304402.875</v>
          </cell>
          <cell r="O18">
            <v>321029.25</v>
          </cell>
          <cell r="P18">
            <v>331792.25</v>
          </cell>
          <cell r="Q18">
            <v>306987.25</v>
          </cell>
          <cell r="R18">
            <v>381553.35</v>
          </cell>
          <cell r="S18">
            <v>483425</v>
          </cell>
          <cell r="T18">
            <v>431792.25</v>
          </cell>
          <cell r="U18">
            <v>323457.5</v>
          </cell>
          <cell r="V18">
            <v>522607.9</v>
          </cell>
          <cell r="W18">
            <v>541980.9</v>
          </cell>
          <cell r="X18">
            <v>510615.9</v>
          </cell>
          <cell r="Y18">
            <v>604975</v>
          </cell>
          <cell r="Z18">
            <v>878362.5</v>
          </cell>
          <cell r="AA18">
            <v>650755.9</v>
          </cell>
          <cell r="AB18">
            <v>407925</v>
          </cell>
          <cell r="AC18">
            <v>407925</v>
          </cell>
          <cell r="AD18">
            <v>407925</v>
          </cell>
          <cell r="AE18">
            <v>499014.375</v>
          </cell>
          <cell r="AF18">
            <v>499014.375</v>
          </cell>
          <cell r="AG18">
            <v>499014.375</v>
          </cell>
          <cell r="AH18">
            <v>499014.375</v>
          </cell>
          <cell r="AI18">
            <v>578587.5</v>
          </cell>
          <cell r="AJ18">
            <v>578587.5</v>
          </cell>
          <cell r="AK18">
            <v>671725.75</v>
          </cell>
          <cell r="AL18">
            <v>671725.75</v>
          </cell>
          <cell r="AM18">
            <v>671725.75</v>
          </cell>
          <cell r="AN18">
            <v>671725.75</v>
          </cell>
          <cell r="AO18">
            <v>671725.75</v>
          </cell>
          <cell r="AP18">
            <v>760461</v>
          </cell>
          <cell r="AQ18">
            <v>801461</v>
          </cell>
          <cell r="AR18">
            <v>578587.5</v>
          </cell>
          <cell r="AS18">
            <v>578587.5</v>
          </cell>
          <cell r="AT18">
            <v>578587.5</v>
          </cell>
          <cell r="AU18">
            <v>578587.5</v>
          </cell>
          <cell r="AV18">
            <v>578587.5</v>
          </cell>
          <cell r="AW18">
            <v>671725.75</v>
          </cell>
          <cell r="AX18">
            <v>671725.75</v>
          </cell>
          <cell r="AY18">
            <v>671725.75</v>
          </cell>
          <cell r="AZ18">
            <v>671725.75</v>
          </cell>
          <cell r="BA18">
            <v>671725.75</v>
          </cell>
          <cell r="BB18">
            <v>760461</v>
          </cell>
          <cell r="BC18">
            <v>816836</v>
          </cell>
          <cell r="BD18">
            <v>398294.5</v>
          </cell>
          <cell r="BE18">
            <v>409057.5</v>
          </cell>
          <cell r="BF18">
            <v>384252.5</v>
          </cell>
          <cell r="BG18">
            <v>667714.5</v>
          </cell>
          <cell r="BH18">
            <v>687087.5</v>
          </cell>
          <cell r="BI18">
            <v>655722.5</v>
          </cell>
          <cell r="BJ18">
            <v>878362.5</v>
          </cell>
          <cell r="BK18">
            <v>667714.5</v>
          </cell>
          <cell r="BL18">
            <v>687087.5</v>
          </cell>
          <cell r="BM18">
            <v>655722.5</v>
          </cell>
          <cell r="BN18">
            <v>578587.5</v>
          </cell>
          <cell r="BO18">
            <v>578587.5</v>
          </cell>
          <cell r="BP18">
            <v>578587.5</v>
          </cell>
          <cell r="BQ18">
            <v>578587.5</v>
          </cell>
          <cell r="BR18">
            <v>578587.5</v>
          </cell>
          <cell r="BS18">
            <v>578587.5</v>
          </cell>
          <cell r="BT18">
            <v>578587.5</v>
          </cell>
          <cell r="BU18">
            <v>778480</v>
          </cell>
          <cell r="BV18">
            <v>778480</v>
          </cell>
          <cell r="BW18">
            <v>778480</v>
          </cell>
          <cell r="BX18">
            <v>671725.75</v>
          </cell>
          <cell r="BY18">
            <v>778480</v>
          </cell>
          <cell r="BZ18">
            <v>778480</v>
          </cell>
          <cell r="CA18">
            <v>778480</v>
          </cell>
          <cell r="CB18">
            <v>778480</v>
          </cell>
          <cell r="CC18">
            <v>778480</v>
          </cell>
          <cell r="CD18">
            <v>778480</v>
          </cell>
          <cell r="CE18">
            <v>778480</v>
          </cell>
          <cell r="CF18">
            <v>778480</v>
          </cell>
          <cell r="CG18">
            <v>778480</v>
          </cell>
          <cell r="CH18">
            <v>778480</v>
          </cell>
          <cell r="CI18">
            <v>0</v>
          </cell>
        </row>
        <row r="19">
          <cell r="E19">
            <v>0.25</v>
          </cell>
          <cell r="F19">
            <v>0.25</v>
          </cell>
          <cell r="G19">
            <v>0.25</v>
          </cell>
          <cell r="H19">
            <v>0.25</v>
          </cell>
          <cell r="I19">
            <v>0.25</v>
          </cell>
          <cell r="J19">
            <v>0.25</v>
          </cell>
          <cell r="K19">
            <v>0.25</v>
          </cell>
          <cell r="L19">
            <v>0.25</v>
          </cell>
          <cell r="M19">
            <v>0.25</v>
          </cell>
          <cell r="N19">
            <v>0.25</v>
          </cell>
          <cell r="O19">
            <v>0.25</v>
          </cell>
          <cell r="P19">
            <v>0.25</v>
          </cell>
          <cell r="Q19">
            <v>0.25</v>
          </cell>
          <cell r="R19">
            <v>0.25</v>
          </cell>
          <cell r="S19">
            <v>0.25</v>
          </cell>
          <cell r="T19">
            <v>0.25</v>
          </cell>
          <cell r="U19">
            <v>0.25</v>
          </cell>
          <cell r="V19">
            <v>0.25</v>
          </cell>
          <cell r="W19">
            <v>0.25</v>
          </cell>
          <cell r="X19">
            <v>0.25</v>
          </cell>
          <cell r="Y19">
            <v>0.25</v>
          </cell>
          <cell r="Z19">
            <v>0.25</v>
          </cell>
          <cell r="AA19">
            <v>0.25</v>
          </cell>
          <cell r="AB19">
            <v>0.25</v>
          </cell>
          <cell r="AC19">
            <v>0.25</v>
          </cell>
          <cell r="AD19">
            <v>0.25</v>
          </cell>
          <cell r="AE19">
            <v>0.25</v>
          </cell>
          <cell r="AF19">
            <v>0.25</v>
          </cell>
          <cell r="AG19">
            <v>0.25</v>
          </cell>
          <cell r="AH19">
            <v>0.25</v>
          </cell>
          <cell r="AI19">
            <v>0.25</v>
          </cell>
          <cell r="AJ19">
            <v>0.25</v>
          </cell>
          <cell r="AK19">
            <v>0.25</v>
          </cell>
          <cell r="AL19">
            <v>0.25</v>
          </cell>
          <cell r="AM19">
            <v>0.25</v>
          </cell>
          <cell r="AN19">
            <v>0.25</v>
          </cell>
          <cell r="AO19">
            <v>0.25</v>
          </cell>
          <cell r="AP19">
            <v>0.25</v>
          </cell>
          <cell r="AQ19">
            <v>0.25</v>
          </cell>
          <cell r="AR19">
            <v>0.25</v>
          </cell>
          <cell r="AS19">
            <v>0.25</v>
          </cell>
          <cell r="AT19">
            <v>0.25</v>
          </cell>
          <cell r="AU19">
            <v>0.25</v>
          </cell>
          <cell r="AV19">
            <v>0.25</v>
          </cell>
          <cell r="AW19">
            <v>0.25</v>
          </cell>
          <cell r="AX19">
            <v>0.25</v>
          </cell>
          <cell r="AY19">
            <v>0.25</v>
          </cell>
          <cell r="AZ19">
            <v>0.25</v>
          </cell>
          <cell r="BA19">
            <v>0.25</v>
          </cell>
          <cell r="BB19">
            <v>0.25</v>
          </cell>
          <cell r="BC19">
            <v>0.25</v>
          </cell>
          <cell r="BD19">
            <v>0.25</v>
          </cell>
          <cell r="BE19">
            <v>0.25</v>
          </cell>
          <cell r="BF19">
            <v>0.25</v>
          </cell>
          <cell r="BG19">
            <v>0.25</v>
          </cell>
          <cell r="BH19">
            <v>0.25</v>
          </cell>
          <cell r="BI19">
            <v>0.25</v>
          </cell>
          <cell r="BJ19">
            <v>0.25</v>
          </cell>
          <cell r="BK19">
            <v>0.25</v>
          </cell>
          <cell r="BL19">
            <v>0.25</v>
          </cell>
          <cell r="BM19">
            <v>0.25</v>
          </cell>
          <cell r="BN19">
            <v>0.25</v>
          </cell>
          <cell r="BO19">
            <v>0.25</v>
          </cell>
          <cell r="BP19">
            <v>0.25</v>
          </cell>
          <cell r="BQ19">
            <v>0.25</v>
          </cell>
          <cell r="BR19">
            <v>0.25</v>
          </cell>
          <cell r="BS19">
            <v>0.25</v>
          </cell>
          <cell r="BT19">
            <v>0.25</v>
          </cell>
          <cell r="BU19">
            <v>0.25</v>
          </cell>
          <cell r="BV19">
            <v>0.25</v>
          </cell>
          <cell r="BW19">
            <v>0.25</v>
          </cell>
          <cell r="BX19">
            <v>0.25</v>
          </cell>
          <cell r="BY19">
            <v>0.25</v>
          </cell>
          <cell r="BZ19">
            <v>0.25</v>
          </cell>
          <cell r="CA19">
            <v>0.25</v>
          </cell>
          <cell r="CB19">
            <v>0.25</v>
          </cell>
          <cell r="CC19">
            <v>0.25</v>
          </cell>
          <cell r="CD19">
            <v>0.25</v>
          </cell>
          <cell r="CE19">
            <v>0.25</v>
          </cell>
          <cell r="CF19">
            <v>0.25</v>
          </cell>
          <cell r="CG19">
            <v>0.25</v>
          </cell>
          <cell r="CH19">
            <v>0.25</v>
          </cell>
          <cell r="CI19">
            <v>0.25</v>
          </cell>
        </row>
        <row r="20">
          <cell r="E20">
            <v>0.13</v>
          </cell>
          <cell r="F20">
            <v>0.155</v>
          </cell>
          <cell r="G20">
            <v>0.13</v>
          </cell>
          <cell r="H20">
            <v>0.13</v>
          </cell>
          <cell r="I20">
            <v>0.13</v>
          </cell>
          <cell r="J20">
            <v>0.13</v>
          </cell>
          <cell r="K20">
            <v>0.13</v>
          </cell>
          <cell r="L20">
            <v>0.13</v>
          </cell>
          <cell r="M20">
            <v>0.13</v>
          </cell>
          <cell r="N20">
            <v>0.13</v>
          </cell>
          <cell r="O20">
            <v>0.13</v>
          </cell>
          <cell r="P20">
            <v>0.13</v>
          </cell>
          <cell r="Q20">
            <v>0.13</v>
          </cell>
          <cell r="R20">
            <v>0.13</v>
          </cell>
          <cell r="S20">
            <v>0.13</v>
          </cell>
          <cell r="T20">
            <v>0.13</v>
          </cell>
          <cell r="U20">
            <v>0.13</v>
          </cell>
          <cell r="V20">
            <v>0.13</v>
          </cell>
          <cell r="W20">
            <v>0.13</v>
          </cell>
          <cell r="X20">
            <v>0.13</v>
          </cell>
          <cell r="Y20">
            <v>0.13</v>
          </cell>
          <cell r="Z20">
            <v>0.13</v>
          </cell>
          <cell r="AA20">
            <v>0.13</v>
          </cell>
          <cell r="AB20">
            <v>0.13</v>
          </cell>
          <cell r="AC20">
            <v>0.13</v>
          </cell>
          <cell r="AD20">
            <v>0.13</v>
          </cell>
          <cell r="AE20">
            <v>0.13</v>
          </cell>
          <cell r="AF20">
            <v>0.13</v>
          </cell>
          <cell r="AG20">
            <v>0.13</v>
          </cell>
          <cell r="AH20">
            <v>0.13</v>
          </cell>
          <cell r="AI20">
            <v>0.13</v>
          </cell>
          <cell r="AJ20">
            <v>0.13</v>
          </cell>
          <cell r="AK20">
            <v>0.13</v>
          </cell>
          <cell r="AL20">
            <v>0.13</v>
          </cell>
          <cell r="AM20">
            <v>0.13</v>
          </cell>
          <cell r="AN20">
            <v>0.13</v>
          </cell>
          <cell r="AO20">
            <v>0.13</v>
          </cell>
          <cell r="AP20">
            <v>0.13</v>
          </cell>
          <cell r="AQ20">
            <v>0.13</v>
          </cell>
          <cell r="AR20">
            <v>0.13</v>
          </cell>
          <cell r="AS20">
            <v>0.13</v>
          </cell>
          <cell r="AT20">
            <v>0.13</v>
          </cell>
          <cell r="AU20">
            <v>0.13</v>
          </cell>
          <cell r="AV20">
            <v>0.13</v>
          </cell>
          <cell r="AW20">
            <v>0.13</v>
          </cell>
          <cell r="AX20">
            <v>0.13</v>
          </cell>
          <cell r="AY20">
            <v>0.13</v>
          </cell>
          <cell r="AZ20">
            <v>0.13</v>
          </cell>
          <cell r="BA20">
            <v>0.13</v>
          </cell>
          <cell r="BB20">
            <v>0.13</v>
          </cell>
          <cell r="BC20">
            <v>0.13</v>
          </cell>
          <cell r="BD20">
            <v>0.13</v>
          </cell>
          <cell r="BE20">
            <v>0.13</v>
          </cell>
          <cell r="BF20">
            <v>0.13</v>
          </cell>
          <cell r="BG20">
            <v>0.13</v>
          </cell>
          <cell r="BH20">
            <v>0.13</v>
          </cell>
          <cell r="BI20">
            <v>0.13</v>
          </cell>
          <cell r="BJ20">
            <v>0.13</v>
          </cell>
          <cell r="BK20">
            <v>0.13</v>
          </cell>
          <cell r="BL20">
            <v>0.13</v>
          </cell>
          <cell r="BM20">
            <v>0.13</v>
          </cell>
          <cell r="BN20">
            <v>0.13</v>
          </cell>
          <cell r="BO20">
            <v>0.13</v>
          </cell>
          <cell r="BP20">
            <v>0.13</v>
          </cell>
          <cell r="BQ20">
            <v>0.13</v>
          </cell>
          <cell r="BR20">
            <v>0.13</v>
          </cell>
          <cell r="BS20">
            <v>0.13</v>
          </cell>
          <cell r="BT20">
            <v>0.13</v>
          </cell>
          <cell r="BU20">
            <v>0.13</v>
          </cell>
          <cell r="BV20">
            <v>0.13</v>
          </cell>
          <cell r="BW20">
            <v>0.13</v>
          </cell>
          <cell r="BX20">
            <v>0.13</v>
          </cell>
          <cell r="BY20">
            <v>0.13</v>
          </cell>
          <cell r="BZ20">
            <v>0.13</v>
          </cell>
          <cell r="CA20">
            <v>0.13</v>
          </cell>
          <cell r="CB20">
            <v>0.13</v>
          </cell>
          <cell r="CC20">
            <v>0.13</v>
          </cell>
          <cell r="CD20">
            <v>0.13</v>
          </cell>
          <cell r="CE20">
            <v>0.13</v>
          </cell>
          <cell r="CF20">
            <v>0.13</v>
          </cell>
          <cell r="CG20">
            <v>0.13</v>
          </cell>
          <cell r="CH20">
            <v>0.13</v>
          </cell>
          <cell r="CI20">
            <v>0.13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</row>
        <row r="22">
          <cell r="E22">
            <v>5</v>
          </cell>
          <cell r="F22">
            <v>5</v>
          </cell>
          <cell r="G22">
            <v>5</v>
          </cell>
          <cell r="H22">
            <v>5</v>
          </cell>
          <cell r="I22">
            <v>5</v>
          </cell>
          <cell r="J22">
            <v>5</v>
          </cell>
          <cell r="K22">
            <v>5</v>
          </cell>
          <cell r="L22">
            <v>5</v>
          </cell>
          <cell r="M22">
            <v>5</v>
          </cell>
          <cell r="N22">
            <v>5</v>
          </cell>
          <cell r="O22">
            <v>5</v>
          </cell>
          <cell r="P22">
            <v>5</v>
          </cell>
          <cell r="Q22">
            <v>5</v>
          </cell>
          <cell r="R22">
            <v>5</v>
          </cell>
          <cell r="S22">
            <v>5</v>
          </cell>
          <cell r="T22">
            <v>5</v>
          </cell>
          <cell r="U22">
            <v>8</v>
          </cell>
          <cell r="V22">
            <v>5</v>
          </cell>
          <cell r="W22">
            <v>5</v>
          </cell>
          <cell r="X22">
            <v>5</v>
          </cell>
          <cell r="Y22">
            <v>5</v>
          </cell>
          <cell r="Z22">
            <v>5</v>
          </cell>
          <cell r="AA22">
            <v>5</v>
          </cell>
          <cell r="AB22">
            <v>5</v>
          </cell>
          <cell r="AC22">
            <v>5</v>
          </cell>
          <cell r="AD22">
            <v>5</v>
          </cell>
          <cell r="AE22">
            <v>5</v>
          </cell>
          <cell r="AF22">
            <v>5</v>
          </cell>
          <cell r="AG22">
            <v>5</v>
          </cell>
          <cell r="AH22">
            <v>5</v>
          </cell>
          <cell r="AI22">
            <v>5</v>
          </cell>
          <cell r="AJ22">
            <v>5</v>
          </cell>
          <cell r="AK22">
            <v>5</v>
          </cell>
          <cell r="AL22">
            <v>5</v>
          </cell>
          <cell r="AM22">
            <v>5</v>
          </cell>
          <cell r="AN22">
            <v>5</v>
          </cell>
          <cell r="AO22">
            <v>5</v>
          </cell>
          <cell r="AP22">
            <v>5</v>
          </cell>
          <cell r="AQ22">
            <v>5</v>
          </cell>
          <cell r="AR22">
            <v>5</v>
          </cell>
          <cell r="AS22">
            <v>5</v>
          </cell>
          <cell r="AT22">
            <v>5</v>
          </cell>
          <cell r="AU22">
            <v>5</v>
          </cell>
          <cell r="AV22">
            <v>5</v>
          </cell>
          <cell r="AW22">
            <v>5</v>
          </cell>
          <cell r="AX22">
            <v>5</v>
          </cell>
          <cell r="AY22">
            <v>5</v>
          </cell>
          <cell r="AZ22">
            <v>5</v>
          </cell>
          <cell r="BA22">
            <v>5</v>
          </cell>
          <cell r="BB22">
            <v>5</v>
          </cell>
          <cell r="BC22">
            <v>5</v>
          </cell>
          <cell r="BD22">
            <v>5</v>
          </cell>
          <cell r="BE22">
            <v>5</v>
          </cell>
          <cell r="BF22">
            <v>5</v>
          </cell>
          <cell r="BG22">
            <v>5</v>
          </cell>
          <cell r="BH22">
            <v>5</v>
          </cell>
          <cell r="BI22">
            <v>5</v>
          </cell>
          <cell r="BJ22">
            <v>5</v>
          </cell>
          <cell r="BK22">
            <v>5</v>
          </cell>
          <cell r="BL22">
            <v>5</v>
          </cell>
          <cell r="BM22">
            <v>5</v>
          </cell>
          <cell r="BN22">
            <v>5</v>
          </cell>
          <cell r="BO22">
            <v>5</v>
          </cell>
          <cell r="BP22">
            <v>5</v>
          </cell>
          <cell r="BQ22">
            <v>8</v>
          </cell>
          <cell r="BR22">
            <v>5</v>
          </cell>
          <cell r="BS22">
            <v>5</v>
          </cell>
          <cell r="BT22">
            <v>5</v>
          </cell>
          <cell r="BU22">
            <v>5</v>
          </cell>
          <cell r="BV22">
            <v>5</v>
          </cell>
          <cell r="BW22">
            <v>5</v>
          </cell>
          <cell r="BX22">
            <v>5</v>
          </cell>
          <cell r="BY22">
            <v>5</v>
          </cell>
          <cell r="BZ22">
            <v>5</v>
          </cell>
          <cell r="CA22">
            <v>5</v>
          </cell>
          <cell r="CB22">
            <v>5</v>
          </cell>
          <cell r="CC22">
            <v>5</v>
          </cell>
          <cell r="CD22">
            <v>5</v>
          </cell>
          <cell r="CE22">
            <v>5</v>
          </cell>
          <cell r="CF22">
            <v>5</v>
          </cell>
          <cell r="CG22">
            <v>5</v>
          </cell>
          <cell r="CH22">
            <v>5</v>
          </cell>
          <cell r="CI22">
            <v>5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</row>
        <row r="24">
          <cell r="E24">
            <v>7.4999999999999997E-2</v>
          </cell>
          <cell r="F24">
            <v>7.4999999999999997E-2</v>
          </cell>
          <cell r="G24">
            <v>7.4999999999999997E-2</v>
          </cell>
          <cell r="H24">
            <v>7.4999999999999997E-2</v>
          </cell>
          <cell r="I24">
            <v>7.4999999999999997E-2</v>
          </cell>
          <cell r="J24">
            <v>7.4999999999999997E-2</v>
          </cell>
          <cell r="K24">
            <v>7.4999999999999997E-2</v>
          </cell>
          <cell r="L24">
            <v>7.4999999999999997E-2</v>
          </cell>
          <cell r="M24">
            <v>7.4999999999999997E-2</v>
          </cell>
          <cell r="N24">
            <v>7.4999999999999997E-2</v>
          </cell>
          <cell r="O24">
            <v>7.4999999999999997E-2</v>
          </cell>
          <cell r="P24">
            <v>7.4999999999999997E-2</v>
          </cell>
          <cell r="Q24">
            <v>7.4999999999999997E-2</v>
          </cell>
          <cell r="R24">
            <v>7.4999999999999997E-2</v>
          </cell>
          <cell r="S24">
            <v>7.4999999999999997E-2</v>
          </cell>
          <cell r="T24">
            <v>7.4999999999999997E-2</v>
          </cell>
          <cell r="U24">
            <v>7.4999999999999997E-2</v>
          </cell>
          <cell r="V24">
            <v>7.4999999999999997E-2</v>
          </cell>
          <cell r="W24">
            <v>7.4999999999999997E-2</v>
          </cell>
          <cell r="X24">
            <v>7.4999999999999997E-2</v>
          </cell>
          <cell r="Y24">
            <v>7.4999999999999997E-2</v>
          </cell>
          <cell r="Z24">
            <v>7.4999999999999997E-2</v>
          </cell>
          <cell r="AA24">
            <v>7.4999999999999997E-2</v>
          </cell>
          <cell r="AB24">
            <v>7.4999999999999997E-2</v>
          </cell>
          <cell r="AC24">
            <v>7.4999999999999997E-2</v>
          </cell>
          <cell r="AD24">
            <v>7.4999999999999997E-2</v>
          </cell>
          <cell r="AE24">
            <v>7.4999999999999997E-2</v>
          </cell>
          <cell r="AF24">
            <v>7.4999999999999997E-2</v>
          </cell>
          <cell r="AG24">
            <v>7.4999999999999997E-2</v>
          </cell>
          <cell r="AH24">
            <v>7.4999999999999997E-2</v>
          </cell>
          <cell r="AI24">
            <v>7.4999999999999997E-2</v>
          </cell>
          <cell r="AJ24">
            <v>7.4999999999999997E-2</v>
          </cell>
          <cell r="AK24">
            <v>7.4999999999999997E-2</v>
          </cell>
          <cell r="AL24">
            <v>7.4999999999999997E-2</v>
          </cell>
          <cell r="AM24">
            <v>7.4999999999999997E-2</v>
          </cell>
          <cell r="AN24">
            <v>7.4999999999999997E-2</v>
          </cell>
          <cell r="AO24">
            <v>7.4999999999999997E-2</v>
          </cell>
          <cell r="AP24">
            <v>7.4999999999999997E-2</v>
          </cell>
          <cell r="AQ24">
            <v>7.4999999999999997E-2</v>
          </cell>
          <cell r="AR24">
            <v>7.4999999999999997E-2</v>
          </cell>
          <cell r="AS24">
            <v>7.4999999999999997E-2</v>
          </cell>
          <cell r="AT24">
            <v>7.4999999999999997E-2</v>
          </cell>
          <cell r="AU24">
            <v>7.4999999999999997E-2</v>
          </cell>
          <cell r="AV24">
            <v>7.4999999999999997E-2</v>
          </cell>
          <cell r="AW24">
            <v>7.4999999999999997E-2</v>
          </cell>
          <cell r="AX24">
            <v>7.4999999999999997E-2</v>
          </cell>
          <cell r="AY24">
            <v>7.4999999999999997E-2</v>
          </cell>
          <cell r="AZ24">
            <v>7.4999999999999997E-2</v>
          </cell>
          <cell r="BA24">
            <v>7.4999999999999997E-2</v>
          </cell>
          <cell r="BB24">
            <v>7.4999999999999997E-2</v>
          </cell>
          <cell r="BC24">
            <v>7.4999999999999997E-2</v>
          </cell>
          <cell r="BD24">
            <v>7.4999999999999997E-2</v>
          </cell>
          <cell r="BE24">
            <v>7.4999999999999997E-2</v>
          </cell>
          <cell r="BF24">
            <v>7.4999999999999997E-2</v>
          </cell>
          <cell r="BG24">
            <v>7.4999999999999997E-2</v>
          </cell>
          <cell r="BH24">
            <v>7.4999999999999997E-2</v>
          </cell>
          <cell r="BI24">
            <v>7.4999999999999997E-2</v>
          </cell>
          <cell r="BJ24">
            <v>7.4999999999999997E-2</v>
          </cell>
          <cell r="BK24">
            <v>7.4999999999999997E-2</v>
          </cell>
          <cell r="BL24">
            <v>7.4999999999999997E-2</v>
          </cell>
          <cell r="BM24">
            <v>7.4999999999999997E-2</v>
          </cell>
          <cell r="BN24">
            <v>7.4999999999999997E-2</v>
          </cell>
          <cell r="BO24">
            <v>7.4999999999999997E-2</v>
          </cell>
          <cell r="BP24">
            <v>7.4999999999999997E-2</v>
          </cell>
          <cell r="BQ24">
            <v>7.4999999999999997E-2</v>
          </cell>
          <cell r="BR24">
            <v>7.4999999999999997E-2</v>
          </cell>
          <cell r="BS24">
            <v>7.4999999999999997E-2</v>
          </cell>
          <cell r="BT24">
            <v>7.4999999999999997E-2</v>
          </cell>
          <cell r="BU24">
            <v>7.4999999999999997E-2</v>
          </cell>
          <cell r="BV24">
            <v>7.4999999999999997E-2</v>
          </cell>
          <cell r="BW24">
            <v>7.4999999999999997E-2</v>
          </cell>
          <cell r="BX24">
            <v>7.4999999999999997E-2</v>
          </cell>
          <cell r="BY24">
            <v>7.4999999999999997E-2</v>
          </cell>
          <cell r="BZ24">
            <v>7.4999999999999997E-2</v>
          </cell>
          <cell r="CA24">
            <v>7.4999999999999997E-2</v>
          </cell>
          <cell r="CB24">
            <v>7.4999999999999997E-2</v>
          </cell>
          <cell r="CC24">
            <v>7.4999999999999997E-2</v>
          </cell>
          <cell r="CD24">
            <v>7.4999999999999997E-2</v>
          </cell>
          <cell r="CE24">
            <v>7.4999999999999997E-2</v>
          </cell>
          <cell r="CF24">
            <v>7.4999999999999997E-2</v>
          </cell>
          <cell r="CG24">
            <v>7.4999999999999997E-2</v>
          </cell>
          <cell r="CH24">
            <v>7.4999999999999997E-2</v>
          </cell>
          <cell r="CI24">
            <v>7.4999999999999997E-2</v>
          </cell>
        </row>
        <row r="25">
          <cell r="E25">
            <v>0</v>
          </cell>
          <cell r="F25">
            <v>9200</v>
          </cell>
          <cell r="G25">
            <v>1000</v>
          </cell>
          <cell r="H25">
            <v>1000</v>
          </cell>
          <cell r="I25">
            <v>2080</v>
          </cell>
          <cell r="J25">
            <v>2080</v>
          </cell>
          <cell r="K25">
            <v>2300</v>
          </cell>
          <cell r="L25">
            <v>2300</v>
          </cell>
          <cell r="M25">
            <v>3110</v>
          </cell>
          <cell r="N25">
            <v>3110</v>
          </cell>
          <cell r="O25">
            <v>4260</v>
          </cell>
          <cell r="P25">
            <v>4260</v>
          </cell>
          <cell r="Q25">
            <v>4260</v>
          </cell>
          <cell r="R25">
            <v>4410</v>
          </cell>
          <cell r="S25">
            <v>4720</v>
          </cell>
          <cell r="T25">
            <v>4260</v>
          </cell>
          <cell r="U25">
            <v>3690</v>
          </cell>
          <cell r="V25">
            <v>6860</v>
          </cell>
          <cell r="W25">
            <v>6860</v>
          </cell>
          <cell r="X25">
            <v>6860</v>
          </cell>
          <cell r="Y25">
            <v>7300</v>
          </cell>
          <cell r="Z25">
            <v>8780</v>
          </cell>
          <cell r="AA25">
            <v>6860</v>
          </cell>
          <cell r="AB25">
            <v>4920</v>
          </cell>
          <cell r="AC25">
            <v>4920</v>
          </cell>
          <cell r="AD25">
            <v>4920</v>
          </cell>
          <cell r="AE25">
            <v>6840</v>
          </cell>
          <cell r="AF25">
            <v>6840</v>
          </cell>
          <cell r="AG25">
            <v>6840</v>
          </cell>
          <cell r="AH25">
            <v>6840</v>
          </cell>
          <cell r="AI25">
            <v>6750</v>
          </cell>
          <cell r="AJ25">
            <v>6750</v>
          </cell>
          <cell r="AK25">
            <v>8650</v>
          </cell>
          <cell r="AL25">
            <v>8650</v>
          </cell>
          <cell r="AM25">
            <v>8650</v>
          </cell>
          <cell r="AN25">
            <v>8650</v>
          </cell>
          <cell r="AO25">
            <v>8650</v>
          </cell>
          <cell r="AP25">
            <v>8440</v>
          </cell>
          <cell r="AQ25">
            <v>8900</v>
          </cell>
          <cell r="AR25">
            <v>6750</v>
          </cell>
          <cell r="AS25">
            <v>6750</v>
          </cell>
          <cell r="AT25">
            <v>6750</v>
          </cell>
          <cell r="AU25">
            <v>6750</v>
          </cell>
          <cell r="AV25">
            <v>6750</v>
          </cell>
          <cell r="AW25">
            <v>8650</v>
          </cell>
          <cell r="AX25">
            <v>8650</v>
          </cell>
          <cell r="AY25">
            <v>8650</v>
          </cell>
          <cell r="AZ25">
            <v>8650</v>
          </cell>
          <cell r="BA25">
            <v>8650</v>
          </cell>
          <cell r="BB25">
            <v>8440</v>
          </cell>
          <cell r="BC25">
            <v>8900</v>
          </cell>
          <cell r="BD25">
            <v>4850</v>
          </cell>
          <cell r="BE25">
            <v>4850</v>
          </cell>
          <cell r="BF25">
            <v>4850</v>
          </cell>
          <cell r="BG25">
            <v>8780</v>
          </cell>
          <cell r="BH25">
            <v>8780</v>
          </cell>
          <cell r="BI25">
            <v>8780</v>
          </cell>
          <cell r="BJ25">
            <v>8780</v>
          </cell>
          <cell r="BK25">
            <v>8780</v>
          </cell>
          <cell r="BL25">
            <v>8780</v>
          </cell>
          <cell r="BM25">
            <v>8780</v>
          </cell>
          <cell r="BN25">
            <v>6750</v>
          </cell>
          <cell r="BO25">
            <v>6750</v>
          </cell>
          <cell r="BP25">
            <v>6750</v>
          </cell>
          <cell r="BQ25">
            <v>6750</v>
          </cell>
          <cell r="BR25">
            <v>6750</v>
          </cell>
          <cell r="BS25">
            <v>6750</v>
          </cell>
          <cell r="BT25">
            <v>6750</v>
          </cell>
          <cell r="BU25">
            <v>8730</v>
          </cell>
          <cell r="BV25">
            <v>8730</v>
          </cell>
          <cell r="BW25">
            <v>8730</v>
          </cell>
          <cell r="BX25">
            <v>8650</v>
          </cell>
          <cell r="BY25">
            <v>8730</v>
          </cell>
          <cell r="BZ25">
            <v>8730</v>
          </cell>
          <cell r="CA25">
            <v>8730</v>
          </cell>
          <cell r="CB25">
            <v>8730</v>
          </cell>
          <cell r="CC25">
            <v>8730</v>
          </cell>
          <cell r="CD25">
            <v>8730</v>
          </cell>
          <cell r="CE25">
            <v>8730</v>
          </cell>
          <cell r="CF25">
            <v>8730</v>
          </cell>
          <cell r="CG25">
            <v>8730</v>
          </cell>
          <cell r="CH25">
            <v>8730</v>
          </cell>
          <cell r="CI25">
            <v>0</v>
          </cell>
        </row>
        <row r="26">
          <cell r="E26">
            <v>0</v>
          </cell>
          <cell r="F26">
            <v>0</v>
          </cell>
          <cell r="G26">
            <v>400</v>
          </cell>
          <cell r="H26">
            <v>550</v>
          </cell>
          <cell r="I26">
            <v>600</v>
          </cell>
          <cell r="J26">
            <v>700</v>
          </cell>
          <cell r="K26">
            <v>800</v>
          </cell>
          <cell r="L26">
            <v>950</v>
          </cell>
          <cell r="M26">
            <v>1100</v>
          </cell>
          <cell r="N26">
            <v>1300</v>
          </cell>
          <cell r="O26">
            <v>1200</v>
          </cell>
          <cell r="P26">
            <v>1500</v>
          </cell>
          <cell r="Q26">
            <v>700</v>
          </cell>
          <cell r="R26">
            <v>1400</v>
          </cell>
          <cell r="S26">
            <v>2500</v>
          </cell>
          <cell r="T26">
            <v>3000</v>
          </cell>
          <cell r="U26">
            <v>1700</v>
          </cell>
          <cell r="V26">
            <v>1600</v>
          </cell>
          <cell r="W26">
            <v>1850</v>
          </cell>
          <cell r="X26">
            <v>1450</v>
          </cell>
          <cell r="Y26">
            <v>1900</v>
          </cell>
          <cell r="Z26">
            <v>5500</v>
          </cell>
          <cell r="AA26">
            <v>3200</v>
          </cell>
          <cell r="AB26">
            <v>200</v>
          </cell>
          <cell r="AC26">
            <v>200</v>
          </cell>
          <cell r="AD26">
            <v>200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800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1000</v>
          </cell>
          <cell r="BD26">
            <v>1200</v>
          </cell>
          <cell r="BE26">
            <v>1500</v>
          </cell>
          <cell r="BF26">
            <v>700</v>
          </cell>
          <cell r="BG26">
            <v>1600</v>
          </cell>
          <cell r="BH26">
            <v>1850</v>
          </cell>
          <cell r="BI26">
            <v>1450</v>
          </cell>
          <cell r="BJ26">
            <v>5500</v>
          </cell>
          <cell r="BK26">
            <v>1600</v>
          </cell>
          <cell r="BL26">
            <v>1850</v>
          </cell>
          <cell r="BM26">
            <v>1450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</row>
        <row r="27">
          <cell r="E27">
            <v>0</v>
          </cell>
          <cell r="F27">
            <v>9200</v>
          </cell>
          <cell r="G27">
            <v>1400</v>
          </cell>
          <cell r="H27">
            <v>1550</v>
          </cell>
          <cell r="I27">
            <v>2680</v>
          </cell>
          <cell r="J27">
            <v>2780</v>
          </cell>
          <cell r="K27">
            <v>3100</v>
          </cell>
          <cell r="L27">
            <v>3250</v>
          </cell>
          <cell r="M27">
            <v>4210</v>
          </cell>
          <cell r="N27">
            <v>4410</v>
          </cell>
          <cell r="O27">
            <v>5460</v>
          </cell>
          <cell r="P27">
            <v>5760</v>
          </cell>
          <cell r="Q27">
            <v>4960</v>
          </cell>
          <cell r="R27">
            <v>5810</v>
          </cell>
          <cell r="S27">
            <v>7220</v>
          </cell>
          <cell r="T27">
            <v>7260</v>
          </cell>
          <cell r="U27">
            <v>5390</v>
          </cell>
          <cell r="V27">
            <v>8460</v>
          </cell>
          <cell r="W27">
            <v>8710</v>
          </cell>
          <cell r="X27">
            <v>8310</v>
          </cell>
          <cell r="Y27">
            <v>9200</v>
          </cell>
          <cell r="Z27">
            <v>14280</v>
          </cell>
          <cell r="AA27">
            <v>10060</v>
          </cell>
          <cell r="AB27">
            <v>5120</v>
          </cell>
          <cell r="AC27">
            <v>5120</v>
          </cell>
          <cell r="AD27">
            <v>5120</v>
          </cell>
          <cell r="AE27">
            <v>6840</v>
          </cell>
          <cell r="AF27">
            <v>6840</v>
          </cell>
          <cell r="AG27">
            <v>6840</v>
          </cell>
          <cell r="AH27">
            <v>6840</v>
          </cell>
          <cell r="AI27">
            <v>6750</v>
          </cell>
          <cell r="AJ27">
            <v>6750</v>
          </cell>
          <cell r="AK27">
            <v>8650</v>
          </cell>
          <cell r="AL27">
            <v>8650</v>
          </cell>
          <cell r="AM27">
            <v>8650</v>
          </cell>
          <cell r="AN27">
            <v>8650</v>
          </cell>
          <cell r="AO27">
            <v>8650</v>
          </cell>
          <cell r="AP27">
            <v>8440</v>
          </cell>
          <cell r="AQ27">
            <v>9700</v>
          </cell>
          <cell r="AR27">
            <v>6750</v>
          </cell>
          <cell r="AS27">
            <v>6750</v>
          </cell>
          <cell r="AT27">
            <v>6750</v>
          </cell>
          <cell r="AU27">
            <v>6750</v>
          </cell>
          <cell r="AV27">
            <v>6750</v>
          </cell>
          <cell r="AW27">
            <v>8650</v>
          </cell>
          <cell r="AX27">
            <v>8650</v>
          </cell>
          <cell r="AY27">
            <v>8650</v>
          </cell>
          <cell r="AZ27">
            <v>8650</v>
          </cell>
          <cell r="BA27">
            <v>8650</v>
          </cell>
          <cell r="BB27">
            <v>8440</v>
          </cell>
          <cell r="BC27">
            <v>9900</v>
          </cell>
          <cell r="BD27">
            <v>6050</v>
          </cell>
          <cell r="BE27">
            <v>6350</v>
          </cell>
          <cell r="BF27">
            <v>5550</v>
          </cell>
          <cell r="BG27">
            <v>10380</v>
          </cell>
          <cell r="BH27">
            <v>10630</v>
          </cell>
          <cell r="BI27">
            <v>10230</v>
          </cell>
          <cell r="BJ27">
            <v>14280</v>
          </cell>
          <cell r="BK27">
            <v>10380</v>
          </cell>
          <cell r="BL27">
            <v>10630</v>
          </cell>
          <cell r="BM27">
            <v>10230</v>
          </cell>
          <cell r="BN27">
            <v>6750</v>
          </cell>
          <cell r="BO27">
            <v>6750</v>
          </cell>
          <cell r="BP27">
            <v>6750</v>
          </cell>
          <cell r="BQ27">
            <v>6750</v>
          </cell>
          <cell r="BR27">
            <v>6750</v>
          </cell>
          <cell r="BS27">
            <v>6750</v>
          </cell>
          <cell r="BT27">
            <v>6750</v>
          </cell>
          <cell r="BU27">
            <v>8730</v>
          </cell>
          <cell r="BV27">
            <v>8730</v>
          </cell>
          <cell r="BW27">
            <v>8730</v>
          </cell>
          <cell r="BX27">
            <v>8650</v>
          </cell>
          <cell r="BY27">
            <v>8730</v>
          </cell>
          <cell r="BZ27">
            <v>8730</v>
          </cell>
          <cell r="CA27">
            <v>8730</v>
          </cell>
          <cell r="CB27">
            <v>8730</v>
          </cell>
          <cell r="CC27">
            <v>8730</v>
          </cell>
          <cell r="CD27">
            <v>8730</v>
          </cell>
          <cell r="CE27">
            <v>8730</v>
          </cell>
          <cell r="CF27">
            <v>8730</v>
          </cell>
          <cell r="CG27">
            <v>8730</v>
          </cell>
          <cell r="CH27">
            <v>8730</v>
          </cell>
          <cell r="CI27">
            <v>0</v>
          </cell>
        </row>
        <row r="28">
          <cell r="E28">
            <v>0</v>
          </cell>
          <cell r="F28">
            <v>5112</v>
          </cell>
          <cell r="G28">
            <v>180</v>
          </cell>
          <cell r="H28">
            <v>216</v>
          </cell>
          <cell r="I28">
            <v>432</v>
          </cell>
          <cell r="J28">
            <v>492</v>
          </cell>
          <cell r="K28">
            <v>552</v>
          </cell>
          <cell r="L28">
            <v>552</v>
          </cell>
          <cell r="M28">
            <v>884</v>
          </cell>
          <cell r="N28">
            <v>948</v>
          </cell>
          <cell r="O28">
            <v>1848</v>
          </cell>
          <cell r="P28">
            <v>2220</v>
          </cell>
          <cell r="Q28">
            <v>1098</v>
          </cell>
          <cell r="R28">
            <v>2220</v>
          </cell>
          <cell r="S28">
            <v>3162</v>
          </cell>
          <cell r="T28">
            <v>3348</v>
          </cell>
          <cell r="U28">
            <v>1848</v>
          </cell>
          <cell r="V28">
            <v>4194</v>
          </cell>
          <cell r="W28">
            <v>4614</v>
          </cell>
          <cell r="X28">
            <v>4194</v>
          </cell>
          <cell r="Y28">
            <v>5112</v>
          </cell>
          <cell r="Z28">
            <v>11568</v>
          </cell>
          <cell r="AA28">
            <v>6198</v>
          </cell>
          <cell r="AB28">
            <v>1656</v>
          </cell>
          <cell r="AC28">
            <v>1656</v>
          </cell>
          <cell r="AD28">
            <v>1656</v>
          </cell>
          <cell r="AE28">
            <v>3084</v>
          </cell>
          <cell r="AF28">
            <v>3084</v>
          </cell>
          <cell r="AG28">
            <v>3084</v>
          </cell>
          <cell r="AH28">
            <v>3084</v>
          </cell>
          <cell r="AI28">
            <v>2784</v>
          </cell>
          <cell r="AJ28">
            <v>2784</v>
          </cell>
          <cell r="AK28">
            <v>4614</v>
          </cell>
          <cell r="AL28">
            <v>4614</v>
          </cell>
          <cell r="AM28">
            <v>4614</v>
          </cell>
          <cell r="AN28">
            <v>4614</v>
          </cell>
          <cell r="AO28">
            <v>4614</v>
          </cell>
          <cell r="AP28">
            <v>4194</v>
          </cell>
          <cell r="AQ28">
            <v>5556</v>
          </cell>
          <cell r="AR28">
            <v>2784</v>
          </cell>
          <cell r="AS28">
            <v>2784</v>
          </cell>
          <cell r="AT28">
            <v>2784</v>
          </cell>
          <cell r="AU28">
            <v>2784</v>
          </cell>
          <cell r="AV28">
            <v>2784</v>
          </cell>
          <cell r="AW28">
            <v>4614</v>
          </cell>
          <cell r="AX28">
            <v>4614</v>
          </cell>
          <cell r="AY28">
            <v>4614</v>
          </cell>
          <cell r="AZ28">
            <v>4614</v>
          </cell>
          <cell r="BA28">
            <v>4614</v>
          </cell>
          <cell r="BB28">
            <v>4194</v>
          </cell>
          <cell r="BC28">
            <v>5556</v>
          </cell>
          <cell r="BD28">
            <v>2388</v>
          </cell>
          <cell r="BE28">
            <v>2568</v>
          </cell>
          <cell r="BF28">
            <v>2016</v>
          </cell>
          <cell r="BG28">
            <v>6198</v>
          </cell>
          <cell r="BH28">
            <v>6732</v>
          </cell>
          <cell r="BI28">
            <v>6198</v>
          </cell>
          <cell r="BJ28">
            <v>11568</v>
          </cell>
          <cell r="BK28">
            <v>6198</v>
          </cell>
          <cell r="BL28">
            <v>6732</v>
          </cell>
          <cell r="BM28">
            <v>6198</v>
          </cell>
          <cell r="BN28">
            <v>2784</v>
          </cell>
          <cell r="BO28">
            <v>2784</v>
          </cell>
          <cell r="BP28">
            <v>2784</v>
          </cell>
          <cell r="BQ28">
            <v>2784</v>
          </cell>
          <cell r="BR28">
            <v>2784</v>
          </cell>
          <cell r="BS28">
            <v>2784</v>
          </cell>
          <cell r="BT28">
            <v>2784</v>
          </cell>
          <cell r="BU28">
            <v>4614</v>
          </cell>
          <cell r="BV28">
            <v>4614</v>
          </cell>
          <cell r="BW28">
            <v>4614</v>
          </cell>
          <cell r="BX28">
            <v>4614</v>
          </cell>
          <cell r="BY28">
            <v>4614</v>
          </cell>
          <cell r="BZ28">
            <v>4614</v>
          </cell>
          <cell r="CA28">
            <v>4614</v>
          </cell>
          <cell r="CB28">
            <v>4614</v>
          </cell>
          <cell r="CC28">
            <v>4614</v>
          </cell>
          <cell r="CD28">
            <v>4614</v>
          </cell>
          <cell r="CE28">
            <v>4614</v>
          </cell>
          <cell r="CF28">
            <v>4614</v>
          </cell>
          <cell r="CG28">
            <v>4614</v>
          </cell>
          <cell r="CH28">
            <v>4614</v>
          </cell>
          <cell r="CI28">
            <v>0</v>
          </cell>
        </row>
        <row r="29"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H29">
            <v>1</v>
          </cell>
          <cell r="AI29">
            <v>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  <cell r="AO29">
            <v>1</v>
          </cell>
          <cell r="AP29">
            <v>1</v>
          </cell>
          <cell r="AQ29">
            <v>1</v>
          </cell>
          <cell r="AR29">
            <v>1</v>
          </cell>
          <cell r="AS29">
            <v>1</v>
          </cell>
          <cell r="AT29">
            <v>1</v>
          </cell>
          <cell r="AU29">
            <v>1</v>
          </cell>
          <cell r="AV29">
            <v>1</v>
          </cell>
          <cell r="AW29">
            <v>1</v>
          </cell>
          <cell r="AX29">
            <v>1</v>
          </cell>
          <cell r="AY29">
            <v>1</v>
          </cell>
          <cell r="AZ29">
            <v>1</v>
          </cell>
          <cell r="BA29">
            <v>1</v>
          </cell>
          <cell r="BB29">
            <v>1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1</v>
          </cell>
          <cell r="BH29">
            <v>1</v>
          </cell>
          <cell r="BI29">
            <v>1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1</v>
          </cell>
          <cell r="BU29">
            <v>1</v>
          </cell>
          <cell r="BV29">
            <v>1</v>
          </cell>
          <cell r="BW29">
            <v>1</v>
          </cell>
          <cell r="BX29">
            <v>1</v>
          </cell>
          <cell r="BY29">
            <v>1</v>
          </cell>
          <cell r="BZ29">
            <v>1</v>
          </cell>
          <cell r="CA29">
            <v>1</v>
          </cell>
          <cell r="CB29">
            <v>1</v>
          </cell>
          <cell r="CC29">
            <v>1</v>
          </cell>
          <cell r="CD29">
            <v>1</v>
          </cell>
          <cell r="CE29">
            <v>1</v>
          </cell>
          <cell r="CF29">
            <v>1</v>
          </cell>
          <cell r="CG29">
            <v>1</v>
          </cell>
          <cell r="CH29">
            <v>1</v>
          </cell>
          <cell r="CI29">
            <v>1</v>
          </cell>
        </row>
        <row r="30">
          <cell r="E30">
            <v>0</v>
          </cell>
          <cell r="F30">
            <v>10</v>
          </cell>
          <cell r="G30">
            <v>4</v>
          </cell>
          <cell r="H30">
            <v>4</v>
          </cell>
          <cell r="I30">
            <v>6</v>
          </cell>
          <cell r="J30">
            <v>6</v>
          </cell>
          <cell r="K30">
            <v>6</v>
          </cell>
          <cell r="L30">
            <v>6</v>
          </cell>
          <cell r="M30">
            <v>6</v>
          </cell>
          <cell r="N30">
            <v>6</v>
          </cell>
          <cell r="O30">
            <v>6</v>
          </cell>
          <cell r="P30">
            <v>6</v>
          </cell>
          <cell r="Q30">
            <v>6</v>
          </cell>
          <cell r="R30">
            <v>6</v>
          </cell>
          <cell r="S30">
            <v>6</v>
          </cell>
          <cell r="T30">
            <v>6</v>
          </cell>
          <cell r="U30">
            <v>6</v>
          </cell>
          <cell r="V30">
            <v>10</v>
          </cell>
          <cell r="W30">
            <v>10</v>
          </cell>
          <cell r="X30">
            <v>10</v>
          </cell>
          <cell r="Y30">
            <v>10</v>
          </cell>
          <cell r="Z30">
            <v>10</v>
          </cell>
          <cell r="AA30">
            <v>10</v>
          </cell>
          <cell r="AB30">
            <v>6</v>
          </cell>
          <cell r="AC30">
            <v>6</v>
          </cell>
          <cell r="AD30">
            <v>6</v>
          </cell>
          <cell r="AE30">
            <v>6</v>
          </cell>
          <cell r="AF30">
            <v>6</v>
          </cell>
          <cell r="AG30">
            <v>6</v>
          </cell>
          <cell r="AH30">
            <v>6</v>
          </cell>
          <cell r="AI30">
            <v>6</v>
          </cell>
          <cell r="AJ30">
            <v>6</v>
          </cell>
          <cell r="AK30">
            <v>10</v>
          </cell>
          <cell r="AL30">
            <v>10</v>
          </cell>
          <cell r="AM30">
            <v>10</v>
          </cell>
          <cell r="AN30">
            <v>10</v>
          </cell>
          <cell r="AO30">
            <v>10</v>
          </cell>
          <cell r="AP30">
            <v>10</v>
          </cell>
          <cell r="AQ30">
            <v>10</v>
          </cell>
          <cell r="AR30">
            <v>6</v>
          </cell>
          <cell r="AS30">
            <v>6</v>
          </cell>
          <cell r="AT30">
            <v>6</v>
          </cell>
          <cell r="AU30">
            <v>6</v>
          </cell>
          <cell r="AV30">
            <v>6</v>
          </cell>
          <cell r="AW30">
            <v>10</v>
          </cell>
          <cell r="AX30">
            <v>10</v>
          </cell>
          <cell r="AY30">
            <v>10</v>
          </cell>
          <cell r="AZ30">
            <v>10</v>
          </cell>
          <cell r="BA30">
            <v>10</v>
          </cell>
          <cell r="BB30">
            <v>10</v>
          </cell>
          <cell r="BC30">
            <v>10</v>
          </cell>
          <cell r="BD30">
            <v>6</v>
          </cell>
          <cell r="BE30">
            <v>6</v>
          </cell>
          <cell r="BF30">
            <v>6</v>
          </cell>
          <cell r="BG30">
            <v>10</v>
          </cell>
          <cell r="BH30">
            <v>10</v>
          </cell>
          <cell r="BI30">
            <v>10</v>
          </cell>
          <cell r="BJ30">
            <v>10</v>
          </cell>
          <cell r="BK30">
            <v>10</v>
          </cell>
          <cell r="BL30">
            <v>10</v>
          </cell>
          <cell r="BM30">
            <v>10</v>
          </cell>
          <cell r="BN30">
            <v>6</v>
          </cell>
          <cell r="BO30">
            <v>6</v>
          </cell>
          <cell r="BP30">
            <v>6</v>
          </cell>
          <cell r="BQ30">
            <v>6</v>
          </cell>
          <cell r="BR30">
            <v>6</v>
          </cell>
          <cell r="BS30">
            <v>6</v>
          </cell>
          <cell r="BT30">
            <v>6</v>
          </cell>
          <cell r="BU30">
            <v>10</v>
          </cell>
          <cell r="BV30">
            <v>10</v>
          </cell>
          <cell r="BW30">
            <v>10</v>
          </cell>
          <cell r="BX30">
            <v>10</v>
          </cell>
          <cell r="BY30">
            <v>10</v>
          </cell>
          <cell r="BZ30">
            <v>10</v>
          </cell>
          <cell r="CA30">
            <v>10</v>
          </cell>
          <cell r="CB30">
            <v>10</v>
          </cell>
          <cell r="CC30">
            <v>10</v>
          </cell>
          <cell r="CD30">
            <v>10</v>
          </cell>
          <cell r="CE30">
            <v>10</v>
          </cell>
          <cell r="CF30">
            <v>10</v>
          </cell>
          <cell r="CG30">
            <v>10</v>
          </cell>
          <cell r="CH30">
            <v>10</v>
          </cell>
          <cell r="CI30">
            <v>0</v>
          </cell>
        </row>
        <row r="31">
          <cell r="E31" t="str">
            <v>GY</v>
          </cell>
          <cell r="F31" t="str">
            <v>GY</v>
          </cell>
          <cell r="G31" t="str">
            <v>GY</v>
          </cell>
          <cell r="H31" t="str">
            <v>GY</v>
          </cell>
          <cell r="I31" t="str">
            <v>GY</v>
          </cell>
          <cell r="J31" t="str">
            <v>GY</v>
          </cell>
          <cell r="K31" t="str">
            <v>GY</v>
          </cell>
          <cell r="L31" t="str">
            <v>GY</v>
          </cell>
          <cell r="M31" t="str">
            <v>GY</v>
          </cell>
          <cell r="N31" t="str">
            <v>GY</v>
          </cell>
          <cell r="O31" t="str">
            <v>GY</v>
          </cell>
          <cell r="P31" t="str">
            <v>GY</v>
          </cell>
          <cell r="Q31" t="str">
            <v>GY</v>
          </cell>
          <cell r="R31" t="str">
            <v>GY</v>
          </cell>
          <cell r="S31" t="str">
            <v>GY</v>
          </cell>
          <cell r="T31" t="str">
            <v>GY</v>
          </cell>
          <cell r="U31" t="str">
            <v>GY</v>
          </cell>
          <cell r="V31" t="str">
            <v>GY</v>
          </cell>
          <cell r="W31" t="str">
            <v>GY</v>
          </cell>
          <cell r="X31" t="str">
            <v>GY</v>
          </cell>
          <cell r="Y31" t="str">
            <v>GY</v>
          </cell>
          <cell r="Z31" t="str">
            <v>GY</v>
          </cell>
          <cell r="AA31" t="str">
            <v>GY</v>
          </cell>
          <cell r="AB31" t="str">
            <v>GY</v>
          </cell>
          <cell r="AC31" t="str">
            <v>GY</v>
          </cell>
          <cell r="AD31" t="str">
            <v>GY</v>
          </cell>
          <cell r="AE31" t="str">
            <v>GY</v>
          </cell>
          <cell r="AF31" t="str">
            <v>GY</v>
          </cell>
          <cell r="AG31" t="str">
            <v>GY</v>
          </cell>
          <cell r="AH31" t="str">
            <v>GY</v>
          </cell>
          <cell r="AI31" t="str">
            <v>GY</v>
          </cell>
          <cell r="AJ31" t="str">
            <v>GY</v>
          </cell>
          <cell r="AK31" t="str">
            <v>GY</v>
          </cell>
          <cell r="AL31" t="str">
            <v>GY</v>
          </cell>
          <cell r="AM31" t="str">
            <v>GY</v>
          </cell>
          <cell r="AN31" t="str">
            <v>GY</v>
          </cell>
          <cell r="AO31" t="str">
            <v>GY</v>
          </cell>
          <cell r="AP31" t="str">
            <v>GY</v>
          </cell>
          <cell r="AQ31" t="str">
            <v>GY</v>
          </cell>
          <cell r="AR31" t="str">
            <v>GY</v>
          </cell>
          <cell r="AS31" t="str">
            <v>GY</v>
          </cell>
          <cell r="AT31" t="str">
            <v>GY</v>
          </cell>
          <cell r="AU31" t="str">
            <v>GY</v>
          </cell>
          <cell r="AV31" t="str">
            <v>GY</v>
          </cell>
          <cell r="AW31" t="str">
            <v>GY</v>
          </cell>
          <cell r="AX31" t="str">
            <v>GY</v>
          </cell>
          <cell r="AY31" t="str">
            <v>GY</v>
          </cell>
          <cell r="AZ31" t="str">
            <v>GY</v>
          </cell>
          <cell r="BA31" t="str">
            <v>GY</v>
          </cell>
          <cell r="BB31" t="str">
            <v>GY</v>
          </cell>
          <cell r="BC31" t="str">
            <v>GY</v>
          </cell>
          <cell r="BD31" t="str">
            <v>GY</v>
          </cell>
          <cell r="BE31" t="str">
            <v>GY</v>
          </cell>
          <cell r="BF31" t="str">
            <v>GY</v>
          </cell>
          <cell r="BG31" t="str">
            <v>GY</v>
          </cell>
          <cell r="BH31" t="str">
            <v>GY</v>
          </cell>
          <cell r="BI31" t="str">
            <v>GY</v>
          </cell>
          <cell r="BJ31" t="str">
            <v>GY</v>
          </cell>
          <cell r="BK31" t="str">
            <v>GY</v>
          </cell>
          <cell r="BL31" t="str">
            <v>GY</v>
          </cell>
          <cell r="BM31" t="str">
            <v>GY</v>
          </cell>
          <cell r="BN31" t="str">
            <v>GY</v>
          </cell>
          <cell r="BO31" t="str">
            <v>GY</v>
          </cell>
          <cell r="BP31" t="str">
            <v>GY</v>
          </cell>
          <cell r="BQ31" t="str">
            <v>GY</v>
          </cell>
          <cell r="BR31" t="str">
            <v>GY</v>
          </cell>
          <cell r="BS31" t="str">
            <v>GY</v>
          </cell>
          <cell r="BT31" t="str">
            <v>GY</v>
          </cell>
          <cell r="BU31" t="str">
            <v>GY</v>
          </cell>
          <cell r="BV31" t="str">
            <v>GY</v>
          </cell>
          <cell r="BW31" t="str">
            <v>GY</v>
          </cell>
          <cell r="BX31" t="str">
            <v>GY</v>
          </cell>
          <cell r="BY31" t="str">
            <v>GY</v>
          </cell>
          <cell r="BZ31" t="str">
            <v>GY</v>
          </cell>
          <cell r="CA31" t="str">
            <v>GY</v>
          </cell>
          <cell r="CB31" t="str">
            <v>GY</v>
          </cell>
          <cell r="CC31" t="str">
            <v>GY</v>
          </cell>
          <cell r="CD31" t="str">
            <v>GY</v>
          </cell>
          <cell r="CE31" t="str">
            <v>GY</v>
          </cell>
          <cell r="CF31" t="str">
            <v>GY</v>
          </cell>
          <cell r="CG31" t="str">
            <v>GY</v>
          </cell>
          <cell r="CH31" t="str">
            <v>GY</v>
          </cell>
          <cell r="CI31" t="str">
            <v>GY</v>
          </cell>
        </row>
        <row r="32">
          <cell r="E32" t="str">
            <v>Size</v>
          </cell>
          <cell r="F32" t="str">
            <v>Tyre Size</v>
          </cell>
          <cell r="G32" t="str">
            <v>185R14C</v>
          </cell>
          <cell r="H32" t="str">
            <v>185R14C</v>
          </cell>
          <cell r="I32" t="str">
            <v>700x16</v>
          </cell>
          <cell r="J32" t="str">
            <v>700x16</v>
          </cell>
          <cell r="K32" t="str">
            <v>750x16</v>
          </cell>
          <cell r="L32" t="str">
            <v>750x16</v>
          </cell>
          <cell r="M32" t="str">
            <v>825x16</v>
          </cell>
          <cell r="N32" t="str">
            <v>825x16</v>
          </cell>
          <cell r="O32" t="str">
            <v>11R22.5</v>
          </cell>
          <cell r="P32" t="str">
            <v>11R22.5</v>
          </cell>
          <cell r="Q32" t="str">
            <v>11R22.5</v>
          </cell>
          <cell r="R32" t="str">
            <v>11R22.5</v>
          </cell>
          <cell r="S32" t="str">
            <v>11R22.5</v>
          </cell>
          <cell r="T32" t="str">
            <v>11R22.5</v>
          </cell>
          <cell r="U32" t="str">
            <v>11R22.5</v>
          </cell>
          <cell r="V32" t="str">
            <v>315/80R22.5</v>
          </cell>
          <cell r="W32" t="str">
            <v>315/80R22.5</v>
          </cell>
          <cell r="X32" t="str">
            <v>315/80R22.5</v>
          </cell>
          <cell r="Y32" t="str">
            <v>315/80R22.5</v>
          </cell>
          <cell r="Z32" t="str">
            <v>315/80R22.5</v>
          </cell>
          <cell r="AA32" t="str">
            <v>315/80R22.5</v>
          </cell>
          <cell r="AB32" t="str">
            <v>315/80R22.5</v>
          </cell>
          <cell r="AC32" t="str">
            <v>315/80R22.5</v>
          </cell>
          <cell r="AD32" t="str">
            <v>315/80R22.5</v>
          </cell>
          <cell r="AE32" t="str">
            <v>315/80R22.5</v>
          </cell>
          <cell r="AF32" t="str">
            <v>315/80R22.5</v>
          </cell>
          <cell r="AG32" t="str">
            <v>315/80R22.5</v>
          </cell>
          <cell r="AH32" t="str">
            <v>315/80R22.5</v>
          </cell>
          <cell r="AI32" t="str">
            <v>315/80R22.5</v>
          </cell>
          <cell r="AJ32" t="str">
            <v>315/80R22.5</v>
          </cell>
          <cell r="AK32" t="str">
            <v>315/80R22.5</v>
          </cell>
          <cell r="AL32" t="str">
            <v>315/80R22.5</v>
          </cell>
          <cell r="AM32" t="str">
            <v>315/80R22.5</v>
          </cell>
          <cell r="AN32" t="str">
            <v>315/80R22.5</v>
          </cell>
          <cell r="AO32" t="str">
            <v>315/80R22.5</v>
          </cell>
          <cell r="AP32" t="str">
            <v>315/80R22.5</v>
          </cell>
          <cell r="AQ32" t="str">
            <v>315/80R22.5</v>
          </cell>
          <cell r="AR32" t="str">
            <v>315/80R22.5</v>
          </cell>
          <cell r="AS32" t="str">
            <v>315/80R22.5</v>
          </cell>
          <cell r="AT32" t="str">
            <v>315/80R22.5</v>
          </cell>
          <cell r="AU32" t="str">
            <v>315/80R22.5</v>
          </cell>
          <cell r="AV32" t="str">
            <v>315/80R22.5</v>
          </cell>
          <cell r="AW32" t="str">
            <v>315/80R22.5</v>
          </cell>
          <cell r="AX32" t="str">
            <v>315/80R22.5</v>
          </cell>
          <cell r="AY32" t="str">
            <v>315/80R22.5</v>
          </cell>
          <cell r="AZ32" t="str">
            <v>315/80R22.5</v>
          </cell>
          <cell r="BA32" t="str">
            <v>315/80R22.5</v>
          </cell>
          <cell r="BB32" t="str">
            <v>315/80R22.5</v>
          </cell>
          <cell r="BC32" t="str">
            <v>315/80R22.5</v>
          </cell>
          <cell r="BD32" t="str">
            <v>11R22.5</v>
          </cell>
          <cell r="BE32" t="str">
            <v>11R22.5</v>
          </cell>
          <cell r="BF32" t="str">
            <v>11R22.5</v>
          </cell>
          <cell r="BG32" t="str">
            <v>315/80R22.5</v>
          </cell>
          <cell r="BH32" t="str">
            <v>315/80R22.5</v>
          </cell>
          <cell r="BI32" t="str">
            <v>315/80R22.5</v>
          </cell>
          <cell r="BJ32" t="str">
            <v>315/80R22.5</v>
          </cell>
          <cell r="BK32" t="str">
            <v>315/80R22.5</v>
          </cell>
          <cell r="BL32" t="str">
            <v>315/80R22.5</v>
          </cell>
          <cell r="BM32" t="str">
            <v>315/80R22.5</v>
          </cell>
          <cell r="BN32" t="str">
            <v>315/80R22.5</v>
          </cell>
          <cell r="BO32" t="str">
            <v>315/80R22.5</v>
          </cell>
          <cell r="BP32" t="str">
            <v>315/80R22.5</v>
          </cell>
          <cell r="BQ32" t="str">
            <v>315/80R22.5</v>
          </cell>
          <cell r="BR32" t="str">
            <v>315/80R22.5</v>
          </cell>
          <cell r="BS32" t="str">
            <v>315/80R22.5</v>
          </cell>
          <cell r="BT32" t="str">
            <v>315/80R22.5</v>
          </cell>
          <cell r="BU32" t="str">
            <v>315/80R22.5</v>
          </cell>
          <cell r="BV32" t="str">
            <v>315/80R22.5</v>
          </cell>
          <cell r="BW32" t="str">
            <v>315/80R22.5</v>
          </cell>
          <cell r="BX32" t="str">
            <v>315/80R22.5</v>
          </cell>
          <cell r="BY32" t="str">
            <v>315/80R22.5</v>
          </cell>
          <cell r="BZ32" t="str">
            <v>315/80R22.5</v>
          </cell>
          <cell r="CA32" t="str">
            <v>315/80R22.5</v>
          </cell>
          <cell r="CB32" t="str">
            <v>315/80R22.5</v>
          </cell>
          <cell r="CC32" t="str">
            <v>315/80R22.5</v>
          </cell>
          <cell r="CD32" t="str">
            <v>315/80R22.5</v>
          </cell>
          <cell r="CE32" t="str">
            <v>315/80R22.5</v>
          </cell>
          <cell r="CF32" t="str">
            <v>315/80R22.5</v>
          </cell>
          <cell r="CG32" t="str">
            <v>315/80R22.5</v>
          </cell>
          <cell r="CH32" t="str">
            <v>315/80R22.5</v>
          </cell>
          <cell r="CI32" t="str">
            <v>Size</v>
          </cell>
        </row>
        <row r="33">
          <cell r="E33">
            <v>0</v>
          </cell>
          <cell r="F33">
            <v>2400.0000000003001</v>
          </cell>
          <cell r="G33">
            <v>583.70000000000005</v>
          </cell>
          <cell r="H33">
            <v>583.70000000000005</v>
          </cell>
          <cell r="I33">
            <v>653.25</v>
          </cell>
          <cell r="J33">
            <v>653.25</v>
          </cell>
          <cell r="K33">
            <v>844.35</v>
          </cell>
          <cell r="L33">
            <v>844.35</v>
          </cell>
          <cell r="M33">
            <v>1369.55</v>
          </cell>
          <cell r="N33">
            <v>1369.55</v>
          </cell>
          <cell r="O33">
            <v>3107</v>
          </cell>
          <cell r="P33">
            <v>3107</v>
          </cell>
          <cell r="Q33">
            <v>3107</v>
          </cell>
          <cell r="R33">
            <v>3107</v>
          </cell>
          <cell r="S33">
            <v>3107</v>
          </cell>
          <cell r="T33">
            <v>3107</v>
          </cell>
          <cell r="U33">
            <v>3107</v>
          </cell>
          <cell r="V33">
            <v>3554.2000000000003</v>
          </cell>
          <cell r="W33">
            <v>3554.2000000000003</v>
          </cell>
          <cell r="X33">
            <v>3554.2000000000003</v>
          </cell>
          <cell r="Y33">
            <v>3554.2000000000003</v>
          </cell>
          <cell r="Z33">
            <v>3554.2000000000003</v>
          </cell>
          <cell r="AA33">
            <v>3554.2000000000003</v>
          </cell>
          <cell r="AB33">
            <v>3554.2000000000003</v>
          </cell>
          <cell r="AC33">
            <v>3554.2000000000003</v>
          </cell>
          <cell r="AD33">
            <v>3554.2000000000003</v>
          </cell>
          <cell r="AE33">
            <v>3554.2000000000003</v>
          </cell>
          <cell r="AF33">
            <v>3554.2000000000003</v>
          </cell>
          <cell r="AG33">
            <v>3554.2000000000003</v>
          </cell>
          <cell r="AH33">
            <v>3554.2000000000003</v>
          </cell>
          <cell r="AI33">
            <v>3554.2000000000003</v>
          </cell>
          <cell r="AJ33">
            <v>3554.2000000000003</v>
          </cell>
          <cell r="AK33">
            <v>3554.2000000000003</v>
          </cell>
          <cell r="AL33">
            <v>3554.2000000000003</v>
          </cell>
          <cell r="AM33">
            <v>3554.2000000000003</v>
          </cell>
          <cell r="AN33">
            <v>3554.2000000000003</v>
          </cell>
          <cell r="AO33">
            <v>3554.2000000000003</v>
          </cell>
          <cell r="AP33">
            <v>3554.2000000000003</v>
          </cell>
          <cell r="AQ33">
            <v>3554.2000000000003</v>
          </cell>
          <cell r="AR33">
            <v>3554.2000000000003</v>
          </cell>
          <cell r="AS33">
            <v>3554.2000000000003</v>
          </cell>
          <cell r="AT33">
            <v>3554.2000000000003</v>
          </cell>
          <cell r="AU33">
            <v>3554.2000000000003</v>
          </cell>
          <cell r="AV33">
            <v>3554.2000000000003</v>
          </cell>
          <cell r="AW33">
            <v>3554.2000000000003</v>
          </cell>
          <cell r="AX33">
            <v>3554.2000000000003</v>
          </cell>
          <cell r="AY33">
            <v>3554.2000000000003</v>
          </cell>
          <cell r="AZ33">
            <v>3554.2000000000003</v>
          </cell>
          <cell r="BA33">
            <v>3554.2000000000003</v>
          </cell>
          <cell r="BB33">
            <v>3554.2000000000003</v>
          </cell>
          <cell r="BC33">
            <v>3554.2000000000003</v>
          </cell>
          <cell r="BD33">
            <v>3107</v>
          </cell>
          <cell r="BE33">
            <v>3107</v>
          </cell>
          <cell r="BF33">
            <v>3107</v>
          </cell>
          <cell r="BG33">
            <v>3554.2000000000003</v>
          </cell>
          <cell r="BH33">
            <v>3554.2000000000003</v>
          </cell>
          <cell r="BI33">
            <v>3554.2000000000003</v>
          </cell>
          <cell r="BJ33">
            <v>3554.2000000000003</v>
          </cell>
          <cell r="BK33">
            <v>3554.2000000000003</v>
          </cell>
          <cell r="BL33">
            <v>3554.2000000000003</v>
          </cell>
          <cell r="BM33">
            <v>3554.2000000000003</v>
          </cell>
          <cell r="BN33">
            <v>3554.2000000000003</v>
          </cell>
          <cell r="BO33">
            <v>3554.2000000000003</v>
          </cell>
          <cell r="BP33">
            <v>3554.2000000000003</v>
          </cell>
          <cell r="BQ33">
            <v>3554.2000000000003</v>
          </cell>
          <cell r="BR33">
            <v>3554.2000000000003</v>
          </cell>
          <cell r="BS33">
            <v>3554.2000000000003</v>
          </cell>
          <cell r="BT33">
            <v>3554.2000000000003</v>
          </cell>
          <cell r="BU33">
            <v>3554.2000000000003</v>
          </cell>
          <cell r="BV33">
            <v>3554.2000000000003</v>
          </cell>
          <cell r="BW33">
            <v>3554.2000000000003</v>
          </cell>
          <cell r="BX33">
            <v>3554.2000000000003</v>
          </cell>
          <cell r="BY33">
            <v>3554.2000000000003</v>
          </cell>
          <cell r="BZ33">
            <v>3554.2000000000003</v>
          </cell>
          <cell r="CA33">
            <v>3554.2000000000003</v>
          </cell>
          <cell r="CB33">
            <v>3554.2000000000003</v>
          </cell>
          <cell r="CC33">
            <v>3554.2000000000003</v>
          </cell>
          <cell r="CD33">
            <v>3554.2000000000003</v>
          </cell>
          <cell r="CE33">
            <v>3554.2000000000003</v>
          </cell>
          <cell r="CF33">
            <v>3554.2000000000003</v>
          </cell>
          <cell r="CG33">
            <v>3554.2000000000003</v>
          </cell>
          <cell r="CH33">
            <v>3554.2000000000003</v>
          </cell>
          <cell r="CI33">
            <v>0</v>
          </cell>
        </row>
        <row r="34">
          <cell r="E34">
            <v>0</v>
          </cell>
          <cell r="F34">
            <v>806.4</v>
          </cell>
          <cell r="G34">
            <v>284.05</v>
          </cell>
          <cell r="H34">
            <v>284.05</v>
          </cell>
          <cell r="I34">
            <v>327.60000000000002</v>
          </cell>
          <cell r="J34">
            <v>327.60000000000002</v>
          </cell>
          <cell r="K34">
            <v>388.05</v>
          </cell>
          <cell r="L34">
            <v>388.05</v>
          </cell>
          <cell r="M34">
            <v>425.1</v>
          </cell>
          <cell r="N34">
            <v>425.1</v>
          </cell>
          <cell r="O34">
            <v>776.1</v>
          </cell>
          <cell r="P34">
            <v>776.1</v>
          </cell>
          <cell r="Q34">
            <v>776.1</v>
          </cell>
          <cell r="R34">
            <v>776.1</v>
          </cell>
          <cell r="S34">
            <v>776.1</v>
          </cell>
          <cell r="T34">
            <v>776.1</v>
          </cell>
          <cell r="U34">
            <v>776.1</v>
          </cell>
          <cell r="V34">
            <v>821.6</v>
          </cell>
          <cell r="W34">
            <v>821.6</v>
          </cell>
          <cell r="X34">
            <v>821.6</v>
          </cell>
          <cell r="Y34">
            <v>821.6</v>
          </cell>
          <cell r="Z34">
            <v>821.6</v>
          </cell>
          <cell r="AA34">
            <v>821.6</v>
          </cell>
          <cell r="AB34">
            <v>821.6</v>
          </cell>
          <cell r="AC34">
            <v>821.6</v>
          </cell>
          <cell r="AD34">
            <v>821.6</v>
          </cell>
          <cell r="AE34">
            <v>821.6</v>
          </cell>
          <cell r="AF34">
            <v>821.6</v>
          </cell>
          <cell r="AG34">
            <v>821.6</v>
          </cell>
          <cell r="AH34">
            <v>821.6</v>
          </cell>
          <cell r="AI34">
            <v>821.6</v>
          </cell>
          <cell r="AJ34">
            <v>821.6</v>
          </cell>
          <cell r="AK34">
            <v>821.6</v>
          </cell>
          <cell r="AL34">
            <v>821.6</v>
          </cell>
          <cell r="AM34">
            <v>821.6</v>
          </cell>
          <cell r="AN34">
            <v>821.6</v>
          </cell>
          <cell r="AO34">
            <v>821.6</v>
          </cell>
          <cell r="AP34">
            <v>821.6</v>
          </cell>
          <cell r="AQ34">
            <v>821.6</v>
          </cell>
          <cell r="AR34">
            <v>821.6</v>
          </cell>
          <cell r="AS34">
            <v>821.6</v>
          </cell>
          <cell r="AT34">
            <v>821.6</v>
          </cell>
          <cell r="AU34">
            <v>821.6</v>
          </cell>
          <cell r="AV34">
            <v>821.6</v>
          </cell>
          <cell r="AW34">
            <v>821.6</v>
          </cell>
          <cell r="AX34">
            <v>821.6</v>
          </cell>
          <cell r="AY34">
            <v>821.6</v>
          </cell>
          <cell r="AZ34">
            <v>821.6</v>
          </cell>
          <cell r="BA34">
            <v>821.6</v>
          </cell>
          <cell r="BB34">
            <v>821.6</v>
          </cell>
          <cell r="BC34">
            <v>821.6</v>
          </cell>
          <cell r="BD34">
            <v>776.1</v>
          </cell>
          <cell r="BE34">
            <v>776.1</v>
          </cell>
          <cell r="BF34">
            <v>776.1</v>
          </cell>
          <cell r="BG34">
            <v>821.6</v>
          </cell>
          <cell r="BH34">
            <v>821.6</v>
          </cell>
          <cell r="BI34">
            <v>821.6</v>
          </cell>
          <cell r="BJ34">
            <v>821.6</v>
          </cell>
          <cell r="BK34">
            <v>821.6</v>
          </cell>
          <cell r="BL34">
            <v>821.6</v>
          </cell>
          <cell r="BM34">
            <v>821.6</v>
          </cell>
          <cell r="BN34">
            <v>821.6</v>
          </cell>
          <cell r="BO34">
            <v>821.6</v>
          </cell>
          <cell r="BP34">
            <v>821.6</v>
          </cell>
          <cell r="BQ34">
            <v>821.6</v>
          </cell>
          <cell r="BR34">
            <v>821.6</v>
          </cell>
          <cell r="BS34">
            <v>821.6</v>
          </cell>
          <cell r="BT34">
            <v>821.6</v>
          </cell>
          <cell r="BU34">
            <v>821.6</v>
          </cell>
          <cell r="BV34">
            <v>821.6</v>
          </cell>
          <cell r="BW34">
            <v>821.6</v>
          </cell>
          <cell r="BX34">
            <v>821.6</v>
          </cell>
          <cell r="BY34">
            <v>821.6</v>
          </cell>
          <cell r="BZ34">
            <v>821.6</v>
          </cell>
          <cell r="CA34">
            <v>821.6</v>
          </cell>
          <cell r="CB34">
            <v>821.6</v>
          </cell>
          <cell r="CC34">
            <v>821.6</v>
          </cell>
          <cell r="CD34">
            <v>821.6</v>
          </cell>
          <cell r="CE34">
            <v>821.6</v>
          </cell>
          <cell r="CF34">
            <v>821.6</v>
          </cell>
          <cell r="CG34">
            <v>821.6</v>
          </cell>
          <cell r="CH34">
            <v>821.6</v>
          </cell>
          <cell r="CI34">
            <v>0</v>
          </cell>
        </row>
        <row r="35">
          <cell r="E35">
            <v>0</v>
          </cell>
          <cell r="F35">
            <v>80000</v>
          </cell>
          <cell r="G35">
            <v>50000</v>
          </cell>
          <cell r="H35">
            <v>50000</v>
          </cell>
          <cell r="I35">
            <v>60000</v>
          </cell>
          <cell r="J35">
            <v>60000</v>
          </cell>
          <cell r="K35">
            <v>60000</v>
          </cell>
          <cell r="L35">
            <v>60000</v>
          </cell>
          <cell r="M35">
            <v>60000</v>
          </cell>
          <cell r="N35">
            <v>60000</v>
          </cell>
          <cell r="O35">
            <v>60000</v>
          </cell>
          <cell r="P35">
            <v>60000</v>
          </cell>
          <cell r="Q35">
            <v>60000</v>
          </cell>
          <cell r="R35">
            <v>60000</v>
          </cell>
          <cell r="S35">
            <v>60000</v>
          </cell>
          <cell r="T35">
            <v>60000</v>
          </cell>
          <cell r="U35">
            <v>60000</v>
          </cell>
          <cell r="V35">
            <v>60000</v>
          </cell>
          <cell r="W35">
            <v>60000</v>
          </cell>
          <cell r="X35">
            <v>60000</v>
          </cell>
          <cell r="Y35">
            <v>60000</v>
          </cell>
          <cell r="Z35">
            <v>60000</v>
          </cell>
          <cell r="AA35">
            <v>60000</v>
          </cell>
          <cell r="AB35">
            <v>70000</v>
          </cell>
          <cell r="AC35">
            <v>70000</v>
          </cell>
          <cell r="AD35">
            <v>70000</v>
          </cell>
          <cell r="AE35">
            <v>80000</v>
          </cell>
          <cell r="AF35">
            <v>80000</v>
          </cell>
          <cell r="AG35">
            <v>80000</v>
          </cell>
          <cell r="AH35">
            <v>80000</v>
          </cell>
          <cell r="AI35">
            <v>80000</v>
          </cell>
          <cell r="AJ35">
            <v>80000</v>
          </cell>
          <cell r="AK35">
            <v>80000</v>
          </cell>
          <cell r="AL35">
            <v>80000</v>
          </cell>
          <cell r="AM35">
            <v>80000</v>
          </cell>
          <cell r="AN35">
            <v>80000</v>
          </cell>
          <cell r="AO35">
            <v>80000</v>
          </cell>
          <cell r="AP35">
            <v>80000</v>
          </cell>
          <cell r="AQ35">
            <v>80000</v>
          </cell>
          <cell r="AR35">
            <v>80000</v>
          </cell>
          <cell r="AS35">
            <v>80000</v>
          </cell>
          <cell r="AT35">
            <v>80000</v>
          </cell>
          <cell r="AU35">
            <v>80000</v>
          </cell>
          <cell r="AV35">
            <v>80000</v>
          </cell>
          <cell r="AW35">
            <v>80000</v>
          </cell>
          <cell r="AX35">
            <v>80000</v>
          </cell>
          <cell r="AY35">
            <v>80000</v>
          </cell>
          <cell r="AZ35">
            <v>80000</v>
          </cell>
          <cell r="BA35">
            <v>80000</v>
          </cell>
          <cell r="BB35">
            <v>80000</v>
          </cell>
          <cell r="BC35">
            <v>80000</v>
          </cell>
          <cell r="BD35">
            <v>80000</v>
          </cell>
          <cell r="BE35">
            <v>80000</v>
          </cell>
          <cell r="BF35">
            <v>80000</v>
          </cell>
          <cell r="BG35">
            <v>80000</v>
          </cell>
          <cell r="BH35">
            <v>80000</v>
          </cell>
          <cell r="BI35">
            <v>80000</v>
          </cell>
          <cell r="BJ35">
            <v>80000</v>
          </cell>
          <cell r="BK35">
            <v>80000</v>
          </cell>
          <cell r="BL35">
            <v>80000</v>
          </cell>
          <cell r="BM35">
            <v>80000</v>
          </cell>
          <cell r="BN35">
            <v>80000</v>
          </cell>
          <cell r="BO35">
            <v>80000</v>
          </cell>
          <cell r="BP35">
            <v>80000</v>
          </cell>
          <cell r="BQ35">
            <v>80000</v>
          </cell>
          <cell r="BR35">
            <v>80000</v>
          </cell>
          <cell r="BS35">
            <v>80000</v>
          </cell>
          <cell r="BT35">
            <v>80000</v>
          </cell>
          <cell r="BU35">
            <v>80000</v>
          </cell>
          <cell r="BV35">
            <v>80000</v>
          </cell>
          <cell r="BW35">
            <v>80000</v>
          </cell>
          <cell r="BX35">
            <v>80000</v>
          </cell>
          <cell r="BY35">
            <v>80000</v>
          </cell>
          <cell r="BZ35">
            <v>80000</v>
          </cell>
          <cell r="CA35">
            <v>80000</v>
          </cell>
          <cell r="CB35">
            <v>80000</v>
          </cell>
          <cell r="CC35">
            <v>80000</v>
          </cell>
          <cell r="CD35">
            <v>80000</v>
          </cell>
          <cell r="CE35">
            <v>80000</v>
          </cell>
          <cell r="CF35">
            <v>80000</v>
          </cell>
          <cell r="CG35">
            <v>80000</v>
          </cell>
          <cell r="CH35">
            <v>80000</v>
          </cell>
          <cell r="CI35">
            <v>0</v>
          </cell>
        </row>
        <row r="36">
          <cell r="E36">
            <v>0</v>
          </cell>
          <cell r="F36">
            <v>100000</v>
          </cell>
          <cell r="G36">
            <v>60000</v>
          </cell>
          <cell r="H36">
            <v>60000</v>
          </cell>
          <cell r="I36">
            <v>60000</v>
          </cell>
          <cell r="J36">
            <v>60000</v>
          </cell>
          <cell r="K36">
            <v>60000</v>
          </cell>
          <cell r="L36">
            <v>60000</v>
          </cell>
          <cell r="M36">
            <v>70000</v>
          </cell>
          <cell r="N36">
            <v>70000</v>
          </cell>
          <cell r="O36">
            <v>70000</v>
          </cell>
          <cell r="P36">
            <v>70000</v>
          </cell>
          <cell r="Q36">
            <v>70000</v>
          </cell>
          <cell r="R36">
            <v>70000</v>
          </cell>
          <cell r="S36">
            <v>70000</v>
          </cell>
          <cell r="T36">
            <v>70000</v>
          </cell>
          <cell r="U36">
            <v>70000</v>
          </cell>
          <cell r="V36">
            <v>80000</v>
          </cell>
          <cell r="W36">
            <v>80000</v>
          </cell>
          <cell r="X36">
            <v>80000</v>
          </cell>
          <cell r="Y36">
            <v>80000</v>
          </cell>
          <cell r="Z36">
            <v>80000</v>
          </cell>
          <cell r="AA36">
            <v>80000</v>
          </cell>
          <cell r="AB36">
            <v>90000</v>
          </cell>
          <cell r="AC36">
            <v>90000</v>
          </cell>
          <cell r="AD36">
            <v>90000</v>
          </cell>
          <cell r="AE36">
            <v>100000</v>
          </cell>
          <cell r="AF36">
            <v>100000</v>
          </cell>
          <cell r="AG36">
            <v>100000</v>
          </cell>
          <cell r="AH36">
            <v>100000</v>
          </cell>
          <cell r="AI36">
            <v>100000</v>
          </cell>
          <cell r="AJ36">
            <v>100000</v>
          </cell>
          <cell r="AK36">
            <v>100000</v>
          </cell>
          <cell r="AL36">
            <v>100000</v>
          </cell>
          <cell r="AM36">
            <v>100000</v>
          </cell>
          <cell r="AN36">
            <v>100000</v>
          </cell>
          <cell r="AO36">
            <v>100000</v>
          </cell>
          <cell r="AP36">
            <v>100000</v>
          </cell>
          <cell r="AQ36">
            <v>100000</v>
          </cell>
          <cell r="AR36">
            <v>100000</v>
          </cell>
          <cell r="AS36">
            <v>100000</v>
          </cell>
          <cell r="AT36">
            <v>100000</v>
          </cell>
          <cell r="AU36">
            <v>100000</v>
          </cell>
          <cell r="AV36">
            <v>100000</v>
          </cell>
          <cell r="AW36">
            <v>100000</v>
          </cell>
          <cell r="AX36">
            <v>100000</v>
          </cell>
          <cell r="AY36">
            <v>100000</v>
          </cell>
          <cell r="AZ36">
            <v>100000</v>
          </cell>
          <cell r="BA36">
            <v>100000</v>
          </cell>
          <cell r="BB36">
            <v>100000</v>
          </cell>
          <cell r="BC36">
            <v>100000</v>
          </cell>
          <cell r="BD36">
            <v>100000</v>
          </cell>
          <cell r="BE36">
            <v>100000</v>
          </cell>
          <cell r="BF36">
            <v>100000</v>
          </cell>
          <cell r="BG36">
            <v>100000</v>
          </cell>
          <cell r="BH36">
            <v>100000</v>
          </cell>
          <cell r="BI36">
            <v>100000</v>
          </cell>
          <cell r="BJ36">
            <v>100000</v>
          </cell>
          <cell r="BK36">
            <v>100000</v>
          </cell>
          <cell r="BL36">
            <v>100000</v>
          </cell>
          <cell r="BM36">
            <v>100000</v>
          </cell>
          <cell r="BN36">
            <v>100000</v>
          </cell>
          <cell r="BO36">
            <v>100000</v>
          </cell>
          <cell r="BP36">
            <v>100000</v>
          </cell>
          <cell r="BQ36">
            <v>100000</v>
          </cell>
          <cell r="BR36">
            <v>100000</v>
          </cell>
          <cell r="BS36">
            <v>100000</v>
          </cell>
          <cell r="BT36">
            <v>100000</v>
          </cell>
          <cell r="BU36">
            <v>100000</v>
          </cell>
          <cell r="BV36">
            <v>100000</v>
          </cell>
          <cell r="BW36">
            <v>100000</v>
          </cell>
          <cell r="BX36">
            <v>100000</v>
          </cell>
          <cell r="BY36">
            <v>100000</v>
          </cell>
          <cell r="BZ36">
            <v>100000</v>
          </cell>
          <cell r="CA36">
            <v>100000</v>
          </cell>
          <cell r="CB36">
            <v>100000</v>
          </cell>
          <cell r="CC36">
            <v>100000</v>
          </cell>
          <cell r="CD36">
            <v>100000</v>
          </cell>
          <cell r="CE36">
            <v>100000</v>
          </cell>
          <cell r="CF36">
            <v>100000</v>
          </cell>
          <cell r="CG36">
            <v>100000</v>
          </cell>
          <cell r="CH36">
            <v>100000</v>
          </cell>
          <cell r="CI36">
            <v>0</v>
          </cell>
        </row>
        <row r="37">
          <cell r="E37">
            <v>0</v>
          </cell>
          <cell r="F37">
            <v>80000</v>
          </cell>
          <cell r="G37">
            <v>50000</v>
          </cell>
          <cell r="H37">
            <v>50000</v>
          </cell>
          <cell r="I37">
            <v>60000</v>
          </cell>
          <cell r="J37">
            <v>60000</v>
          </cell>
          <cell r="K37">
            <v>60000</v>
          </cell>
          <cell r="L37">
            <v>60000</v>
          </cell>
          <cell r="M37">
            <v>60000</v>
          </cell>
          <cell r="N37">
            <v>60000</v>
          </cell>
          <cell r="O37">
            <v>60000</v>
          </cell>
          <cell r="P37">
            <v>60000</v>
          </cell>
          <cell r="Q37">
            <v>60000</v>
          </cell>
          <cell r="R37">
            <v>60000</v>
          </cell>
          <cell r="S37">
            <v>60000</v>
          </cell>
          <cell r="T37">
            <v>60000</v>
          </cell>
          <cell r="U37">
            <v>60000</v>
          </cell>
          <cell r="V37">
            <v>60000</v>
          </cell>
          <cell r="W37">
            <v>60000</v>
          </cell>
          <cell r="X37">
            <v>60000</v>
          </cell>
          <cell r="Y37">
            <v>60000</v>
          </cell>
          <cell r="Z37">
            <v>60000</v>
          </cell>
          <cell r="AA37">
            <v>60000</v>
          </cell>
          <cell r="AB37">
            <v>70000</v>
          </cell>
          <cell r="AC37">
            <v>70000</v>
          </cell>
          <cell r="AD37">
            <v>70000</v>
          </cell>
          <cell r="AE37">
            <v>80000</v>
          </cell>
          <cell r="AF37">
            <v>80000</v>
          </cell>
          <cell r="AG37">
            <v>80000</v>
          </cell>
          <cell r="AH37">
            <v>80000</v>
          </cell>
          <cell r="AI37">
            <v>80000</v>
          </cell>
          <cell r="AJ37">
            <v>80000</v>
          </cell>
          <cell r="AK37">
            <v>80000</v>
          </cell>
          <cell r="AL37">
            <v>80000</v>
          </cell>
          <cell r="AM37">
            <v>80000</v>
          </cell>
          <cell r="AN37">
            <v>80000</v>
          </cell>
          <cell r="AO37">
            <v>80000</v>
          </cell>
          <cell r="AP37">
            <v>80000</v>
          </cell>
          <cell r="AQ37">
            <v>80000</v>
          </cell>
          <cell r="AR37">
            <v>80000</v>
          </cell>
          <cell r="AS37">
            <v>80000</v>
          </cell>
          <cell r="AT37">
            <v>80000</v>
          </cell>
          <cell r="AU37">
            <v>80000</v>
          </cell>
          <cell r="AV37">
            <v>80000</v>
          </cell>
          <cell r="AW37">
            <v>80000</v>
          </cell>
          <cell r="AX37">
            <v>80000</v>
          </cell>
          <cell r="AY37">
            <v>80000</v>
          </cell>
          <cell r="AZ37">
            <v>80000</v>
          </cell>
          <cell r="BA37">
            <v>80000</v>
          </cell>
          <cell r="BB37">
            <v>80000</v>
          </cell>
          <cell r="BC37">
            <v>80000</v>
          </cell>
          <cell r="BD37">
            <v>80000</v>
          </cell>
          <cell r="BE37">
            <v>80000</v>
          </cell>
          <cell r="BF37">
            <v>80000</v>
          </cell>
          <cell r="BG37">
            <v>80000</v>
          </cell>
          <cell r="BH37">
            <v>80000</v>
          </cell>
          <cell r="BI37">
            <v>80000</v>
          </cell>
          <cell r="BJ37">
            <v>80000</v>
          </cell>
          <cell r="BK37">
            <v>80000</v>
          </cell>
          <cell r="BL37">
            <v>80000</v>
          </cell>
          <cell r="BM37">
            <v>80000</v>
          </cell>
          <cell r="BN37">
            <v>80000</v>
          </cell>
          <cell r="BO37">
            <v>80000</v>
          </cell>
          <cell r="BP37">
            <v>80000</v>
          </cell>
          <cell r="BQ37">
            <v>40000</v>
          </cell>
          <cell r="BR37">
            <v>80000</v>
          </cell>
          <cell r="BS37">
            <v>80000</v>
          </cell>
          <cell r="BT37">
            <v>80000</v>
          </cell>
          <cell r="BU37">
            <v>80000</v>
          </cell>
          <cell r="BV37">
            <v>80000</v>
          </cell>
          <cell r="BW37">
            <v>80000</v>
          </cell>
          <cell r="BX37">
            <v>80000</v>
          </cell>
          <cell r="BY37">
            <v>80000</v>
          </cell>
          <cell r="BZ37">
            <v>80000</v>
          </cell>
          <cell r="CA37">
            <v>80000</v>
          </cell>
          <cell r="CB37">
            <v>80000</v>
          </cell>
          <cell r="CC37">
            <v>80000</v>
          </cell>
          <cell r="CD37">
            <v>80000</v>
          </cell>
          <cell r="CE37">
            <v>80000</v>
          </cell>
          <cell r="CF37">
            <v>80000</v>
          </cell>
          <cell r="CG37">
            <v>80000</v>
          </cell>
          <cell r="CH37">
            <v>80000</v>
          </cell>
          <cell r="CI37">
            <v>0</v>
          </cell>
        </row>
        <row r="38">
          <cell r="E38">
            <v>0</v>
          </cell>
          <cell r="F38">
            <v>100000</v>
          </cell>
          <cell r="G38">
            <v>60000</v>
          </cell>
          <cell r="H38">
            <v>60000</v>
          </cell>
          <cell r="I38">
            <v>60000</v>
          </cell>
          <cell r="J38">
            <v>60000</v>
          </cell>
          <cell r="K38">
            <v>60000</v>
          </cell>
          <cell r="L38">
            <v>60000</v>
          </cell>
          <cell r="M38">
            <v>70000</v>
          </cell>
          <cell r="N38">
            <v>70000</v>
          </cell>
          <cell r="O38">
            <v>70000</v>
          </cell>
          <cell r="P38">
            <v>70000</v>
          </cell>
          <cell r="Q38">
            <v>70000</v>
          </cell>
          <cell r="R38">
            <v>70000</v>
          </cell>
          <cell r="S38">
            <v>70000</v>
          </cell>
          <cell r="T38">
            <v>70000</v>
          </cell>
          <cell r="U38">
            <v>70000</v>
          </cell>
          <cell r="V38">
            <v>80000</v>
          </cell>
          <cell r="W38">
            <v>80000</v>
          </cell>
          <cell r="X38">
            <v>80000</v>
          </cell>
          <cell r="Y38">
            <v>80000</v>
          </cell>
          <cell r="Z38">
            <v>80000</v>
          </cell>
          <cell r="AA38">
            <v>80000</v>
          </cell>
          <cell r="AB38">
            <v>90000</v>
          </cell>
          <cell r="AC38">
            <v>90000</v>
          </cell>
          <cell r="AD38">
            <v>90000</v>
          </cell>
          <cell r="AE38">
            <v>100000</v>
          </cell>
          <cell r="AF38">
            <v>100000</v>
          </cell>
          <cell r="AG38">
            <v>100000</v>
          </cell>
          <cell r="AH38">
            <v>100000</v>
          </cell>
          <cell r="AI38">
            <v>100000</v>
          </cell>
          <cell r="AJ38">
            <v>100000</v>
          </cell>
          <cell r="AK38">
            <v>100000</v>
          </cell>
          <cell r="AL38">
            <v>100000</v>
          </cell>
          <cell r="AM38">
            <v>100000</v>
          </cell>
          <cell r="AN38">
            <v>100000</v>
          </cell>
          <cell r="AO38">
            <v>100000</v>
          </cell>
          <cell r="AP38">
            <v>100000</v>
          </cell>
          <cell r="AQ38">
            <v>100000</v>
          </cell>
          <cell r="AR38">
            <v>100000</v>
          </cell>
          <cell r="AS38">
            <v>100000</v>
          </cell>
          <cell r="AT38">
            <v>100000</v>
          </cell>
          <cell r="AU38">
            <v>100000</v>
          </cell>
          <cell r="AV38">
            <v>100000</v>
          </cell>
          <cell r="AW38">
            <v>100000</v>
          </cell>
          <cell r="AX38">
            <v>100000</v>
          </cell>
          <cell r="AY38">
            <v>100000</v>
          </cell>
          <cell r="AZ38">
            <v>100000</v>
          </cell>
          <cell r="BA38">
            <v>100000</v>
          </cell>
          <cell r="BB38">
            <v>100000</v>
          </cell>
          <cell r="BC38">
            <v>100000</v>
          </cell>
          <cell r="BD38">
            <v>100000</v>
          </cell>
          <cell r="BE38">
            <v>100000</v>
          </cell>
          <cell r="BF38">
            <v>100000</v>
          </cell>
          <cell r="BG38">
            <v>100000</v>
          </cell>
          <cell r="BH38">
            <v>100000</v>
          </cell>
          <cell r="BI38">
            <v>100000</v>
          </cell>
          <cell r="BJ38">
            <v>100000</v>
          </cell>
          <cell r="BK38">
            <v>100000</v>
          </cell>
          <cell r="BL38">
            <v>100000</v>
          </cell>
          <cell r="BM38">
            <v>100000</v>
          </cell>
          <cell r="BN38">
            <v>100000</v>
          </cell>
          <cell r="BO38">
            <v>100000</v>
          </cell>
          <cell r="BP38">
            <v>100000</v>
          </cell>
          <cell r="BQ38">
            <v>60000</v>
          </cell>
          <cell r="BR38">
            <v>100000</v>
          </cell>
          <cell r="BS38">
            <v>100000</v>
          </cell>
          <cell r="BT38">
            <v>100000</v>
          </cell>
          <cell r="BU38">
            <v>100000</v>
          </cell>
          <cell r="BV38">
            <v>100000</v>
          </cell>
          <cell r="BW38">
            <v>100000</v>
          </cell>
          <cell r="BX38">
            <v>100000</v>
          </cell>
          <cell r="BY38">
            <v>100000</v>
          </cell>
          <cell r="BZ38">
            <v>100000</v>
          </cell>
          <cell r="CA38">
            <v>100000</v>
          </cell>
          <cell r="CB38">
            <v>100000</v>
          </cell>
          <cell r="CC38">
            <v>100000</v>
          </cell>
          <cell r="CD38">
            <v>100000</v>
          </cell>
          <cell r="CE38">
            <v>100000</v>
          </cell>
          <cell r="CF38">
            <v>100000</v>
          </cell>
          <cell r="CG38">
            <v>100000</v>
          </cell>
          <cell r="CH38">
            <v>100000</v>
          </cell>
          <cell r="CI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2</v>
          </cell>
          <cell r="J40">
            <v>2</v>
          </cell>
          <cell r="K40">
            <v>2</v>
          </cell>
          <cell r="L40">
            <v>2</v>
          </cell>
          <cell r="M40">
            <v>2</v>
          </cell>
          <cell r="N40">
            <v>2</v>
          </cell>
          <cell r="O40">
            <v>2</v>
          </cell>
          <cell r="P40">
            <v>2</v>
          </cell>
          <cell r="Q40">
            <v>2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2</v>
          </cell>
          <cell r="AA40">
            <v>2</v>
          </cell>
          <cell r="AB40">
            <v>2</v>
          </cell>
          <cell r="AC40">
            <v>2</v>
          </cell>
          <cell r="AD40">
            <v>2</v>
          </cell>
          <cell r="AE40">
            <v>2</v>
          </cell>
          <cell r="AF40">
            <v>2</v>
          </cell>
          <cell r="AG40">
            <v>2</v>
          </cell>
          <cell r="AH40">
            <v>2</v>
          </cell>
          <cell r="AI40">
            <v>2</v>
          </cell>
          <cell r="AJ40">
            <v>2</v>
          </cell>
          <cell r="AK40">
            <v>2</v>
          </cell>
          <cell r="AL40">
            <v>2</v>
          </cell>
          <cell r="AM40">
            <v>2</v>
          </cell>
          <cell r="AN40">
            <v>2</v>
          </cell>
          <cell r="AO40">
            <v>2</v>
          </cell>
          <cell r="AP40">
            <v>2</v>
          </cell>
          <cell r="AQ40">
            <v>2</v>
          </cell>
          <cell r="AR40">
            <v>2</v>
          </cell>
          <cell r="AS40">
            <v>2</v>
          </cell>
          <cell r="AT40">
            <v>2</v>
          </cell>
          <cell r="AU40">
            <v>2</v>
          </cell>
          <cell r="AV40">
            <v>2</v>
          </cell>
          <cell r="AW40">
            <v>2</v>
          </cell>
          <cell r="AX40">
            <v>2</v>
          </cell>
          <cell r="AY40">
            <v>2</v>
          </cell>
          <cell r="AZ40">
            <v>2</v>
          </cell>
          <cell r="BA40">
            <v>2</v>
          </cell>
          <cell r="BB40">
            <v>2</v>
          </cell>
          <cell r="BC40">
            <v>2</v>
          </cell>
          <cell r="BD40">
            <v>2</v>
          </cell>
          <cell r="BE40">
            <v>2</v>
          </cell>
          <cell r="BF40">
            <v>2</v>
          </cell>
          <cell r="BG40">
            <v>2</v>
          </cell>
          <cell r="BH40">
            <v>2</v>
          </cell>
          <cell r="BI40">
            <v>2</v>
          </cell>
          <cell r="BJ40">
            <v>2</v>
          </cell>
          <cell r="BK40">
            <v>2</v>
          </cell>
          <cell r="BL40">
            <v>2</v>
          </cell>
          <cell r="BM40">
            <v>2</v>
          </cell>
          <cell r="BN40">
            <v>2</v>
          </cell>
          <cell r="BO40">
            <v>2</v>
          </cell>
          <cell r="BP40">
            <v>2</v>
          </cell>
          <cell r="BQ40">
            <v>2</v>
          </cell>
          <cell r="BR40">
            <v>2</v>
          </cell>
          <cell r="BS40">
            <v>2</v>
          </cell>
          <cell r="BT40">
            <v>2</v>
          </cell>
          <cell r="BU40">
            <v>2</v>
          </cell>
          <cell r="BV40">
            <v>2</v>
          </cell>
          <cell r="BW40">
            <v>2</v>
          </cell>
          <cell r="BX40">
            <v>2</v>
          </cell>
          <cell r="BY40">
            <v>2</v>
          </cell>
          <cell r="BZ40">
            <v>2</v>
          </cell>
          <cell r="CA40">
            <v>2</v>
          </cell>
          <cell r="CB40">
            <v>2</v>
          </cell>
          <cell r="CC40">
            <v>2</v>
          </cell>
          <cell r="CD40">
            <v>2</v>
          </cell>
          <cell r="CE40">
            <v>2</v>
          </cell>
          <cell r="CF40">
            <v>2</v>
          </cell>
          <cell r="CG40">
            <v>2</v>
          </cell>
          <cell r="CH40">
            <v>2</v>
          </cell>
          <cell r="CI40">
            <v>2</v>
          </cell>
        </row>
        <row r="41">
          <cell r="E41" t="str">
            <v>----</v>
          </cell>
          <cell r="F41" t="str">
            <v>----</v>
          </cell>
          <cell r="G41" t="str">
            <v>----</v>
          </cell>
          <cell r="H41" t="str">
            <v>----</v>
          </cell>
          <cell r="I41" t="str">
            <v>----</v>
          </cell>
          <cell r="J41" t="str">
            <v>----</v>
          </cell>
          <cell r="K41" t="str">
            <v>----</v>
          </cell>
          <cell r="L41" t="str">
            <v>----</v>
          </cell>
          <cell r="M41" t="str">
            <v>----</v>
          </cell>
          <cell r="N41" t="str">
            <v>----</v>
          </cell>
          <cell r="O41" t="str">
            <v>----</v>
          </cell>
          <cell r="P41" t="str">
            <v>----</v>
          </cell>
          <cell r="Q41" t="str">
            <v>----</v>
          </cell>
          <cell r="R41" t="str">
            <v>----</v>
          </cell>
          <cell r="S41" t="str">
            <v>----</v>
          </cell>
          <cell r="T41" t="str">
            <v>----</v>
          </cell>
          <cell r="U41" t="str">
            <v>----</v>
          </cell>
          <cell r="V41" t="str">
            <v>----</v>
          </cell>
          <cell r="W41" t="str">
            <v>----</v>
          </cell>
          <cell r="X41" t="str">
            <v>----</v>
          </cell>
          <cell r="Y41" t="str">
            <v>----</v>
          </cell>
          <cell r="Z41" t="str">
            <v>----</v>
          </cell>
          <cell r="AA41" t="str">
            <v>----</v>
          </cell>
          <cell r="AB41" t="str">
            <v>----</v>
          </cell>
          <cell r="AC41" t="str">
            <v>----</v>
          </cell>
          <cell r="AD41" t="str">
            <v>----</v>
          </cell>
          <cell r="AE41" t="str">
            <v>----</v>
          </cell>
          <cell r="AF41" t="str">
            <v>----</v>
          </cell>
          <cell r="AG41" t="str">
            <v>----</v>
          </cell>
          <cell r="AH41" t="str">
            <v>----</v>
          </cell>
          <cell r="AI41" t="str">
            <v>----</v>
          </cell>
          <cell r="AJ41" t="str">
            <v>----</v>
          </cell>
          <cell r="AK41" t="str">
            <v>----</v>
          </cell>
          <cell r="AL41" t="str">
            <v>----</v>
          </cell>
          <cell r="AM41" t="str">
            <v>----</v>
          </cell>
          <cell r="AN41" t="str">
            <v>----</v>
          </cell>
          <cell r="AO41" t="str">
            <v>----</v>
          </cell>
          <cell r="AP41" t="str">
            <v>----</v>
          </cell>
          <cell r="AQ41" t="str">
            <v>----</v>
          </cell>
          <cell r="AR41" t="str">
            <v>----</v>
          </cell>
          <cell r="AS41" t="str">
            <v>----</v>
          </cell>
          <cell r="AT41" t="str">
            <v>----</v>
          </cell>
          <cell r="AU41" t="str">
            <v>----</v>
          </cell>
          <cell r="AV41" t="str">
            <v>----</v>
          </cell>
          <cell r="AW41" t="str">
            <v>----</v>
          </cell>
          <cell r="AX41" t="str">
            <v>----</v>
          </cell>
          <cell r="AY41" t="str">
            <v>----</v>
          </cell>
          <cell r="AZ41" t="str">
            <v>----</v>
          </cell>
          <cell r="BA41" t="str">
            <v>----</v>
          </cell>
          <cell r="BB41" t="str">
            <v>----</v>
          </cell>
          <cell r="BC41" t="str">
            <v>----</v>
          </cell>
          <cell r="BD41" t="str">
            <v>----</v>
          </cell>
          <cell r="BE41" t="str">
            <v>----</v>
          </cell>
          <cell r="BF41" t="str">
            <v>----</v>
          </cell>
          <cell r="BG41" t="str">
            <v>----</v>
          </cell>
          <cell r="BH41" t="str">
            <v>----</v>
          </cell>
          <cell r="BI41" t="str">
            <v>----</v>
          </cell>
          <cell r="BJ41" t="str">
            <v>----</v>
          </cell>
          <cell r="BK41" t="str">
            <v>----</v>
          </cell>
          <cell r="BL41" t="str">
            <v>----</v>
          </cell>
          <cell r="BM41" t="str">
            <v>----</v>
          </cell>
          <cell r="BN41" t="str">
            <v>----</v>
          </cell>
          <cell r="BO41" t="str">
            <v>----</v>
          </cell>
          <cell r="BP41" t="str">
            <v>----</v>
          </cell>
          <cell r="BQ41" t="str">
            <v>----</v>
          </cell>
          <cell r="BR41" t="str">
            <v>----</v>
          </cell>
          <cell r="BS41" t="str">
            <v>----</v>
          </cell>
          <cell r="BT41" t="str">
            <v>----</v>
          </cell>
          <cell r="BU41" t="str">
            <v>----</v>
          </cell>
          <cell r="BV41" t="str">
            <v>----</v>
          </cell>
          <cell r="BW41" t="str">
            <v>----</v>
          </cell>
          <cell r="BX41" t="str">
            <v>----</v>
          </cell>
          <cell r="BY41" t="str">
            <v>----</v>
          </cell>
          <cell r="BZ41" t="str">
            <v>----</v>
          </cell>
          <cell r="CA41" t="str">
            <v>----</v>
          </cell>
          <cell r="CB41" t="str">
            <v>----</v>
          </cell>
          <cell r="CC41" t="str">
            <v>----</v>
          </cell>
          <cell r="CD41" t="str">
            <v>----</v>
          </cell>
          <cell r="CE41" t="str">
            <v>----</v>
          </cell>
          <cell r="CF41" t="str">
            <v>----</v>
          </cell>
          <cell r="CG41" t="str">
            <v>----</v>
          </cell>
          <cell r="CH41" t="str">
            <v>----</v>
          </cell>
          <cell r="CI41" t="str">
            <v>----</v>
          </cell>
        </row>
        <row r="42">
          <cell r="E42" t="str">
            <v>Name</v>
          </cell>
          <cell r="F42" t="str">
            <v>TestTr1</v>
          </cell>
          <cell r="G42" t="str">
            <v>Name</v>
          </cell>
          <cell r="H42" t="str">
            <v>Name</v>
          </cell>
          <cell r="I42" t="str">
            <v>Name</v>
          </cell>
          <cell r="J42" t="str">
            <v>Name</v>
          </cell>
          <cell r="K42" t="str">
            <v>Name</v>
          </cell>
          <cell r="L42" t="str">
            <v>Name</v>
          </cell>
          <cell r="M42" t="str">
            <v>Name</v>
          </cell>
          <cell r="N42" t="str">
            <v>Name</v>
          </cell>
          <cell r="O42" t="str">
            <v>Name</v>
          </cell>
          <cell r="P42" t="str">
            <v>Name</v>
          </cell>
          <cell r="Q42" t="str">
            <v>Name</v>
          </cell>
          <cell r="R42" t="str">
            <v>Name</v>
          </cell>
          <cell r="S42" t="str">
            <v>Name</v>
          </cell>
          <cell r="T42" t="str">
            <v>Name</v>
          </cell>
          <cell r="U42" t="str">
            <v>Name</v>
          </cell>
          <cell r="V42" t="str">
            <v>Name</v>
          </cell>
          <cell r="W42" t="str">
            <v>Name</v>
          </cell>
          <cell r="X42" t="str">
            <v>Name</v>
          </cell>
          <cell r="Y42" t="str">
            <v>Name</v>
          </cell>
          <cell r="Z42" t="str">
            <v>Name</v>
          </cell>
          <cell r="AA42" t="str">
            <v>Name</v>
          </cell>
          <cell r="AB42" t="str">
            <v>Single ST</v>
          </cell>
          <cell r="AC42" t="str">
            <v>Single ST</v>
          </cell>
          <cell r="AD42" t="str">
            <v>Single ST</v>
          </cell>
          <cell r="AE42" t="str">
            <v>Tandem ST</v>
          </cell>
          <cell r="AF42" t="str">
            <v>Tandem ST</v>
          </cell>
          <cell r="AG42" t="str">
            <v>Tandem ST</v>
          </cell>
          <cell r="AH42" t="str">
            <v>Tandem ST</v>
          </cell>
          <cell r="AI42" t="str">
            <v>Tandem ST</v>
          </cell>
          <cell r="AJ42" t="str">
            <v>Tandem ST</v>
          </cell>
          <cell r="AK42" t="str">
            <v>Tandem ST</v>
          </cell>
          <cell r="AL42" t="str">
            <v>Tandem ST</v>
          </cell>
          <cell r="AM42" t="str">
            <v>Tandem ST</v>
          </cell>
          <cell r="AN42" t="str">
            <v>Tandem ST</v>
          </cell>
          <cell r="AO42" t="str">
            <v>Tandem ST</v>
          </cell>
          <cell r="AP42" t="str">
            <v>Tandem ST</v>
          </cell>
          <cell r="AQ42" t="str">
            <v>Tandem ST</v>
          </cell>
          <cell r="AR42" t="str">
            <v>Tridem ST</v>
          </cell>
          <cell r="AS42" t="str">
            <v>Tridem ST</v>
          </cell>
          <cell r="AT42" t="str">
            <v>Tridem ST</v>
          </cell>
          <cell r="AU42" t="str">
            <v>Tridem ST</v>
          </cell>
          <cell r="AV42" t="str">
            <v>Tridem ST</v>
          </cell>
          <cell r="AW42" t="str">
            <v>Tridem ST</v>
          </cell>
          <cell r="AX42" t="str">
            <v>Tridem ST</v>
          </cell>
          <cell r="AY42" t="str">
            <v>Tridem ST</v>
          </cell>
          <cell r="AZ42" t="str">
            <v>Tridem ST</v>
          </cell>
          <cell r="BA42" t="str">
            <v>Tridem ST</v>
          </cell>
          <cell r="BB42" t="str">
            <v>Tridem ST</v>
          </cell>
          <cell r="BC42" t="str">
            <v>Tridem ST</v>
          </cell>
          <cell r="BD42" t="str">
            <v>2 Axle Dbar</v>
          </cell>
          <cell r="BE42" t="str">
            <v>2 Axle Dbar</v>
          </cell>
          <cell r="BF42" t="str">
            <v>2 Axle Dbar</v>
          </cell>
          <cell r="BG42" t="str">
            <v>2 Axle Dbar</v>
          </cell>
          <cell r="BH42" t="str">
            <v>2 Axle Dbar</v>
          </cell>
          <cell r="BI42" t="str">
            <v>2 Axle Dbar</v>
          </cell>
          <cell r="BJ42" t="str">
            <v>2 Axle Dbar</v>
          </cell>
          <cell r="BK42" t="str">
            <v>4 Axle Dbar</v>
          </cell>
          <cell r="BL42" t="str">
            <v>4 Axle Dbar</v>
          </cell>
          <cell r="BM42" t="str">
            <v>4 Axle Dbar</v>
          </cell>
          <cell r="BN42" t="str">
            <v>Doubles ST</v>
          </cell>
          <cell r="BO42" t="str">
            <v>Doubles ST</v>
          </cell>
          <cell r="BP42" t="str">
            <v>Doubles ST</v>
          </cell>
          <cell r="BQ42" t="str">
            <v>Doubles ST</v>
          </cell>
          <cell r="BR42" t="str">
            <v>Tandem ST</v>
          </cell>
          <cell r="BS42" t="str">
            <v>Tandem ST</v>
          </cell>
          <cell r="BT42" t="str">
            <v>Tandem ST</v>
          </cell>
          <cell r="BU42" t="str">
            <v>Tandem ST</v>
          </cell>
          <cell r="BV42" t="str">
            <v>Tandem ST</v>
          </cell>
          <cell r="BW42" t="str">
            <v>Tandem ST</v>
          </cell>
          <cell r="BX42" t="str">
            <v>Tandem ST</v>
          </cell>
          <cell r="BY42" t="str">
            <v>Tandem ST</v>
          </cell>
          <cell r="BZ42" t="str">
            <v>Tandem Link F</v>
          </cell>
          <cell r="CA42" t="str">
            <v>Tandem Link F</v>
          </cell>
          <cell r="CB42" t="str">
            <v>Tandem Link F</v>
          </cell>
          <cell r="CC42" t="str">
            <v>Tandem Link F</v>
          </cell>
          <cell r="CD42" t="str">
            <v>Tandem Link F</v>
          </cell>
          <cell r="CE42" t="str">
            <v>Tridem Link F</v>
          </cell>
          <cell r="CF42" t="str">
            <v>Tridem Link F</v>
          </cell>
          <cell r="CG42" t="str">
            <v>Tridem Link F</v>
          </cell>
          <cell r="CH42" t="str">
            <v>Tridem Link F</v>
          </cell>
          <cell r="CI42" t="str">
            <v>Name</v>
          </cell>
        </row>
        <row r="43">
          <cell r="E43">
            <v>0</v>
          </cell>
          <cell r="F43">
            <v>103314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72775</v>
          </cell>
          <cell r="AC43">
            <v>72775</v>
          </cell>
          <cell r="AD43">
            <v>72775</v>
          </cell>
          <cell r="AE43">
            <v>97190</v>
          </cell>
          <cell r="AF43">
            <v>97190</v>
          </cell>
          <cell r="AG43">
            <v>97190</v>
          </cell>
          <cell r="AH43">
            <v>97190</v>
          </cell>
          <cell r="AI43">
            <v>97190</v>
          </cell>
          <cell r="AJ43">
            <v>97190</v>
          </cell>
          <cell r="AK43">
            <v>97190</v>
          </cell>
          <cell r="AL43">
            <v>97190</v>
          </cell>
          <cell r="AM43">
            <v>97190</v>
          </cell>
          <cell r="AN43">
            <v>97190</v>
          </cell>
          <cell r="AO43">
            <v>97190</v>
          </cell>
          <cell r="AP43">
            <v>97190</v>
          </cell>
          <cell r="AQ43">
            <v>97190</v>
          </cell>
          <cell r="AR43">
            <v>121660</v>
          </cell>
          <cell r="AS43">
            <v>121660</v>
          </cell>
          <cell r="AT43">
            <v>121660</v>
          </cell>
          <cell r="AU43">
            <v>121660</v>
          </cell>
          <cell r="AV43">
            <v>121660</v>
          </cell>
          <cell r="AW43">
            <v>121660</v>
          </cell>
          <cell r="AX43">
            <v>121660</v>
          </cell>
          <cell r="AY43">
            <v>121660</v>
          </cell>
          <cell r="AZ43">
            <v>121660</v>
          </cell>
          <cell r="BA43">
            <v>121660</v>
          </cell>
          <cell r="BB43">
            <v>121660</v>
          </cell>
          <cell r="BC43">
            <v>121660</v>
          </cell>
          <cell r="BD43">
            <v>92280</v>
          </cell>
          <cell r="BE43">
            <v>92280</v>
          </cell>
          <cell r="BF43">
            <v>92280</v>
          </cell>
          <cell r="BG43">
            <v>92280</v>
          </cell>
          <cell r="BH43">
            <v>92280</v>
          </cell>
          <cell r="BI43">
            <v>92280</v>
          </cell>
          <cell r="BJ43">
            <v>92280</v>
          </cell>
          <cell r="BK43">
            <v>145550</v>
          </cell>
          <cell r="BL43">
            <v>145550</v>
          </cell>
          <cell r="BM43">
            <v>145550</v>
          </cell>
          <cell r="BN43">
            <v>69700</v>
          </cell>
          <cell r="BO43">
            <v>69700</v>
          </cell>
          <cell r="BP43">
            <v>69700</v>
          </cell>
          <cell r="BQ43">
            <v>69700</v>
          </cell>
          <cell r="BR43">
            <v>97190</v>
          </cell>
          <cell r="BS43">
            <v>97190</v>
          </cell>
          <cell r="BT43">
            <v>97190</v>
          </cell>
          <cell r="BU43">
            <v>97190</v>
          </cell>
          <cell r="BV43">
            <v>97190</v>
          </cell>
          <cell r="BW43">
            <v>97190</v>
          </cell>
          <cell r="BX43">
            <v>97190</v>
          </cell>
          <cell r="BY43">
            <v>97190</v>
          </cell>
          <cell r="BZ43">
            <v>98920</v>
          </cell>
          <cell r="CA43">
            <v>98920</v>
          </cell>
          <cell r="CB43">
            <v>98920</v>
          </cell>
          <cell r="CC43">
            <v>98920</v>
          </cell>
          <cell r="CD43">
            <v>98920</v>
          </cell>
          <cell r="CE43">
            <v>123390</v>
          </cell>
          <cell r="CF43">
            <v>123390</v>
          </cell>
          <cell r="CG43">
            <v>123390</v>
          </cell>
          <cell r="CH43">
            <v>123390</v>
          </cell>
          <cell r="CI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0.05</v>
          </cell>
          <cell r="AC44">
            <v>0.05</v>
          </cell>
          <cell r="AD44">
            <v>0.05</v>
          </cell>
          <cell r="AE44">
            <v>0.05</v>
          </cell>
          <cell r="AF44">
            <v>0.05</v>
          </cell>
          <cell r="AG44">
            <v>0.05</v>
          </cell>
          <cell r="AH44">
            <v>0.05</v>
          </cell>
          <cell r="AI44">
            <v>0.05</v>
          </cell>
          <cell r="AJ44">
            <v>0.05</v>
          </cell>
          <cell r="AK44">
            <v>0.05</v>
          </cell>
          <cell r="AL44">
            <v>0.05</v>
          </cell>
          <cell r="AM44">
            <v>0.05</v>
          </cell>
          <cell r="AN44">
            <v>0.05</v>
          </cell>
          <cell r="AO44">
            <v>0.05</v>
          </cell>
          <cell r="AP44">
            <v>0.05</v>
          </cell>
          <cell r="AQ44">
            <v>0.05</v>
          </cell>
          <cell r="AR44">
            <v>0.05</v>
          </cell>
          <cell r="AS44">
            <v>0.05</v>
          </cell>
          <cell r="AT44">
            <v>0.05</v>
          </cell>
          <cell r="AU44">
            <v>0.05</v>
          </cell>
          <cell r="AV44">
            <v>0.05</v>
          </cell>
          <cell r="AW44">
            <v>0.05</v>
          </cell>
          <cell r="AX44">
            <v>0.05</v>
          </cell>
          <cell r="AY44">
            <v>0.05</v>
          </cell>
          <cell r="AZ44">
            <v>0.05</v>
          </cell>
          <cell r="BA44">
            <v>0.05</v>
          </cell>
          <cell r="BB44">
            <v>0.05</v>
          </cell>
          <cell r="BC44">
            <v>0.05</v>
          </cell>
          <cell r="BD44">
            <v>0.05</v>
          </cell>
          <cell r="BE44">
            <v>0.05</v>
          </cell>
          <cell r="BF44">
            <v>0.05</v>
          </cell>
          <cell r="BG44">
            <v>0.05</v>
          </cell>
          <cell r="BH44">
            <v>0.05</v>
          </cell>
          <cell r="BI44">
            <v>0.05</v>
          </cell>
          <cell r="BJ44">
            <v>0.05</v>
          </cell>
          <cell r="BK44">
            <v>0.05</v>
          </cell>
          <cell r="BL44">
            <v>0.05</v>
          </cell>
          <cell r="BM44">
            <v>0.05</v>
          </cell>
          <cell r="BN44">
            <v>0.05</v>
          </cell>
          <cell r="BO44">
            <v>0.05</v>
          </cell>
          <cell r="BP44">
            <v>0.05</v>
          </cell>
          <cell r="BQ44">
            <v>0.05</v>
          </cell>
          <cell r="BR44">
            <v>0.05</v>
          </cell>
          <cell r="BS44">
            <v>0.05</v>
          </cell>
          <cell r="BT44">
            <v>0.05</v>
          </cell>
          <cell r="BU44">
            <v>0.05</v>
          </cell>
          <cell r="BV44">
            <v>0.05</v>
          </cell>
          <cell r="BW44">
            <v>0.05</v>
          </cell>
          <cell r="BX44">
            <v>0.05</v>
          </cell>
          <cell r="BY44">
            <v>0.05</v>
          </cell>
          <cell r="BZ44">
            <v>0.05</v>
          </cell>
          <cell r="CA44">
            <v>0.05</v>
          </cell>
          <cell r="CB44">
            <v>0.05</v>
          </cell>
          <cell r="CC44">
            <v>0.05</v>
          </cell>
          <cell r="CD44">
            <v>0.05</v>
          </cell>
          <cell r="CE44">
            <v>0.05</v>
          </cell>
          <cell r="CF44">
            <v>0.05</v>
          </cell>
          <cell r="CG44">
            <v>0.05</v>
          </cell>
          <cell r="CH44">
            <v>0.05</v>
          </cell>
          <cell r="CI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20805</v>
          </cell>
          <cell r="AC45">
            <v>61500</v>
          </cell>
          <cell r="AD45">
            <v>0</v>
          </cell>
          <cell r="AE45">
            <v>20810</v>
          </cell>
          <cell r="AF45">
            <v>61685</v>
          </cell>
          <cell r="AG45">
            <v>0</v>
          </cell>
          <cell r="AH45">
            <v>74210</v>
          </cell>
          <cell r="AI45">
            <v>234385</v>
          </cell>
          <cell r="AJ45">
            <v>77060</v>
          </cell>
          <cell r="AK45">
            <v>20810</v>
          </cell>
          <cell r="AL45">
            <v>61685</v>
          </cell>
          <cell r="AM45">
            <v>0</v>
          </cell>
          <cell r="AN45">
            <v>74210</v>
          </cell>
          <cell r="AO45">
            <v>234385</v>
          </cell>
          <cell r="AP45">
            <v>271400</v>
          </cell>
          <cell r="AQ45">
            <v>99200</v>
          </cell>
          <cell r="AR45">
            <v>20815</v>
          </cell>
          <cell r="AS45">
            <v>68990</v>
          </cell>
          <cell r="AT45">
            <v>0</v>
          </cell>
          <cell r="AU45">
            <v>239095</v>
          </cell>
          <cell r="AV45">
            <v>271325</v>
          </cell>
          <cell r="AW45">
            <v>20815</v>
          </cell>
          <cell r="AX45">
            <v>68990</v>
          </cell>
          <cell r="AY45">
            <v>0</v>
          </cell>
          <cell r="AZ45">
            <v>152840</v>
          </cell>
          <cell r="BA45">
            <v>239095</v>
          </cell>
          <cell r="BB45">
            <v>271325</v>
          </cell>
          <cell r="BC45">
            <v>124340</v>
          </cell>
          <cell r="BD45">
            <v>9400</v>
          </cell>
          <cell r="BE45">
            <v>53270</v>
          </cell>
          <cell r="BF45">
            <v>0</v>
          </cell>
          <cell r="BG45">
            <v>6150</v>
          </cell>
          <cell r="BH45">
            <v>53270</v>
          </cell>
          <cell r="BI45">
            <v>0</v>
          </cell>
          <cell r="BJ45">
            <v>102070</v>
          </cell>
          <cell r="BK45">
            <v>9225</v>
          </cell>
          <cell r="BL45">
            <v>85075</v>
          </cell>
          <cell r="BM45">
            <v>0</v>
          </cell>
          <cell r="BN45">
            <v>15375</v>
          </cell>
          <cell r="BO45">
            <v>39975</v>
          </cell>
          <cell r="BP45">
            <v>0</v>
          </cell>
          <cell r="BQ45">
            <v>93580</v>
          </cell>
          <cell r="BR45">
            <v>20810</v>
          </cell>
          <cell r="BS45">
            <v>61685</v>
          </cell>
          <cell r="BT45">
            <v>0</v>
          </cell>
          <cell r="BU45">
            <v>20810</v>
          </cell>
          <cell r="BV45">
            <v>61685</v>
          </cell>
          <cell r="BW45">
            <v>0</v>
          </cell>
          <cell r="BX45">
            <v>67510</v>
          </cell>
          <cell r="BY45">
            <v>234585</v>
          </cell>
          <cell r="BZ45">
            <v>12055</v>
          </cell>
          <cell r="CA45">
            <v>27565</v>
          </cell>
          <cell r="CB45">
            <v>0</v>
          </cell>
          <cell r="CC45">
            <v>159715</v>
          </cell>
          <cell r="CD45">
            <v>259830</v>
          </cell>
          <cell r="CE45">
            <v>12050</v>
          </cell>
          <cell r="CF45">
            <v>27593</v>
          </cell>
          <cell r="CG45">
            <v>0</v>
          </cell>
          <cell r="CH45">
            <v>259960</v>
          </cell>
          <cell r="CI45">
            <v>0</v>
          </cell>
        </row>
        <row r="46">
          <cell r="E46" t="str">
            <v>Name</v>
          </cell>
          <cell r="F46" t="str">
            <v>TestTr2</v>
          </cell>
          <cell r="G46" t="str">
            <v>Name</v>
          </cell>
          <cell r="H46" t="str">
            <v>Name</v>
          </cell>
          <cell r="I46" t="str">
            <v>Name</v>
          </cell>
          <cell r="J46" t="str">
            <v>Name</v>
          </cell>
          <cell r="K46" t="str">
            <v>Name</v>
          </cell>
          <cell r="L46" t="str">
            <v>Name</v>
          </cell>
          <cell r="M46" t="str">
            <v>Name</v>
          </cell>
          <cell r="N46" t="str">
            <v>Name</v>
          </cell>
          <cell r="O46" t="str">
            <v>Name</v>
          </cell>
          <cell r="P46" t="str">
            <v>Name</v>
          </cell>
          <cell r="Q46" t="str">
            <v>Name</v>
          </cell>
          <cell r="R46" t="str">
            <v>Name</v>
          </cell>
          <cell r="S46" t="str">
            <v>Name</v>
          </cell>
          <cell r="T46" t="str">
            <v>Name</v>
          </cell>
          <cell r="U46" t="str">
            <v>Name</v>
          </cell>
          <cell r="V46" t="str">
            <v>Name</v>
          </cell>
          <cell r="W46" t="str">
            <v>Name</v>
          </cell>
          <cell r="X46" t="str">
            <v>Name</v>
          </cell>
          <cell r="Y46" t="str">
            <v>Name</v>
          </cell>
          <cell r="Z46" t="str">
            <v>Name</v>
          </cell>
          <cell r="AA46" t="str">
            <v>Name</v>
          </cell>
          <cell r="AB46" t="str">
            <v>Name</v>
          </cell>
          <cell r="AC46" t="str">
            <v>Name</v>
          </cell>
          <cell r="AD46" t="str">
            <v>Name</v>
          </cell>
          <cell r="AE46" t="str">
            <v>Name</v>
          </cell>
          <cell r="AF46" t="str">
            <v>Name</v>
          </cell>
          <cell r="AG46" t="str">
            <v>Name</v>
          </cell>
          <cell r="AH46" t="str">
            <v>Name</v>
          </cell>
          <cell r="AI46" t="str">
            <v>Name</v>
          </cell>
          <cell r="AJ46" t="str">
            <v>Name</v>
          </cell>
          <cell r="AK46" t="str">
            <v>Name</v>
          </cell>
          <cell r="AL46" t="str">
            <v>Name</v>
          </cell>
          <cell r="AM46" t="str">
            <v>Name</v>
          </cell>
          <cell r="AN46" t="str">
            <v>Name</v>
          </cell>
          <cell r="AO46" t="str">
            <v>Name</v>
          </cell>
          <cell r="AP46" t="str">
            <v>Name</v>
          </cell>
          <cell r="AQ46" t="str">
            <v>Name</v>
          </cell>
          <cell r="AR46" t="str">
            <v>Name</v>
          </cell>
          <cell r="AS46" t="str">
            <v>Name</v>
          </cell>
          <cell r="AT46" t="str">
            <v>Name</v>
          </cell>
          <cell r="AU46" t="str">
            <v>Name</v>
          </cell>
          <cell r="AV46" t="str">
            <v>Name</v>
          </cell>
          <cell r="AW46" t="str">
            <v>Name</v>
          </cell>
          <cell r="AX46" t="str">
            <v>Name</v>
          </cell>
          <cell r="AY46" t="str">
            <v>Name</v>
          </cell>
          <cell r="AZ46" t="str">
            <v>Name</v>
          </cell>
          <cell r="BA46" t="str">
            <v>Name</v>
          </cell>
          <cell r="BB46" t="str">
            <v>Name</v>
          </cell>
          <cell r="BC46" t="str">
            <v>Name</v>
          </cell>
          <cell r="BD46" t="str">
            <v>Name</v>
          </cell>
          <cell r="BE46" t="str">
            <v>Name</v>
          </cell>
          <cell r="BF46" t="str">
            <v>Name</v>
          </cell>
          <cell r="BG46" t="str">
            <v>Name</v>
          </cell>
          <cell r="BH46" t="str">
            <v>Name</v>
          </cell>
          <cell r="BI46" t="str">
            <v>Name</v>
          </cell>
          <cell r="BJ46" t="str">
            <v>Name</v>
          </cell>
          <cell r="BK46" t="str">
            <v>Name</v>
          </cell>
          <cell r="BL46" t="str">
            <v>Name</v>
          </cell>
          <cell r="BM46" t="str">
            <v>Name</v>
          </cell>
          <cell r="BN46" t="str">
            <v>Doubles Dbar</v>
          </cell>
          <cell r="BO46" t="str">
            <v>Doubles Dbar</v>
          </cell>
          <cell r="BP46" t="str">
            <v>Doubles Dbar</v>
          </cell>
          <cell r="BQ46" t="str">
            <v>Doubles Dbar</v>
          </cell>
          <cell r="BR46" t="str">
            <v>2 Axle Dbar (ST)</v>
          </cell>
          <cell r="BS46" t="str">
            <v>2 Axle Dbar (ST)</v>
          </cell>
          <cell r="BT46" t="str">
            <v>2 Axle Dbar (ST)</v>
          </cell>
          <cell r="BU46" t="str">
            <v>2 Axle Dbar (ST)</v>
          </cell>
          <cell r="BV46" t="str">
            <v>2 Axle Dbar (ST)</v>
          </cell>
          <cell r="BW46" t="str">
            <v>2 Axle Dbar (ST)</v>
          </cell>
          <cell r="BX46" t="str">
            <v>2 Axle Dbar (ST)</v>
          </cell>
          <cell r="BY46" t="str">
            <v>2 Axle Dbar (ST)</v>
          </cell>
          <cell r="BZ46" t="str">
            <v>Tandem Link R</v>
          </cell>
          <cell r="CA46" t="str">
            <v>Tandem Link R</v>
          </cell>
          <cell r="CB46" t="str">
            <v>Tandem Link R</v>
          </cell>
          <cell r="CC46" t="str">
            <v>Tandem Link R</v>
          </cell>
          <cell r="CD46" t="str">
            <v>Tandem Link R</v>
          </cell>
          <cell r="CE46" t="str">
            <v>Tandem Link R</v>
          </cell>
          <cell r="CF46" t="str">
            <v>Tandem Link R</v>
          </cell>
          <cell r="CG46" t="str">
            <v>Tandem Link R</v>
          </cell>
          <cell r="CH46" t="str">
            <v>Tandem Link R</v>
          </cell>
          <cell r="CI46" t="str">
            <v>Name</v>
          </cell>
        </row>
        <row r="47">
          <cell r="E47">
            <v>0</v>
          </cell>
          <cell r="F47">
            <v>68876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120950</v>
          </cell>
          <cell r="BO47">
            <v>120950</v>
          </cell>
          <cell r="BP47">
            <v>120950</v>
          </cell>
          <cell r="BQ47">
            <v>120950</v>
          </cell>
          <cell r="BR47">
            <v>92280</v>
          </cell>
          <cell r="BS47">
            <v>92280</v>
          </cell>
          <cell r="BT47">
            <v>92280</v>
          </cell>
          <cell r="BU47">
            <v>92280</v>
          </cell>
          <cell r="BV47">
            <v>92280</v>
          </cell>
          <cell r="BW47">
            <v>92280</v>
          </cell>
          <cell r="BX47">
            <v>92280</v>
          </cell>
          <cell r="BY47">
            <v>92280</v>
          </cell>
          <cell r="BZ47">
            <v>97190</v>
          </cell>
          <cell r="CA47">
            <v>97190</v>
          </cell>
          <cell r="CB47">
            <v>97190</v>
          </cell>
          <cell r="CC47">
            <v>97190</v>
          </cell>
          <cell r="CD47">
            <v>97190</v>
          </cell>
          <cell r="CE47">
            <v>97190</v>
          </cell>
          <cell r="CF47">
            <v>97190</v>
          </cell>
          <cell r="CG47">
            <v>97190</v>
          </cell>
          <cell r="CH47">
            <v>97190</v>
          </cell>
          <cell r="CI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0.05</v>
          </cell>
          <cell r="BO48">
            <v>0.05</v>
          </cell>
          <cell r="BP48">
            <v>0.05</v>
          </cell>
          <cell r="BQ48">
            <v>0.05</v>
          </cell>
          <cell r="BR48">
            <v>0.05</v>
          </cell>
          <cell r="BS48">
            <v>0.05</v>
          </cell>
          <cell r="BT48">
            <v>0.05</v>
          </cell>
          <cell r="BU48">
            <v>0.05</v>
          </cell>
          <cell r="BV48">
            <v>0.05</v>
          </cell>
          <cell r="BW48">
            <v>0.05</v>
          </cell>
          <cell r="BX48">
            <v>0.05</v>
          </cell>
          <cell r="BY48">
            <v>0.05</v>
          </cell>
          <cell r="BZ48">
            <v>0.05</v>
          </cell>
          <cell r="CA48">
            <v>0.05</v>
          </cell>
          <cell r="CB48">
            <v>0.05</v>
          </cell>
          <cell r="CC48">
            <v>0.05</v>
          </cell>
          <cell r="CD48">
            <v>0.05</v>
          </cell>
          <cell r="CE48">
            <v>0.05</v>
          </cell>
          <cell r="CF48">
            <v>0.05</v>
          </cell>
          <cell r="CG48">
            <v>0.05</v>
          </cell>
          <cell r="CH48">
            <v>0.05</v>
          </cell>
          <cell r="CI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15375</v>
          </cell>
          <cell r="BO49">
            <v>39975</v>
          </cell>
          <cell r="BP49">
            <v>0</v>
          </cell>
          <cell r="BQ49">
            <v>93580</v>
          </cell>
          <cell r="BR49">
            <v>9400</v>
          </cell>
          <cell r="BS49">
            <v>53270</v>
          </cell>
          <cell r="BT49">
            <v>0</v>
          </cell>
          <cell r="BU49">
            <v>9400</v>
          </cell>
          <cell r="BV49">
            <v>53270</v>
          </cell>
          <cell r="BW49">
            <v>0</v>
          </cell>
          <cell r="BX49">
            <v>50195</v>
          </cell>
          <cell r="BY49">
            <v>102070</v>
          </cell>
          <cell r="BZ49">
            <v>20990</v>
          </cell>
          <cell r="CA49">
            <v>40490</v>
          </cell>
          <cell r="CB49">
            <v>0</v>
          </cell>
          <cell r="CC49">
            <v>156730</v>
          </cell>
          <cell r="CD49">
            <v>261560</v>
          </cell>
          <cell r="CE49">
            <v>20990</v>
          </cell>
          <cell r="CF49">
            <v>40490</v>
          </cell>
          <cell r="CG49">
            <v>0</v>
          </cell>
          <cell r="CH49">
            <v>261560</v>
          </cell>
          <cell r="CI49">
            <v>0</v>
          </cell>
        </row>
        <row r="50">
          <cell r="E50">
            <v>0</v>
          </cell>
          <cell r="F50">
            <v>172190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89941.25</v>
          </cell>
          <cell r="AC50">
            <v>130636.25</v>
          </cell>
          <cell r="AD50">
            <v>69136.25</v>
          </cell>
          <cell r="AE50">
            <v>113140.5</v>
          </cell>
          <cell r="AF50">
            <v>154015.5</v>
          </cell>
          <cell r="AG50">
            <v>92330.5</v>
          </cell>
          <cell r="AH50">
            <v>166540.5</v>
          </cell>
          <cell r="AI50">
            <v>326715.5</v>
          </cell>
          <cell r="AJ50">
            <v>169390.5</v>
          </cell>
          <cell r="AK50">
            <v>113140.5</v>
          </cell>
          <cell r="AL50">
            <v>154015.5</v>
          </cell>
          <cell r="AM50">
            <v>92330.5</v>
          </cell>
          <cell r="AN50">
            <v>166540.5</v>
          </cell>
          <cell r="AO50">
            <v>326715.5</v>
          </cell>
          <cell r="AP50">
            <v>363730.5</v>
          </cell>
          <cell r="AQ50">
            <v>191530.5</v>
          </cell>
          <cell r="AR50">
            <v>136392</v>
          </cell>
          <cell r="AS50">
            <v>184567</v>
          </cell>
          <cell r="AT50">
            <v>115577</v>
          </cell>
          <cell r="AU50">
            <v>354672</v>
          </cell>
          <cell r="AV50">
            <v>386902</v>
          </cell>
          <cell r="AW50">
            <v>136392</v>
          </cell>
          <cell r="AX50">
            <v>184567</v>
          </cell>
          <cell r="AY50">
            <v>115577</v>
          </cell>
          <cell r="AZ50">
            <v>268417</v>
          </cell>
          <cell r="BA50">
            <v>354672</v>
          </cell>
          <cell r="BB50">
            <v>386902</v>
          </cell>
          <cell r="BC50">
            <v>239917</v>
          </cell>
          <cell r="BD50">
            <v>97066</v>
          </cell>
          <cell r="BE50">
            <v>140936</v>
          </cell>
          <cell r="BF50">
            <v>87666</v>
          </cell>
          <cell r="BG50">
            <v>93816</v>
          </cell>
          <cell r="BH50">
            <v>140936</v>
          </cell>
          <cell r="BI50">
            <v>87666</v>
          </cell>
          <cell r="BJ50">
            <v>189736</v>
          </cell>
          <cell r="BK50">
            <v>147497.5</v>
          </cell>
          <cell r="BL50">
            <v>223347.5</v>
          </cell>
          <cell r="BM50">
            <v>138272.5</v>
          </cell>
          <cell r="BN50">
            <v>211867.5</v>
          </cell>
          <cell r="BO50">
            <v>261067.5</v>
          </cell>
          <cell r="BP50">
            <v>181117.5</v>
          </cell>
          <cell r="BQ50">
            <v>368277.5</v>
          </cell>
          <cell r="BR50">
            <v>210206.5</v>
          </cell>
          <cell r="BS50">
            <v>294951.5</v>
          </cell>
          <cell r="BT50">
            <v>179996.5</v>
          </cell>
          <cell r="BU50">
            <v>210206.5</v>
          </cell>
          <cell r="BV50">
            <v>294951.5</v>
          </cell>
          <cell r="BW50">
            <v>179996.5</v>
          </cell>
          <cell r="BX50">
            <v>297701.5</v>
          </cell>
          <cell r="BY50">
            <v>516651.5</v>
          </cell>
          <cell r="BZ50">
            <v>219349.5</v>
          </cell>
          <cell r="CA50">
            <v>254359.5</v>
          </cell>
          <cell r="CB50">
            <v>186304.5</v>
          </cell>
          <cell r="CC50">
            <v>502749.5</v>
          </cell>
          <cell r="CD50">
            <v>707694.5</v>
          </cell>
          <cell r="CE50">
            <v>242591</v>
          </cell>
          <cell r="CF50">
            <v>277634</v>
          </cell>
          <cell r="CG50">
            <v>209551</v>
          </cell>
          <cell r="CH50">
            <v>731071</v>
          </cell>
          <cell r="CI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</row>
        <row r="52">
          <cell r="E52">
            <v>0.13</v>
          </cell>
          <cell r="F52">
            <v>0.155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  <cell r="AK52">
            <v>0.13</v>
          </cell>
          <cell r="AL52">
            <v>0.13</v>
          </cell>
          <cell r="AM52">
            <v>0.13</v>
          </cell>
          <cell r="AN52">
            <v>0.13</v>
          </cell>
          <cell r="AO52">
            <v>0.13</v>
          </cell>
          <cell r="AP52">
            <v>0.13</v>
          </cell>
          <cell r="AQ52">
            <v>0.13</v>
          </cell>
          <cell r="AR52">
            <v>0.13</v>
          </cell>
          <cell r="AS52">
            <v>0.13</v>
          </cell>
          <cell r="AT52">
            <v>0.13</v>
          </cell>
          <cell r="AU52">
            <v>0.13</v>
          </cell>
          <cell r="AV52">
            <v>0.13</v>
          </cell>
          <cell r="AW52">
            <v>0.13</v>
          </cell>
          <cell r="AX52">
            <v>0.13</v>
          </cell>
          <cell r="AY52">
            <v>0.13</v>
          </cell>
          <cell r="AZ52">
            <v>0.13</v>
          </cell>
          <cell r="BA52">
            <v>0.13</v>
          </cell>
          <cell r="BB52">
            <v>0.13</v>
          </cell>
          <cell r="BC52">
            <v>0.13</v>
          </cell>
          <cell r="BD52">
            <v>0.13</v>
          </cell>
          <cell r="BE52">
            <v>0.13</v>
          </cell>
          <cell r="BF52">
            <v>0.13</v>
          </cell>
          <cell r="BG52">
            <v>0.13</v>
          </cell>
          <cell r="BH52">
            <v>0.13</v>
          </cell>
          <cell r="BI52">
            <v>0.13</v>
          </cell>
          <cell r="BJ52">
            <v>0.13</v>
          </cell>
          <cell r="BK52">
            <v>0.13</v>
          </cell>
          <cell r="BL52">
            <v>0.13</v>
          </cell>
          <cell r="BM52">
            <v>0.13</v>
          </cell>
          <cell r="BN52">
            <v>0.13</v>
          </cell>
          <cell r="BO52">
            <v>0.13</v>
          </cell>
          <cell r="BP52">
            <v>0.13</v>
          </cell>
          <cell r="BQ52">
            <v>0.13</v>
          </cell>
          <cell r="BR52">
            <v>0.13</v>
          </cell>
          <cell r="BS52">
            <v>0.13</v>
          </cell>
          <cell r="BT52">
            <v>0.13</v>
          </cell>
          <cell r="BU52">
            <v>0.13</v>
          </cell>
          <cell r="BV52">
            <v>0.13</v>
          </cell>
          <cell r="BW52">
            <v>0.13</v>
          </cell>
          <cell r="BX52">
            <v>0.13</v>
          </cell>
          <cell r="BY52">
            <v>0.13</v>
          </cell>
          <cell r="BZ52">
            <v>0.13</v>
          </cell>
          <cell r="CA52">
            <v>0.13</v>
          </cell>
          <cell r="CB52">
            <v>0.13</v>
          </cell>
          <cell r="CC52">
            <v>0.13</v>
          </cell>
          <cell r="CD52">
            <v>0.13</v>
          </cell>
          <cell r="CE52">
            <v>0.13</v>
          </cell>
          <cell r="CF52">
            <v>0.13</v>
          </cell>
          <cell r="CG52">
            <v>0.13</v>
          </cell>
          <cell r="CH52">
            <v>0.13</v>
          </cell>
          <cell r="CI52">
            <v>0.13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</row>
        <row r="54">
          <cell r="E54">
            <v>10</v>
          </cell>
          <cell r="F54">
            <v>10</v>
          </cell>
          <cell r="G54">
            <v>10</v>
          </cell>
          <cell r="H54">
            <v>10</v>
          </cell>
          <cell r="I54">
            <v>10</v>
          </cell>
          <cell r="J54">
            <v>10</v>
          </cell>
          <cell r="K54">
            <v>10</v>
          </cell>
          <cell r="L54">
            <v>10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10</v>
          </cell>
          <cell r="V54">
            <v>10</v>
          </cell>
          <cell r="W54">
            <v>10</v>
          </cell>
          <cell r="X54">
            <v>10</v>
          </cell>
          <cell r="Y54">
            <v>10</v>
          </cell>
          <cell r="Z54">
            <v>10</v>
          </cell>
          <cell r="AA54">
            <v>10</v>
          </cell>
          <cell r="AB54">
            <v>10</v>
          </cell>
          <cell r="AC54">
            <v>10</v>
          </cell>
          <cell r="AD54">
            <v>10</v>
          </cell>
          <cell r="AE54">
            <v>10</v>
          </cell>
          <cell r="AF54">
            <v>10</v>
          </cell>
          <cell r="AG54">
            <v>10</v>
          </cell>
          <cell r="AH54">
            <v>10</v>
          </cell>
          <cell r="AI54">
            <v>10</v>
          </cell>
          <cell r="AJ54">
            <v>10</v>
          </cell>
          <cell r="AK54">
            <v>10</v>
          </cell>
          <cell r="AL54">
            <v>10</v>
          </cell>
          <cell r="AM54">
            <v>10</v>
          </cell>
          <cell r="AN54">
            <v>10</v>
          </cell>
          <cell r="AO54">
            <v>10</v>
          </cell>
          <cell r="AP54">
            <v>10</v>
          </cell>
          <cell r="AQ54">
            <v>10</v>
          </cell>
          <cell r="AR54">
            <v>10</v>
          </cell>
          <cell r="AS54">
            <v>10</v>
          </cell>
          <cell r="AT54">
            <v>10</v>
          </cell>
          <cell r="AU54">
            <v>10</v>
          </cell>
          <cell r="AV54">
            <v>10</v>
          </cell>
          <cell r="AW54">
            <v>10</v>
          </cell>
          <cell r="AX54">
            <v>10</v>
          </cell>
          <cell r="AY54">
            <v>10</v>
          </cell>
          <cell r="AZ54">
            <v>10</v>
          </cell>
          <cell r="BA54">
            <v>10</v>
          </cell>
          <cell r="BB54">
            <v>10</v>
          </cell>
          <cell r="BC54">
            <v>10</v>
          </cell>
          <cell r="BD54">
            <v>10</v>
          </cell>
          <cell r="BE54">
            <v>10</v>
          </cell>
          <cell r="BF54">
            <v>10</v>
          </cell>
          <cell r="BG54">
            <v>10</v>
          </cell>
          <cell r="BH54">
            <v>10</v>
          </cell>
          <cell r="BI54">
            <v>10</v>
          </cell>
          <cell r="BJ54">
            <v>10</v>
          </cell>
          <cell r="BK54">
            <v>10</v>
          </cell>
          <cell r="BL54">
            <v>10</v>
          </cell>
          <cell r="BM54">
            <v>10</v>
          </cell>
          <cell r="BN54">
            <v>10</v>
          </cell>
          <cell r="BO54">
            <v>10</v>
          </cell>
          <cell r="BP54">
            <v>10</v>
          </cell>
          <cell r="BQ54">
            <v>10</v>
          </cell>
          <cell r="BR54">
            <v>10</v>
          </cell>
          <cell r="BS54">
            <v>10</v>
          </cell>
          <cell r="BT54">
            <v>10</v>
          </cell>
          <cell r="BU54">
            <v>10</v>
          </cell>
          <cell r="BV54">
            <v>10</v>
          </cell>
          <cell r="BW54">
            <v>10</v>
          </cell>
          <cell r="BX54">
            <v>10</v>
          </cell>
          <cell r="BY54">
            <v>10</v>
          </cell>
          <cell r="BZ54">
            <v>10</v>
          </cell>
          <cell r="CA54">
            <v>10</v>
          </cell>
          <cell r="CB54">
            <v>10</v>
          </cell>
          <cell r="CC54">
            <v>10</v>
          </cell>
          <cell r="CD54">
            <v>10</v>
          </cell>
          <cell r="CE54">
            <v>10</v>
          </cell>
          <cell r="CF54">
            <v>10</v>
          </cell>
          <cell r="CG54">
            <v>10</v>
          </cell>
          <cell r="CH54">
            <v>10</v>
          </cell>
          <cell r="CI54">
            <v>10</v>
          </cell>
        </row>
        <row r="55">
          <cell r="E55">
            <v>0.05</v>
          </cell>
          <cell r="F55">
            <v>0.05</v>
          </cell>
          <cell r="G55">
            <v>0.05</v>
          </cell>
          <cell r="H55">
            <v>0.05</v>
          </cell>
          <cell r="I55">
            <v>0.05</v>
          </cell>
          <cell r="J55">
            <v>0.05</v>
          </cell>
          <cell r="K55">
            <v>0.05</v>
          </cell>
          <cell r="L55">
            <v>0.05</v>
          </cell>
          <cell r="M55">
            <v>0.05</v>
          </cell>
          <cell r="N55">
            <v>0.05</v>
          </cell>
          <cell r="O55">
            <v>0.05</v>
          </cell>
          <cell r="P55">
            <v>0.05</v>
          </cell>
          <cell r="Q55">
            <v>0.05</v>
          </cell>
          <cell r="R55">
            <v>0.05</v>
          </cell>
          <cell r="S55">
            <v>0.05</v>
          </cell>
          <cell r="T55">
            <v>0.05</v>
          </cell>
          <cell r="U55">
            <v>0.05</v>
          </cell>
          <cell r="V55">
            <v>0.05</v>
          </cell>
          <cell r="W55">
            <v>0.05</v>
          </cell>
          <cell r="X55">
            <v>0.05</v>
          </cell>
          <cell r="Y55">
            <v>0.05</v>
          </cell>
          <cell r="Z55">
            <v>0.05</v>
          </cell>
          <cell r="AA55">
            <v>0.05</v>
          </cell>
          <cell r="AB55">
            <v>0.05</v>
          </cell>
          <cell r="AC55">
            <v>0.05</v>
          </cell>
          <cell r="AD55">
            <v>0.05</v>
          </cell>
          <cell r="AE55">
            <v>0.05</v>
          </cell>
          <cell r="AF55">
            <v>0.05</v>
          </cell>
          <cell r="AG55">
            <v>0.05</v>
          </cell>
          <cell r="AH55">
            <v>0.05</v>
          </cell>
          <cell r="AI55">
            <v>0.05</v>
          </cell>
          <cell r="AJ55">
            <v>0.05</v>
          </cell>
          <cell r="AK55">
            <v>0.05</v>
          </cell>
          <cell r="AL55">
            <v>0.05</v>
          </cell>
          <cell r="AM55">
            <v>0.05</v>
          </cell>
          <cell r="AN55">
            <v>0.05</v>
          </cell>
          <cell r="AO55">
            <v>0.05</v>
          </cell>
          <cell r="AP55">
            <v>0.05</v>
          </cell>
          <cell r="AQ55">
            <v>0.05</v>
          </cell>
          <cell r="AR55">
            <v>0.05</v>
          </cell>
          <cell r="AS55">
            <v>0.05</v>
          </cell>
          <cell r="AT55">
            <v>0.05</v>
          </cell>
          <cell r="AU55">
            <v>0.05</v>
          </cell>
          <cell r="AV55">
            <v>0.05</v>
          </cell>
          <cell r="AW55">
            <v>0.05</v>
          </cell>
          <cell r="AX55">
            <v>0.05</v>
          </cell>
          <cell r="AY55">
            <v>0.05</v>
          </cell>
          <cell r="AZ55">
            <v>0.05</v>
          </cell>
          <cell r="BA55">
            <v>0.05</v>
          </cell>
          <cell r="BB55">
            <v>0.05</v>
          </cell>
          <cell r="BC55">
            <v>0.05</v>
          </cell>
          <cell r="BD55">
            <v>0.05</v>
          </cell>
          <cell r="BE55">
            <v>0.05</v>
          </cell>
          <cell r="BF55">
            <v>0.05</v>
          </cell>
          <cell r="BG55">
            <v>0.05</v>
          </cell>
          <cell r="BH55">
            <v>0.05</v>
          </cell>
          <cell r="BI55">
            <v>0.05</v>
          </cell>
          <cell r="BJ55">
            <v>0.05</v>
          </cell>
          <cell r="BK55">
            <v>0.05</v>
          </cell>
          <cell r="BL55">
            <v>0.05</v>
          </cell>
          <cell r="BM55">
            <v>0.05</v>
          </cell>
          <cell r="BN55">
            <v>0.05</v>
          </cell>
          <cell r="BO55">
            <v>0.05</v>
          </cell>
          <cell r="BP55">
            <v>0.05</v>
          </cell>
          <cell r="BQ55">
            <v>0.05</v>
          </cell>
          <cell r="BR55">
            <v>0.05</v>
          </cell>
          <cell r="BS55">
            <v>0.05</v>
          </cell>
          <cell r="BT55">
            <v>0.05</v>
          </cell>
          <cell r="BU55">
            <v>0.05</v>
          </cell>
          <cell r="BV55">
            <v>0.05</v>
          </cell>
          <cell r="BW55">
            <v>0.05</v>
          </cell>
          <cell r="BX55">
            <v>0.05</v>
          </cell>
          <cell r="BY55">
            <v>0.05</v>
          </cell>
          <cell r="BZ55">
            <v>0.05</v>
          </cell>
          <cell r="CA55">
            <v>0.05</v>
          </cell>
          <cell r="CB55">
            <v>0.05</v>
          </cell>
          <cell r="CC55">
            <v>0.05</v>
          </cell>
          <cell r="CD55">
            <v>0.05</v>
          </cell>
          <cell r="CE55">
            <v>0.05</v>
          </cell>
          <cell r="CF55">
            <v>0.05</v>
          </cell>
          <cell r="CG55">
            <v>0.05</v>
          </cell>
          <cell r="CH55">
            <v>0.05</v>
          </cell>
          <cell r="CI55">
            <v>0.05</v>
          </cell>
        </row>
        <row r="56">
          <cell r="E56">
            <v>0</v>
          </cell>
          <cell r="F56">
            <v>6500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3000</v>
          </cell>
          <cell r="AC56">
            <v>3000</v>
          </cell>
          <cell r="AD56">
            <v>3000</v>
          </cell>
          <cell r="AE56">
            <v>4900</v>
          </cell>
          <cell r="AF56">
            <v>4900</v>
          </cell>
          <cell r="AG56">
            <v>4900</v>
          </cell>
          <cell r="AH56">
            <v>4900</v>
          </cell>
          <cell r="AI56">
            <v>4900</v>
          </cell>
          <cell r="AJ56">
            <v>4900</v>
          </cell>
          <cell r="AK56">
            <v>4900</v>
          </cell>
          <cell r="AL56">
            <v>4900</v>
          </cell>
          <cell r="AM56">
            <v>4900</v>
          </cell>
          <cell r="AN56">
            <v>4900</v>
          </cell>
          <cell r="AO56">
            <v>4900</v>
          </cell>
          <cell r="AP56">
            <v>4900</v>
          </cell>
          <cell r="AQ56">
            <v>4900</v>
          </cell>
          <cell r="AR56">
            <v>5770</v>
          </cell>
          <cell r="AS56">
            <v>5770</v>
          </cell>
          <cell r="AT56">
            <v>5770</v>
          </cell>
          <cell r="AU56">
            <v>5770</v>
          </cell>
          <cell r="AV56">
            <v>5770</v>
          </cell>
          <cell r="AW56">
            <v>5770</v>
          </cell>
          <cell r="AX56">
            <v>5770</v>
          </cell>
          <cell r="AY56">
            <v>5770</v>
          </cell>
          <cell r="AZ56">
            <v>5770</v>
          </cell>
          <cell r="BA56">
            <v>5770</v>
          </cell>
          <cell r="BB56">
            <v>5770</v>
          </cell>
          <cell r="BC56">
            <v>5770</v>
          </cell>
          <cell r="BD56">
            <v>4000</v>
          </cell>
          <cell r="BE56">
            <v>4000</v>
          </cell>
          <cell r="BF56">
            <v>4000</v>
          </cell>
          <cell r="BG56">
            <v>4000</v>
          </cell>
          <cell r="BH56">
            <v>4000</v>
          </cell>
          <cell r="BI56">
            <v>4000</v>
          </cell>
          <cell r="BJ56">
            <v>4000</v>
          </cell>
          <cell r="BK56">
            <v>7100</v>
          </cell>
          <cell r="BL56">
            <v>7100</v>
          </cell>
          <cell r="BM56">
            <v>7100</v>
          </cell>
          <cell r="BN56">
            <v>3050</v>
          </cell>
          <cell r="BO56">
            <v>3050</v>
          </cell>
          <cell r="BP56">
            <v>3050</v>
          </cell>
          <cell r="BQ56">
            <v>3050</v>
          </cell>
          <cell r="BR56">
            <v>4900</v>
          </cell>
          <cell r="BS56">
            <v>4900</v>
          </cell>
          <cell r="BT56">
            <v>4900</v>
          </cell>
          <cell r="BU56">
            <v>4900</v>
          </cell>
          <cell r="BV56">
            <v>4900</v>
          </cell>
          <cell r="BW56">
            <v>4900</v>
          </cell>
          <cell r="BX56">
            <v>4900</v>
          </cell>
          <cell r="BY56">
            <v>4900</v>
          </cell>
          <cell r="BZ56">
            <v>4295</v>
          </cell>
          <cell r="CA56">
            <v>4295</v>
          </cell>
          <cell r="CB56">
            <v>4295</v>
          </cell>
          <cell r="CC56">
            <v>4295</v>
          </cell>
          <cell r="CD56">
            <v>4295</v>
          </cell>
          <cell r="CE56">
            <v>5450</v>
          </cell>
          <cell r="CF56">
            <v>5450</v>
          </cell>
          <cell r="CG56">
            <v>5450</v>
          </cell>
          <cell r="CH56">
            <v>5450</v>
          </cell>
          <cell r="C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2400</v>
          </cell>
          <cell r="AC57">
            <v>3000</v>
          </cell>
          <cell r="AD57">
            <v>1180</v>
          </cell>
          <cell r="AE57">
            <v>1900</v>
          </cell>
          <cell r="AF57">
            <v>1700</v>
          </cell>
          <cell r="AG57">
            <v>1000</v>
          </cell>
          <cell r="AH57">
            <v>2200</v>
          </cell>
          <cell r="AI57">
            <v>2100</v>
          </cell>
          <cell r="AJ57">
            <v>2000</v>
          </cell>
          <cell r="AK57">
            <v>1900</v>
          </cell>
          <cell r="AL57">
            <v>1700</v>
          </cell>
          <cell r="AM57">
            <v>1000</v>
          </cell>
          <cell r="AN57">
            <v>2200</v>
          </cell>
          <cell r="AO57">
            <v>2100</v>
          </cell>
          <cell r="AP57">
            <v>3500</v>
          </cell>
          <cell r="AQ57">
            <v>5000</v>
          </cell>
          <cell r="AR57">
            <v>2100</v>
          </cell>
          <cell r="AS57">
            <v>2300</v>
          </cell>
          <cell r="AT57">
            <v>1300</v>
          </cell>
          <cell r="AU57">
            <v>2200</v>
          </cell>
          <cell r="AV57">
            <v>4000</v>
          </cell>
          <cell r="AW57">
            <v>2100</v>
          </cell>
          <cell r="AX57">
            <v>2300</v>
          </cell>
          <cell r="AY57">
            <v>1300</v>
          </cell>
          <cell r="AZ57">
            <v>2600</v>
          </cell>
          <cell r="BA57">
            <v>2200</v>
          </cell>
          <cell r="BB57">
            <v>4000</v>
          </cell>
          <cell r="BC57">
            <v>5800</v>
          </cell>
          <cell r="BD57">
            <v>1200</v>
          </cell>
          <cell r="BE57">
            <v>1800</v>
          </cell>
          <cell r="BF57">
            <v>800</v>
          </cell>
          <cell r="BG57">
            <v>1200</v>
          </cell>
          <cell r="BH57">
            <v>1800</v>
          </cell>
          <cell r="BI57">
            <v>800</v>
          </cell>
          <cell r="BJ57">
            <v>2200</v>
          </cell>
          <cell r="BK57">
            <v>2000</v>
          </cell>
          <cell r="BL57">
            <v>2300</v>
          </cell>
          <cell r="BM57">
            <v>1400</v>
          </cell>
          <cell r="BN57">
            <v>1300</v>
          </cell>
          <cell r="BO57">
            <v>1900</v>
          </cell>
          <cell r="BP57">
            <v>1000</v>
          </cell>
          <cell r="BQ57">
            <v>2300</v>
          </cell>
          <cell r="BR57">
            <v>1900</v>
          </cell>
          <cell r="BS57">
            <v>1700</v>
          </cell>
          <cell r="BT57">
            <v>1000</v>
          </cell>
          <cell r="BU57">
            <v>1900</v>
          </cell>
          <cell r="BV57">
            <v>1700</v>
          </cell>
          <cell r="BW57">
            <v>1000</v>
          </cell>
          <cell r="BX57">
            <v>2200</v>
          </cell>
          <cell r="BY57">
            <v>2100</v>
          </cell>
          <cell r="BZ57">
            <v>1200</v>
          </cell>
          <cell r="CA57">
            <v>1800</v>
          </cell>
          <cell r="CB57">
            <v>800</v>
          </cell>
          <cell r="CC57">
            <v>1800</v>
          </cell>
          <cell r="CD57">
            <v>2900</v>
          </cell>
          <cell r="CE57">
            <v>1200</v>
          </cell>
          <cell r="CF57">
            <v>1800</v>
          </cell>
          <cell r="CG57">
            <v>800</v>
          </cell>
          <cell r="CH57">
            <v>2900</v>
          </cell>
          <cell r="CI57">
            <v>0</v>
          </cell>
        </row>
        <row r="58">
          <cell r="E58">
            <v>0</v>
          </cell>
          <cell r="F58">
            <v>6500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5400</v>
          </cell>
          <cell r="AC58">
            <v>6000</v>
          </cell>
          <cell r="AD58">
            <v>4180</v>
          </cell>
          <cell r="AE58">
            <v>6800</v>
          </cell>
          <cell r="AF58">
            <v>6600</v>
          </cell>
          <cell r="AG58">
            <v>5900</v>
          </cell>
          <cell r="AH58">
            <v>7100</v>
          </cell>
          <cell r="AI58">
            <v>7000</v>
          </cell>
          <cell r="AJ58">
            <v>6900</v>
          </cell>
          <cell r="AK58">
            <v>6800</v>
          </cell>
          <cell r="AL58">
            <v>6600</v>
          </cell>
          <cell r="AM58">
            <v>5900</v>
          </cell>
          <cell r="AN58">
            <v>7100</v>
          </cell>
          <cell r="AO58">
            <v>7000</v>
          </cell>
          <cell r="AP58">
            <v>8400</v>
          </cell>
          <cell r="AQ58">
            <v>9900</v>
          </cell>
          <cell r="AR58">
            <v>7870</v>
          </cell>
          <cell r="AS58">
            <v>8070</v>
          </cell>
          <cell r="AT58">
            <v>7070</v>
          </cell>
          <cell r="AU58">
            <v>7970</v>
          </cell>
          <cell r="AV58">
            <v>9770</v>
          </cell>
          <cell r="AW58">
            <v>7870</v>
          </cell>
          <cell r="AX58">
            <v>8070</v>
          </cell>
          <cell r="AY58">
            <v>7070</v>
          </cell>
          <cell r="AZ58">
            <v>8370</v>
          </cell>
          <cell r="BA58">
            <v>7970</v>
          </cell>
          <cell r="BB58">
            <v>9770</v>
          </cell>
          <cell r="BC58">
            <v>11570</v>
          </cell>
          <cell r="BD58">
            <v>5200</v>
          </cell>
          <cell r="BE58">
            <v>5800</v>
          </cell>
          <cell r="BF58">
            <v>4800</v>
          </cell>
          <cell r="BG58">
            <v>5200</v>
          </cell>
          <cell r="BH58">
            <v>5800</v>
          </cell>
          <cell r="BI58">
            <v>4800</v>
          </cell>
          <cell r="BJ58">
            <v>6200</v>
          </cell>
          <cell r="BK58">
            <v>9100</v>
          </cell>
          <cell r="BL58">
            <v>9400</v>
          </cell>
          <cell r="BM58">
            <v>8500</v>
          </cell>
          <cell r="BN58">
            <v>4350</v>
          </cell>
          <cell r="BO58">
            <v>4950</v>
          </cell>
          <cell r="BP58">
            <v>4050</v>
          </cell>
          <cell r="BQ58">
            <v>5350</v>
          </cell>
          <cell r="BR58">
            <v>6800</v>
          </cell>
          <cell r="BS58">
            <v>6600</v>
          </cell>
          <cell r="BT58">
            <v>5900</v>
          </cell>
          <cell r="BU58">
            <v>6800</v>
          </cell>
          <cell r="BV58">
            <v>6600</v>
          </cell>
          <cell r="BW58">
            <v>5900</v>
          </cell>
          <cell r="BX58">
            <v>7100</v>
          </cell>
          <cell r="BY58">
            <v>7000</v>
          </cell>
          <cell r="BZ58">
            <v>5495</v>
          </cell>
          <cell r="CA58">
            <v>6095</v>
          </cell>
          <cell r="CB58">
            <v>5095</v>
          </cell>
          <cell r="CC58">
            <v>6095</v>
          </cell>
          <cell r="CD58">
            <v>7195</v>
          </cell>
          <cell r="CE58">
            <v>6650</v>
          </cell>
          <cell r="CF58">
            <v>7250</v>
          </cell>
          <cell r="CG58">
            <v>6250</v>
          </cell>
          <cell r="CH58">
            <v>8350</v>
          </cell>
          <cell r="CI58">
            <v>0</v>
          </cell>
        </row>
        <row r="59">
          <cell r="E59">
            <v>0</v>
          </cell>
          <cell r="F59">
            <v>2678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2040</v>
          </cell>
          <cell r="AC59">
            <v>2340</v>
          </cell>
          <cell r="AD59">
            <v>1362</v>
          </cell>
          <cell r="AE59">
            <v>3000</v>
          </cell>
          <cell r="AF59">
            <v>2838</v>
          </cell>
          <cell r="AG59">
            <v>2340</v>
          </cell>
          <cell r="AH59">
            <v>3168</v>
          </cell>
          <cell r="AI59">
            <v>3000</v>
          </cell>
          <cell r="AJ59">
            <v>3000</v>
          </cell>
          <cell r="AK59">
            <v>3000</v>
          </cell>
          <cell r="AL59">
            <v>2838</v>
          </cell>
          <cell r="AM59">
            <v>2340</v>
          </cell>
          <cell r="AN59">
            <v>3168</v>
          </cell>
          <cell r="AO59">
            <v>3000</v>
          </cell>
          <cell r="AP59">
            <v>4194</v>
          </cell>
          <cell r="AQ59">
            <v>5556</v>
          </cell>
          <cell r="AR59">
            <v>3708</v>
          </cell>
          <cell r="AS59">
            <v>4194</v>
          </cell>
          <cell r="AT59">
            <v>3168</v>
          </cell>
          <cell r="AU59">
            <v>3708</v>
          </cell>
          <cell r="AV59">
            <v>5556</v>
          </cell>
          <cell r="AW59">
            <v>3708</v>
          </cell>
          <cell r="AX59">
            <v>4194</v>
          </cell>
          <cell r="AY59">
            <v>3168</v>
          </cell>
          <cell r="AZ59">
            <v>4194</v>
          </cell>
          <cell r="BA59">
            <v>3708</v>
          </cell>
          <cell r="BB59">
            <v>5556</v>
          </cell>
          <cell r="BC59">
            <v>8028</v>
          </cell>
          <cell r="BD59">
            <v>1880</v>
          </cell>
          <cell r="BE59">
            <v>2340</v>
          </cell>
          <cell r="BF59">
            <v>1740</v>
          </cell>
          <cell r="BG59">
            <v>1880</v>
          </cell>
          <cell r="BH59">
            <v>2340</v>
          </cell>
          <cell r="BI59">
            <v>1740</v>
          </cell>
          <cell r="BJ59">
            <v>2508</v>
          </cell>
          <cell r="BK59">
            <v>5112</v>
          </cell>
          <cell r="BL59">
            <v>5112</v>
          </cell>
          <cell r="BM59">
            <v>4194</v>
          </cell>
          <cell r="BN59">
            <v>1494</v>
          </cell>
          <cell r="BO59">
            <v>1740</v>
          </cell>
          <cell r="BP59">
            <v>1362</v>
          </cell>
          <cell r="BQ59">
            <v>2040</v>
          </cell>
          <cell r="BR59">
            <v>3000</v>
          </cell>
          <cell r="BS59">
            <v>2838</v>
          </cell>
          <cell r="BT59">
            <v>2340</v>
          </cell>
          <cell r="BU59">
            <v>3000</v>
          </cell>
          <cell r="BV59">
            <v>2838</v>
          </cell>
          <cell r="BW59">
            <v>2340</v>
          </cell>
          <cell r="BX59">
            <v>3168</v>
          </cell>
          <cell r="BY59">
            <v>3000</v>
          </cell>
          <cell r="BZ59">
            <v>2040</v>
          </cell>
          <cell r="CA59">
            <v>2508</v>
          </cell>
          <cell r="CB59">
            <v>1880</v>
          </cell>
          <cell r="CC59">
            <v>2508</v>
          </cell>
          <cell r="CD59">
            <v>3168</v>
          </cell>
          <cell r="CE59">
            <v>2838</v>
          </cell>
          <cell r="CF59">
            <v>3168</v>
          </cell>
          <cell r="CG59">
            <v>2508</v>
          </cell>
          <cell r="CH59">
            <v>4194</v>
          </cell>
          <cell r="CI59">
            <v>0</v>
          </cell>
        </row>
        <row r="60">
          <cell r="E60">
            <v>0</v>
          </cell>
          <cell r="F60">
            <v>5600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3950</v>
          </cell>
          <cell r="BO60">
            <v>3950</v>
          </cell>
          <cell r="BP60">
            <v>3950</v>
          </cell>
          <cell r="BQ60">
            <v>3950</v>
          </cell>
          <cell r="BR60">
            <v>4000</v>
          </cell>
          <cell r="BS60">
            <v>4000</v>
          </cell>
          <cell r="BT60">
            <v>4000</v>
          </cell>
          <cell r="BU60">
            <v>4000</v>
          </cell>
          <cell r="BV60">
            <v>4000</v>
          </cell>
          <cell r="BW60">
            <v>4000</v>
          </cell>
          <cell r="BX60">
            <v>4000</v>
          </cell>
          <cell r="BY60">
            <v>4000</v>
          </cell>
          <cell r="BZ60">
            <v>5000</v>
          </cell>
          <cell r="CA60">
            <v>5000</v>
          </cell>
          <cell r="CB60">
            <v>5000</v>
          </cell>
          <cell r="CC60">
            <v>5000</v>
          </cell>
          <cell r="CD60">
            <v>5000</v>
          </cell>
          <cell r="CE60">
            <v>5000</v>
          </cell>
          <cell r="CF60">
            <v>5000</v>
          </cell>
          <cell r="CG60">
            <v>5000</v>
          </cell>
          <cell r="CH60">
            <v>5000</v>
          </cell>
          <cell r="CI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1300</v>
          </cell>
          <cell r="BO61">
            <v>1900</v>
          </cell>
          <cell r="BP61">
            <v>1000</v>
          </cell>
          <cell r="BQ61">
            <v>2300</v>
          </cell>
          <cell r="BR61">
            <v>1200</v>
          </cell>
          <cell r="BS61">
            <v>1800</v>
          </cell>
          <cell r="BT61">
            <v>800</v>
          </cell>
          <cell r="BU61">
            <v>1200</v>
          </cell>
          <cell r="BV61">
            <v>1800</v>
          </cell>
          <cell r="BW61">
            <v>800</v>
          </cell>
          <cell r="BX61">
            <v>1500</v>
          </cell>
          <cell r="BY61">
            <v>1800</v>
          </cell>
          <cell r="BZ61">
            <v>1900</v>
          </cell>
          <cell r="CA61">
            <v>1700</v>
          </cell>
          <cell r="CB61">
            <v>1000</v>
          </cell>
          <cell r="CC61">
            <v>2200</v>
          </cell>
          <cell r="CD61">
            <v>3400</v>
          </cell>
          <cell r="CE61">
            <v>1800</v>
          </cell>
          <cell r="CF61">
            <v>2100</v>
          </cell>
          <cell r="CG61">
            <v>1000</v>
          </cell>
          <cell r="CH61">
            <v>3400</v>
          </cell>
          <cell r="CI61">
            <v>0</v>
          </cell>
        </row>
        <row r="62">
          <cell r="E62">
            <v>0</v>
          </cell>
          <cell r="F62">
            <v>5600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5250</v>
          </cell>
          <cell r="BO62">
            <v>5850</v>
          </cell>
          <cell r="BP62">
            <v>4950</v>
          </cell>
          <cell r="BQ62">
            <v>6250</v>
          </cell>
          <cell r="BR62">
            <v>5200</v>
          </cell>
          <cell r="BS62">
            <v>5800</v>
          </cell>
          <cell r="BT62">
            <v>4800</v>
          </cell>
          <cell r="BU62">
            <v>5200</v>
          </cell>
          <cell r="BV62">
            <v>5800</v>
          </cell>
          <cell r="BW62">
            <v>4800</v>
          </cell>
          <cell r="BX62">
            <v>5500</v>
          </cell>
          <cell r="BY62">
            <v>5800</v>
          </cell>
          <cell r="BZ62">
            <v>6900</v>
          </cell>
          <cell r="CA62">
            <v>6700</v>
          </cell>
          <cell r="CB62">
            <v>6000</v>
          </cell>
          <cell r="CC62">
            <v>7200</v>
          </cell>
          <cell r="CD62">
            <v>8400</v>
          </cell>
          <cell r="CE62">
            <v>6800</v>
          </cell>
          <cell r="CF62">
            <v>7100</v>
          </cell>
          <cell r="CG62">
            <v>6000</v>
          </cell>
          <cell r="CH62">
            <v>8400</v>
          </cell>
          <cell r="CI62">
            <v>0</v>
          </cell>
        </row>
        <row r="63">
          <cell r="E63">
            <v>0</v>
          </cell>
          <cell r="F63">
            <v>2184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1880</v>
          </cell>
          <cell r="BO63">
            <v>2340</v>
          </cell>
          <cell r="BP63">
            <v>1740</v>
          </cell>
          <cell r="BQ63">
            <v>2508</v>
          </cell>
          <cell r="BR63">
            <v>1880</v>
          </cell>
          <cell r="BS63">
            <v>2340</v>
          </cell>
          <cell r="BT63">
            <v>1740</v>
          </cell>
          <cell r="BU63">
            <v>1880</v>
          </cell>
          <cell r="BV63">
            <v>2340</v>
          </cell>
          <cell r="BW63">
            <v>1740</v>
          </cell>
          <cell r="BX63">
            <v>2040</v>
          </cell>
          <cell r="BY63">
            <v>2340</v>
          </cell>
          <cell r="BZ63">
            <v>3000</v>
          </cell>
          <cell r="CA63">
            <v>2838</v>
          </cell>
          <cell r="CB63">
            <v>2340</v>
          </cell>
          <cell r="CC63">
            <v>3168</v>
          </cell>
          <cell r="CD63">
            <v>4194</v>
          </cell>
          <cell r="CE63">
            <v>3000</v>
          </cell>
          <cell r="CF63">
            <v>3168</v>
          </cell>
          <cell r="CG63">
            <v>2340</v>
          </cell>
          <cell r="CH63">
            <v>4194</v>
          </cell>
          <cell r="CI63">
            <v>0</v>
          </cell>
        </row>
        <row r="64">
          <cell r="E64">
            <v>0</v>
          </cell>
          <cell r="F64">
            <v>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1</v>
          </cell>
          <cell r="AC64">
            <v>1</v>
          </cell>
          <cell r="AD64">
            <v>1</v>
          </cell>
          <cell r="AE64">
            <v>2</v>
          </cell>
          <cell r="AF64">
            <v>2</v>
          </cell>
          <cell r="AG64">
            <v>2</v>
          </cell>
          <cell r="AH64">
            <v>2</v>
          </cell>
          <cell r="AI64">
            <v>2</v>
          </cell>
          <cell r="AJ64">
            <v>2</v>
          </cell>
          <cell r="AK64">
            <v>2</v>
          </cell>
          <cell r="AL64">
            <v>2</v>
          </cell>
          <cell r="AM64">
            <v>2</v>
          </cell>
          <cell r="AN64">
            <v>2</v>
          </cell>
          <cell r="AO64">
            <v>2</v>
          </cell>
          <cell r="AP64">
            <v>2</v>
          </cell>
          <cell r="AQ64">
            <v>2</v>
          </cell>
          <cell r="AR64">
            <v>3</v>
          </cell>
          <cell r="AS64">
            <v>3</v>
          </cell>
          <cell r="AT64">
            <v>3</v>
          </cell>
          <cell r="AU64">
            <v>3</v>
          </cell>
          <cell r="AV64">
            <v>3</v>
          </cell>
          <cell r="AW64">
            <v>3</v>
          </cell>
          <cell r="AX64">
            <v>3</v>
          </cell>
          <cell r="AY64">
            <v>3</v>
          </cell>
          <cell r="AZ64">
            <v>3</v>
          </cell>
          <cell r="BA64">
            <v>3</v>
          </cell>
          <cell r="BB64">
            <v>3</v>
          </cell>
          <cell r="BC64">
            <v>3</v>
          </cell>
          <cell r="BD64">
            <v>2</v>
          </cell>
          <cell r="BE64">
            <v>2</v>
          </cell>
          <cell r="BF64">
            <v>2</v>
          </cell>
          <cell r="BG64">
            <v>2</v>
          </cell>
          <cell r="BH64">
            <v>2</v>
          </cell>
          <cell r="BI64">
            <v>2</v>
          </cell>
          <cell r="BJ64">
            <v>2</v>
          </cell>
          <cell r="BK64">
            <v>4</v>
          </cell>
          <cell r="BL64">
            <v>4</v>
          </cell>
          <cell r="BM64">
            <v>4</v>
          </cell>
          <cell r="BN64">
            <v>3</v>
          </cell>
          <cell r="BO64">
            <v>3</v>
          </cell>
          <cell r="BP64">
            <v>3</v>
          </cell>
          <cell r="BQ64">
            <v>3</v>
          </cell>
          <cell r="BR64">
            <v>4</v>
          </cell>
          <cell r="BS64">
            <v>4</v>
          </cell>
          <cell r="BT64">
            <v>4</v>
          </cell>
          <cell r="BU64">
            <v>4</v>
          </cell>
          <cell r="BV64">
            <v>4</v>
          </cell>
          <cell r="BW64">
            <v>4</v>
          </cell>
          <cell r="BX64">
            <v>4</v>
          </cell>
          <cell r="BY64">
            <v>4</v>
          </cell>
          <cell r="BZ64">
            <v>4</v>
          </cell>
          <cell r="CA64">
            <v>4</v>
          </cell>
          <cell r="CB64">
            <v>4</v>
          </cell>
          <cell r="CC64">
            <v>4</v>
          </cell>
          <cell r="CD64">
            <v>4</v>
          </cell>
          <cell r="CE64">
            <v>5</v>
          </cell>
          <cell r="CF64">
            <v>5</v>
          </cell>
          <cell r="CG64">
            <v>5</v>
          </cell>
          <cell r="CH64">
            <v>5</v>
          </cell>
          <cell r="CI64">
            <v>0</v>
          </cell>
        </row>
        <row r="65">
          <cell r="E65">
            <v>0</v>
          </cell>
          <cell r="F65">
            <v>16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4</v>
          </cell>
          <cell r="AC65">
            <v>4</v>
          </cell>
          <cell r="AD65">
            <v>4</v>
          </cell>
          <cell r="AE65">
            <v>8</v>
          </cell>
          <cell r="AF65">
            <v>8</v>
          </cell>
          <cell r="AG65">
            <v>8</v>
          </cell>
          <cell r="AH65">
            <v>8</v>
          </cell>
          <cell r="AI65">
            <v>8</v>
          </cell>
          <cell r="AJ65">
            <v>8</v>
          </cell>
          <cell r="AK65">
            <v>8</v>
          </cell>
          <cell r="AL65">
            <v>8</v>
          </cell>
          <cell r="AM65">
            <v>8</v>
          </cell>
          <cell r="AN65">
            <v>8</v>
          </cell>
          <cell r="AO65">
            <v>8</v>
          </cell>
          <cell r="AP65">
            <v>8</v>
          </cell>
          <cell r="AQ65">
            <v>8</v>
          </cell>
          <cell r="AR65">
            <v>12</v>
          </cell>
          <cell r="AS65">
            <v>12</v>
          </cell>
          <cell r="AT65">
            <v>12</v>
          </cell>
          <cell r="AU65">
            <v>12</v>
          </cell>
          <cell r="AV65">
            <v>12</v>
          </cell>
          <cell r="AW65">
            <v>12</v>
          </cell>
          <cell r="AX65">
            <v>12</v>
          </cell>
          <cell r="AY65">
            <v>12</v>
          </cell>
          <cell r="AZ65">
            <v>12</v>
          </cell>
          <cell r="BA65">
            <v>12</v>
          </cell>
          <cell r="BB65">
            <v>12</v>
          </cell>
          <cell r="BC65">
            <v>12</v>
          </cell>
          <cell r="BD65">
            <v>8</v>
          </cell>
          <cell r="BE65">
            <v>8</v>
          </cell>
          <cell r="BF65">
            <v>8</v>
          </cell>
          <cell r="BG65">
            <v>8</v>
          </cell>
          <cell r="BH65">
            <v>8</v>
          </cell>
          <cell r="BI65">
            <v>8</v>
          </cell>
          <cell r="BJ65">
            <v>8</v>
          </cell>
          <cell r="BK65">
            <v>16</v>
          </cell>
          <cell r="BL65">
            <v>16</v>
          </cell>
          <cell r="BM65">
            <v>16</v>
          </cell>
          <cell r="BN65">
            <v>12</v>
          </cell>
          <cell r="BO65">
            <v>12</v>
          </cell>
          <cell r="BP65">
            <v>12</v>
          </cell>
          <cell r="BQ65">
            <v>12</v>
          </cell>
          <cell r="BR65">
            <v>16</v>
          </cell>
          <cell r="BS65">
            <v>16</v>
          </cell>
          <cell r="BT65">
            <v>16</v>
          </cell>
          <cell r="BU65">
            <v>16</v>
          </cell>
          <cell r="BV65">
            <v>16</v>
          </cell>
          <cell r="BW65">
            <v>16</v>
          </cell>
          <cell r="BX65">
            <v>16</v>
          </cell>
          <cell r="BY65">
            <v>16</v>
          </cell>
          <cell r="BZ65">
            <v>16</v>
          </cell>
          <cell r="CA65">
            <v>16</v>
          </cell>
          <cell r="CB65">
            <v>16</v>
          </cell>
          <cell r="CC65">
            <v>16</v>
          </cell>
          <cell r="CD65">
            <v>16</v>
          </cell>
          <cell r="CE65">
            <v>20</v>
          </cell>
          <cell r="CF65">
            <v>20</v>
          </cell>
          <cell r="CG65">
            <v>20</v>
          </cell>
          <cell r="CH65">
            <v>20</v>
          </cell>
          <cell r="CI65">
            <v>0</v>
          </cell>
        </row>
        <row r="66">
          <cell r="E66" t="str">
            <v>GY</v>
          </cell>
          <cell r="F66" t="str">
            <v>GY</v>
          </cell>
          <cell r="G66" t="str">
            <v>GY</v>
          </cell>
          <cell r="H66" t="str">
            <v>GY</v>
          </cell>
          <cell r="I66" t="str">
            <v>GY</v>
          </cell>
          <cell r="J66" t="str">
            <v>GY</v>
          </cell>
          <cell r="K66" t="str">
            <v>GY</v>
          </cell>
          <cell r="L66" t="str">
            <v>GY</v>
          </cell>
          <cell r="M66" t="str">
            <v>GY</v>
          </cell>
          <cell r="N66" t="str">
            <v>GY</v>
          </cell>
          <cell r="O66" t="str">
            <v>GY</v>
          </cell>
          <cell r="P66" t="str">
            <v>GY</v>
          </cell>
          <cell r="Q66" t="str">
            <v>GY</v>
          </cell>
          <cell r="R66" t="str">
            <v>GY</v>
          </cell>
          <cell r="S66" t="str">
            <v>GY</v>
          </cell>
          <cell r="T66" t="str">
            <v>GY</v>
          </cell>
          <cell r="U66" t="str">
            <v>GY</v>
          </cell>
          <cell r="V66" t="str">
            <v>GY</v>
          </cell>
          <cell r="W66" t="str">
            <v>GY</v>
          </cell>
          <cell r="X66" t="str">
            <v>GY</v>
          </cell>
          <cell r="Y66" t="str">
            <v>GY</v>
          </cell>
          <cell r="Z66" t="str">
            <v>GY</v>
          </cell>
          <cell r="AA66" t="str">
            <v>GY</v>
          </cell>
          <cell r="AB66" t="str">
            <v>GY</v>
          </cell>
          <cell r="AC66" t="str">
            <v>GY</v>
          </cell>
          <cell r="AD66" t="str">
            <v>GY</v>
          </cell>
          <cell r="AE66" t="str">
            <v>GY</v>
          </cell>
          <cell r="AF66" t="str">
            <v>GY</v>
          </cell>
          <cell r="AG66" t="str">
            <v>GY</v>
          </cell>
          <cell r="AH66" t="str">
            <v>GY</v>
          </cell>
          <cell r="AI66" t="str">
            <v>GY</v>
          </cell>
          <cell r="AJ66" t="str">
            <v>GY</v>
          </cell>
          <cell r="AK66" t="str">
            <v>GY</v>
          </cell>
          <cell r="AL66" t="str">
            <v>GY</v>
          </cell>
          <cell r="AM66" t="str">
            <v>GY</v>
          </cell>
          <cell r="AN66" t="str">
            <v>GY</v>
          </cell>
          <cell r="AO66" t="str">
            <v>GY</v>
          </cell>
          <cell r="AP66" t="str">
            <v>GY</v>
          </cell>
          <cell r="AQ66" t="str">
            <v>GY</v>
          </cell>
          <cell r="AR66" t="str">
            <v>GY</v>
          </cell>
          <cell r="AS66" t="str">
            <v>GY</v>
          </cell>
          <cell r="AT66" t="str">
            <v>GY</v>
          </cell>
          <cell r="AU66" t="str">
            <v>GY</v>
          </cell>
          <cell r="AV66" t="str">
            <v>GY</v>
          </cell>
          <cell r="AW66" t="str">
            <v>GY</v>
          </cell>
          <cell r="AX66" t="str">
            <v>GY</v>
          </cell>
          <cell r="AY66" t="str">
            <v>GY</v>
          </cell>
          <cell r="AZ66" t="str">
            <v>GY</v>
          </cell>
          <cell r="BA66" t="str">
            <v>GY</v>
          </cell>
          <cell r="BB66" t="str">
            <v>GY</v>
          </cell>
          <cell r="BC66" t="str">
            <v>GY</v>
          </cell>
          <cell r="BD66" t="str">
            <v>GY</v>
          </cell>
          <cell r="BE66" t="str">
            <v>GY</v>
          </cell>
          <cell r="BF66" t="str">
            <v>GY</v>
          </cell>
          <cell r="BG66" t="str">
            <v>GY</v>
          </cell>
          <cell r="BH66" t="str">
            <v>GY</v>
          </cell>
          <cell r="BI66" t="str">
            <v>GY</v>
          </cell>
          <cell r="BJ66" t="str">
            <v>GY</v>
          </cell>
          <cell r="BK66" t="str">
            <v>GY</v>
          </cell>
          <cell r="BL66" t="str">
            <v>GY</v>
          </cell>
          <cell r="BM66" t="str">
            <v>GY</v>
          </cell>
          <cell r="BN66" t="str">
            <v>GY</v>
          </cell>
          <cell r="BO66" t="str">
            <v>GY</v>
          </cell>
          <cell r="BP66" t="str">
            <v>GY</v>
          </cell>
          <cell r="BQ66" t="str">
            <v>GY</v>
          </cell>
          <cell r="BR66" t="str">
            <v>GY</v>
          </cell>
          <cell r="BS66" t="str">
            <v>GY</v>
          </cell>
          <cell r="BT66" t="str">
            <v>GY</v>
          </cell>
          <cell r="BU66" t="str">
            <v>GY</v>
          </cell>
          <cell r="BV66" t="str">
            <v>GY</v>
          </cell>
          <cell r="BW66" t="str">
            <v>GY</v>
          </cell>
          <cell r="BX66" t="str">
            <v>GY</v>
          </cell>
          <cell r="BY66" t="str">
            <v>GY</v>
          </cell>
          <cell r="BZ66" t="str">
            <v>GY</v>
          </cell>
          <cell r="CA66" t="str">
            <v>GY</v>
          </cell>
          <cell r="CB66" t="str">
            <v>GY</v>
          </cell>
          <cell r="CC66" t="str">
            <v>GY</v>
          </cell>
          <cell r="CD66" t="str">
            <v>GY</v>
          </cell>
          <cell r="CE66" t="str">
            <v>GY</v>
          </cell>
          <cell r="CF66" t="str">
            <v>GY</v>
          </cell>
          <cell r="CG66" t="str">
            <v>GY</v>
          </cell>
          <cell r="CH66" t="str">
            <v>GY</v>
          </cell>
          <cell r="CI66" t="str">
            <v>GY</v>
          </cell>
        </row>
        <row r="67">
          <cell r="E67" t="str">
            <v>Size</v>
          </cell>
          <cell r="F67" t="str">
            <v>Tyre Size</v>
          </cell>
          <cell r="G67" t="str">
            <v>Size</v>
          </cell>
          <cell r="H67" t="str">
            <v>Size</v>
          </cell>
          <cell r="I67" t="str">
            <v>Size</v>
          </cell>
          <cell r="J67" t="str">
            <v>Size</v>
          </cell>
          <cell r="K67" t="str">
            <v>Size</v>
          </cell>
          <cell r="L67" t="str">
            <v>Size</v>
          </cell>
          <cell r="M67" t="str">
            <v>Size</v>
          </cell>
          <cell r="N67" t="str">
            <v>Size</v>
          </cell>
          <cell r="O67" t="str">
            <v>Size</v>
          </cell>
          <cell r="P67" t="str">
            <v>Size</v>
          </cell>
          <cell r="Q67" t="str">
            <v>Size</v>
          </cell>
          <cell r="R67" t="str">
            <v>Size</v>
          </cell>
          <cell r="S67" t="str">
            <v>Size</v>
          </cell>
          <cell r="T67" t="str">
            <v>Size</v>
          </cell>
          <cell r="U67" t="str">
            <v>Size</v>
          </cell>
          <cell r="V67" t="str">
            <v>Size</v>
          </cell>
          <cell r="W67" t="str">
            <v>Size</v>
          </cell>
          <cell r="X67" t="str">
            <v>Size</v>
          </cell>
          <cell r="Y67" t="str">
            <v>Size</v>
          </cell>
          <cell r="Z67" t="str">
            <v>Size</v>
          </cell>
          <cell r="AA67" t="str">
            <v>Size</v>
          </cell>
          <cell r="AB67" t="str">
            <v>315/80R22.5</v>
          </cell>
          <cell r="AC67" t="str">
            <v>315/80R22.5</v>
          </cell>
          <cell r="AD67" t="str">
            <v>315/80R22.5</v>
          </cell>
          <cell r="AE67" t="str">
            <v>315/80R22.5</v>
          </cell>
          <cell r="AF67" t="str">
            <v>315/80R22.5</v>
          </cell>
          <cell r="AG67" t="str">
            <v>315/80R22.5</v>
          </cell>
          <cell r="AH67" t="str">
            <v>315/80R22.5</v>
          </cell>
          <cell r="AI67" t="str">
            <v>315/80R22.5</v>
          </cell>
          <cell r="AJ67" t="str">
            <v>315/80R22.5</v>
          </cell>
          <cell r="AK67" t="str">
            <v>315/80R22.5</v>
          </cell>
          <cell r="AL67" t="str">
            <v>315/80R22.5</v>
          </cell>
          <cell r="AM67" t="str">
            <v>315/80R22.5</v>
          </cell>
          <cell r="AN67" t="str">
            <v>315/80R22.5</v>
          </cell>
          <cell r="AO67" t="str">
            <v>315/80R22.5</v>
          </cell>
          <cell r="AP67" t="str">
            <v>315/80R22.5</v>
          </cell>
          <cell r="AQ67" t="str">
            <v>1000x20</v>
          </cell>
          <cell r="AR67" t="str">
            <v>315/80R22.5</v>
          </cell>
          <cell r="AS67" t="str">
            <v>315/80R22.5</v>
          </cell>
          <cell r="AT67" t="str">
            <v>315/80R22.5</v>
          </cell>
          <cell r="AU67" t="str">
            <v>315/80R22.5</v>
          </cell>
          <cell r="AV67" t="str">
            <v>315/80R22.5</v>
          </cell>
          <cell r="AW67" t="str">
            <v>315/80R22.5</v>
          </cell>
          <cell r="AX67" t="str">
            <v>315/80R22.5</v>
          </cell>
          <cell r="AY67" t="str">
            <v>315/80R22.5</v>
          </cell>
          <cell r="AZ67" t="str">
            <v>315/80R22.5</v>
          </cell>
          <cell r="BA67" t="str">
            <v>315/80R22.5</v>
          </cell>
          <cell r="BB67" t="str">
            <v>315/80R22.5</v>
          </cell>
          <cell r="BC67" t="str">
            <v>1000x20</v>
          </cell>
          <cell r="BD67" t="str">
            <v>11R22.5</v>
          </cell>
          <cell r="BE67" t="str">
            <v>11R22.5</v>
          </cell>
          <cell r="BF67" t="str">
            <v>11R22.5</v>
          </cell>
          <cell r="BG67" t="str">
            <v>315/80R22.5</v>
          </cell>
          <cell r="BH67" t="str">
            <v>315/80R22.5</v>
          </cell>
          <cell r="BI67" t="str">
            <v>315/80R22.5</v>
          </cell>
          <cell r="BJ67" t="str">
            <v>315/80R22.5</v>
          </cell>
          <cell r="BK67" t="str">
            <v>315/80R22.5</v>
          </cell>
          <cell r="BL67" t="str">
            <v>315/80R22.5</v>
          </cell>
          <cell r="BM67" t="str">
            <v>315/80R22.5</v>
          </cell>
          <cell r="BN67" t="str">
            <v>315/80R22.5</v>
          </cell>
          <cell r="BO67" t="str">
            <v>315/80R22.5</v>
          </cell>
          <cell r="BP67" t="str">
            <v>315/80R22.5</v>
          </cell>
          <cell r="BQ67" t="str">
            <v>315/80R22.5</v>
          </cell>
          <cell r="BR67" t="str">
            <v>315/80R22.5</v>
          </cell>
          <cell r="BS67" t="str">
            <v>315/80R22.5</v>
          </cell>
          <cell r="BT67" t="str">
            <v>315/80R22.5</v>
          </cell>
          <cell r="BU67" t="str">
            <v>315/80R22.5</v>
          </cell>
          <cell r="BV67" t="str">
            <v>315/80R22.5</v>
          </cell>
          <cell r="BW67" t="str">
            <v>315/80R22.5</v>
          </cell>
          <cell r="BX67" t="str">
            <v>315/80R22.5</v>
          </cell>
          <cell r="BY67" t="str">
            <v>315/80R22.5</v>
          </cell>
          <cell r="BZ67" t="str">
            <v>315/80R22.5</v>
          </cell>
          <cell r="CA67" t="str">
            <v>315/80R22.5</v>
          </cell>
          <cell r="CB67" t="str">
            <v>315/80R22.5</v>
          </cell>
          <cell r="CC67" t="str">
            <v>315/80R22.5</v>
          </cell>
          <cell r="CD67" t="str">
            <v>315/80R22.5</v>
          </cell>
          <cell r="CE67" t="str">
            <v>315/80R22.5</v>
          </cell>
          <cell r="CF67" t="str">
            <v>315/80R22.5</v>
          </cell>
          <cell r="CG67" t="str">
            <v>315/80R22.5</v>
          </cell>
          <cell r="CH67" t="str">
            <v>315/80R22.5</v>
          </cell>
          <cell r="CI67" t="str">
            <v>Size</v>
          </cell>
        </row>
        <row r="68">
          <cell r="E68">
            <v>0</v>
          </cell>
          <cell r="F68">
            <v>2400.0000000003001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3554.2000000000003</v>
          </cell>
          <cell r="AC68">
            <v>3554.2000000000003</v>
          </cell>
          <cell r="AD68">
            <v>3554.2000000000003</v>
          </cell>
          <cell r="AE68">
            <v>3554.2000000000003</v>
          </cell>
          <cell r="AF68">
            <v>3554.2000000000003</v>
          </cell>
          <cell r="AG68">
            <v>3554.2000000000003</v>
          </cell>
          <cell r="AH68">
            <v>3554.2000000000003</v>
          </cell>
          <cell r="AI68">
            <v>3554.2000000000003</v>
          </cell>
          <cell r="AJ68">
            <v>3554.2000000000003</v>
          </cell>
          <cell r="AK68">
            <v>3554.2000000000003</v>
          </cell>
          <cell r="AL68">
            <v>3554.2000000000003</v>
          </cell>
          <cell r="AM68">
            <v>3554.2000000000003</v>
          </cell>
          <cell r="AN68">
            <v>3554.2000000000003</v>
          </cell>
          <cell r="AO68">
            <v>3554.2000000000003</v>
          </cell>
          <cell r="AP68">
            <v>3554.2000000000003</v>
          </cell>
          <cell r="AQ68">
            <v>2161.25</v>
          </cell>
          <cell r="AR68">
            <v>3554.2000000000003</v>
          </cell>
          <cell r="AS68">
            <v>3554.2000000000003</v>
          </cell>
          <cell r="AT68">
            <v>3554.2000000000003</v>
          </cell>
          <cell r="AU68">
            <v>3554.2000000000003</v>
          </cell>
          <cell r="AV68">
            <v>3554.2000000000003</v>
          </cell>
          <cell r="AW68">
            <v>3554.2000000000003</v>
          </cell>
          <cell r="AX68">
            <v>3554.2000000000003</v>
          </cell>
          <cell r="AY68">
            <v>3554.2000000000003</v>
          </cell>
          <cell r="AZ68">
            <v>3554.2000000000003</v>
          </cell>
          <cell r="BA68">
            <v>3554.2000000000003</v>
          </cell>
          <cell r="BB68">
            <v>3554.2000000000003</v>
          </cell>
          <cell r="BC68">
            <v>2161.25</v>
          </cell>
          <cell r="BD68">
            <v>3107</v>
          </cell>
          <cell r="BE68">
            <v>3107</v>
          </cell>
          <cell r="BF68">
            <v>3107</v>
          </cell>
          <cell r="BG68">
            <v>3554.2000000000003</v>
          </cell>
          <cell r="BH68">
            <v>3554.2000000000003</v>
          </cell>
          <cell r="BI68">
            <v>3554.2000000000003</v>
          </cell>
          <cell r="BJ68">
            <v>3554.2000000000003</v>
          </cell>
          <cell r="BK68">
            <v>3554.2000000000003</v>
          </cell>
          <cell r="BL68">
            <v>3554.2000000000003</v>
          </cell>
          <cell r="BM68">
            <v>3554.2000000000003</v>
          </cell>
          <cell r="BN68">
            <v>3554.2000000000003</v>
          </cell>
          <cell r="BO68">
            <v>3554.2000000000003</v>
          </cell>
          <cell r="BP68">
            <v>3554.2000000000003</v>
          </cell>
          <cell r="BQ68">
            <v>3554.2000000000003</v>
          </cell>
          <cell r="BR68">
            <v>3554.2000000000003</v>
          </cell>
          <cell r="BS68">
            <v>3554.2000000000003</v>
          </cell>
          <cell r="BT68">
            <v>3554.2000000000003</v>
          </cell>
          <cell r="BU68">
            <v>3554.2000000000003</v>
          </cell>
          <cell r="BV68">
            <v>3554.2000000000003</v>
          </cell>
          <cell r="BW68">
            <v>3554.2000000000003</v>
          </cell>
          <cell r="BX68">
            <v>3554.2000000000003</v>
          </cell>
          <cell r="BY68">
            <v>3554.2000000000003</v>
          </cell>
          <cell r="BZ68">
            <v>3554.2000000000003</v>
          </cell>
          <cell r="CA68">
            <v>3554.2000000000003</v>
          </cell>
          <cell r="CB68">
            <v>3554.2000000000003</v>
          </cell>
          <cell r="CC68">
            <v>3554.2000000000003</v>
          </cell>
          <cell r="CD68">
            <v>3554.2000000000003</v>
          </cell>
          <cell r="CE68">
            <v>3554.2000000000003</v>
          </cell>
          <cell r="CF68">
            <v>3554.2000000000003</v>
          </cell>
          <cell r="CG68">
            <v>3554.2000000000003</v>
          </cell>
          <cell r="CH68">
            <v>3554.2000000000003</v>
          </cell>
          <cell r="CI68">
            <v>0</v>
          </cell>
        </row>
        <row r="69">
          <cell r="E69">
            <v>0</v>
          </cell>
          <cell r="F69">
            <v>756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802.1</v>
          </cell>
          <cell r="AC69">
            <v>802.1</v>
          </cell>
          <cell r="AD69">
            <v>802.1</v>
          </cell>
          <cell r="AE69">
            <v>802.1</v>
          </cell>
          <cell r="AF69">
            <v>802.1</v>
          </cell>
          <cell r="AG69">
            <v>802.1</v>
          </cell>
          <cell r="AH69">
            <v>802.1</v>
          </cell>
          <cell r="AI69">
            <v>802.1</v>
          </cell>
          <cell r="AJ69">
            <v>802.1</v>
          </cell>
          <cell r="AK69">
            <v>802.1</v>
          </cell>
          <cell r="AL69">
            <v>802.1</v>
          </cell>
          <cell r="AM69">
            <v>802.1</v>
          </cell>
          <cell r="AN69">
            <v>802.1</v>
          </cell>
          <cell r="AO69">
            <v>802.1</v>
          </cell>
          <cell r="AP69">
            <v>802.1</v>
          </cell>
          <cell r="AQ69">
            <v>663</v>
          </cell>
          <cell r="AR69">
            <v>802.1</v>
          </cell>
          <cell r="AS69">
            <v>802.1</v>
          </cell>
          <cell r="AT69">
            <v>802.1</v>
          </cell>
          <cell r="AU69">
            <v>802.1</v>
          </cell>
          <cell r="AV69">
            <v>802.1</v>
          </cell>
          <cell r="AW69">
            <v>802.1</v>
          </cell>
          <cell r="AX69">
            <v>802.1</v>
          </cell>
          <cell r="AY69">
            <v>802.1</v>
          </cell>
          <cell r="AZ69">
            <v>802.1</v>
          </cell>
          <cell r="BA69">
            <v>802.1</v>
          </cell>
          <cell r="BB69">
            <v>802.1</v>
          </cell>
          <cell r="BC69">
            <v>663</v>
          </cell>
          <cell r="BD69">
            <v>711.1</v>
          </cell>
          <cell r="BE69">
            <v>711.1</v>
          </cell>
          <cell r="BF69">
            <v>711.1</v>
          </cell>
          <cell r="BG69">
            <v>802.1</v>
          </cell>
          <cell r="BH69">
            <v>802.1</v>
          </cell>
          <cell r="BI69">
            <v>802.1</v>
          </cell>
          <cell r="BJ69">
            <v>802.1</v>
          </cell>
          <cell r="BK69">
            <v>802.1</v>
          </cell>
          <cell r="BL69">
            <v>802.1</v>
          </cell>
          <cell r="BM69">
            <v>802.1</v>
          </cell>
          <cell r="BN69">
            <v>802.1</v>
          </cell>
          <cell r="BO69">
            <v>802.1</v>
          </cell>
          <cell r="BP69">
            <v>802.1</v>
          </cell>
          <cell r="BQ69">
            <v>802.1</v>
          </cell>
          <cell r="BR69">
            <v>802.1</v>
          </cell>
          <cell r="BS69">
            <v>802.1</v>
          </cell>
          <cell r="BT69">
            <v>802.1</v>
          </cell>
          <cell r="BU69">
            <v>802.1</v>
          </cell>
          <cell r="BV69">
            <v>802.1</v>
          </cell>
          <cell r="BW69">
            <v>802.1</v>
          </cell>
          <cell r="BX69">
            <v>802.1</v>
          </cell>
          <cell r="BY69">
            <v>802.1</v>
          </cell>
          <cell r="BZ69">
            <v>802.1</v>
          </cell>
          <cell r="CA69">
            <v>802.1</v>
          </cell>
          <cell r="CB69">
            <v>802.1</v>
          </cell>
          <cell r="CC69">
            <v>802.1</v>
          </cell>
          <cell r="CD69">
            <v>802.1</v>
          </cell>
          <cell r="CE69">
            <v>802.1</v>
          </cell>
          <cell r="CF69">
            <v>802.1</v>
          </cell>
          <cell r="CG69">
            <v>802.1</v>
          </cell>
          <cell r="CH69">
            <v>802.1</v>
          </cell>
          <cell r="CI69">
            <v>0</v>
          </cell>
        </row>
        <row r="70">
          <cell r="E70">
            <v>0</v>
          </cell>
          <cell r="F70">
            <v>120000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120000</v>
          </cell>
          <cell r="AC70">
            <v>120000</v>
          </cell>
          <cell r="AD70">
            <v>120000</v>
          </cell>
          <cell r="AE70">
            <v>120000</v>
          </cell>
          <cell r="AF70">
            <v>120000</v>
          </cell>
          <cell r="AG70">
            <v>120000</v>
          </cell>
          <cell r="AH70">
            <v>120000</v>
          </cell>
          <cell r="AI70">
            <v>120000</v>
          </cell>
          <cell r="AJ70">
            <v>120000</v>
          </cell>
          <cell r="AK70">
            <v>120000</v>
          </cell>
          <cell r="AL70">
            <v>120000</v>
          </cell>
          <cell r="AM70">
            <v>120000</v>
          </cell>
          <cell r="AN70">
            <v>120000</v>
          </cell>
          <cell r="AO70">
            <v>120000</v>
          </cell>
          <cell r="AP70">
            <v>120000</v>
          </cell>
          <cell r="AQ70">
            <v>120000</v>
          </cell>
          <cell r="AR70">
            <v>120000</v>
          </cell>
          <cell r="AS70">
            <v>120000</v>
          </cell>
          <cell r="AT70">
            <v>120000</v>
          </cell>
          <cell r="AU70">
            <v>120000</v>
          </cell>
          <cell r="AV70">
            <v>120000</v>
          </cell>
          <cell r="AW70">
            <v>120000</v>
          </cell>
          <cell r="AX70">
            <v>120000</v>
          </cell>
          <cell r="AY70">
            <v>120000</v>
          </cell>
          <cell r="AZ70">
            <v>120000</v>
          </cell>
          <cell r="BA70">
            <v>120000</v>
          </cell>
          <cell r="BB70">
            <v>120000</v>
          </cell>
          <cell r="BC70">
            <v>120000</v>
          </cell>
          <cell r="BD70">
            <v>120000</v>
          </cell>
          <cell r="BE70">
            <v>120000</v>
          </cell>
          <cell r="BF70">
            <v>120000</v>
          </cell>
          <cell r="BG70">
            <v>120000</v>
          </cell>
          <cell r="BH70">
            <v>120000</v>
          </cell>
          <cell r="BI70">
            <v>120000</v>
          </cell>
          <cell r="BJ70">
            <v>120000</v>
          </cell>
          <cell r="BK70">
            <v>120000</v>
          </cell>
          <cell r="BL70">
            <v>120000</v>
          </cell>
          <cell r="BM70">
            <v>120000</v>
          </cell>
          <cell r="BN70">
            <v>120000</v>
          </cell>
          <cell r="BO70">
            <v>120000</v>
          </cell>
          <cell r="BP70">
            <v>120000</v>
          </cell>
          <cell r="BQ70">
            <v>120000</v>
          </cell>
          <cell r="BR70">
            <v>120000</v>
          </cell>
          <cell r="BS70">
            <v>120000</v>
          </cell>
          <cell r="BT70">
            <v>120000</v>
          </cell>
          <cell r="BU70">
            <v>120000</v>
          </cell>
          <cell r="BV70">
            <v>120000</v>
          </cell>
          <cell r="BW70">
            <v>120000</v>
          </cell>
          <cell r="BX70">
            <v>120000</v>
          </cell>
          <cell r="BY70">
            <v>120000</v>
          </cell>
          <cell r="BZ70">
            <v>120000</v>
          </cell>
          <cell r="CA70">
            <v>120000</v>
          </cell>
          <cell r="CB70">
            <v>120000</v>
          </cell>
          <cell r="CC70">
            <v>120000</v>
          </cell>
          <cell r="CD70">
            <v>120000</v>
          </cell>
          <cell r="CE70">
            <v>120000</v>
          </cell>
          <cell r="CF70">
            <v>120000</v>
          </cell>
          <cell r="CG70">
            <v>120000</v>
          </cell>
          <cell r="CH70">
            <v>120000</v>
          </cell>
          <cell r="CI70">
            <v>0</v>
          </cell>
        </row>
        <row r="71">
          <cell r="E71">
            <v>0</v>
          </cell>
          <cell r="F71">
            <v>120000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120000</v>
          </cell>
          <cell r="AC71">
            <v>120000</v>
          </cell>
          <cell r="AD71">
            <v>120000</v>
          </cell>
          <cell r="AE71">
            <v>120000</v>
          </cell>
          <cell r="AF71">
            <v>120000</v>
          </cell>
          <cell r="AG71">
            <v>120000</v>
          </cell>
          <cell r="AH71">
            <v>120000</v>
          </cell>
          <cell r="AI71">
            <v>120000</v>
          </cell>
          <cell r="AJ71">
            <v>120000</v>
          </cell>
          <cell r="AK71">
            <v>120000</v>
          </cell>
          <cell r="AL71">
            <v>120000</v>
          </cell>
          <cell r="AM71">
            <v>120000</v>
          </cell>
          <cell r="AN71">
            <v>120000</v>
          </cell>
          <cell r="AO71">
            <v>120000</v>
          </cell>
          <cell r="AP71">
            <v>120000</v>
          </cell>
          <cell r="AQ71">
            <v>120000</v>
          </cell>
          <cell r="AR71">
            <v>120000</v>
          </cell>
          <cell r="AS71">
            <v>120000</v>
          </cell>
          <cell r="AT71">
            <v>120000</v>
          </cell>
          <cell r="AU71">
            <v>120000</v>
          </cell>
          <cell r="AV71">
            <v>120000</v>
          </cell>
          <cell r="AW71">
            <v>120000</v>
          </cell>
          <cell r="AX71">
            <v>120000</v>
          </cell>
          <cell r="AY71">
            <v>120000</v>
          </cell>
          <cell r="AZ71">
            <v>120000</v>
          </cell>
          <cell r="BA71">
            <v>120000</v>
          </cell>
          <cell r="BB71">
            <v>120000</v>
          </cell>
          <cell r="BC71">
            <v>120000</v>
          </cell>
          <cell r="BD71">
            <v>120000</v>
          </cell>
          <cell r="BE71">
            <v>120000</v>
          </cell>
          <cell r="BF71">
            <v>120000</v>
          </cell>
          <cell r="BG71">
            <v>120000</v>
          </cell>
          <cell r="BH71">
            <v>120000</v>
          </cell>
          <cell r="BI71">
            <v>120000</v>
          </cell>
          <cell r="BJ71">
            <v>120000</v>
          </cell>
          <cell r="BK71">
            <v>120000</v>
          </cell>
          <cell r="BL71">
            <v>120000</v>
          </cell>
          <cell r="BM71">
            <v>120000</v>
          </cell>
          <cell r="BN71">
            <v>120000</v>
          </cell>
          <cell r="BO71">
            <v>120000</v>
          </cell>
          <cell r="BP71">
            <v>120000</v>
          </cell>
          <cell r="BQ71">
            <v>120000</v>
          </cell>
          <cell r="BR71">
            <v>120000</v>
          </cell>
          <cell r="BS71">
            <v>120000</v>
          </cell>
          <cell r="BT71">
            <v>120000</v>
          </cell>
          <cell r="BU71">
            <v>120000</v>
          </cell>
          <cell r="BV71">
            <v>120000</v>
          </cell>
          <cell r="BW71">
            <v>120000</v>
          </cell>
          <cell r="BX71">
            <v>120000</v>
          </cell>
          <cell r="BY71">
            <v>120000</v>
          </cell>
          <cell r="BZ71">
            <v>120000</v>
          </cell>
          <cell r="CA71">
            <v>120000</v>
          </cell>
          <cell r="CB71">
            <v>120000</v>
          </cell>
          <cell r="CC71">
            <v>120000</v>
          </cell>
          <cell r="CD71">
            <v>120000</v>
          </cell>
          <cell r="CE71">
            <v>120000</v>
          </cell>
          <cell r="CF71">
            <v>120000</v>
          </cell>
          <cell r="CG71">
            <v>120000</v>
          </cell>
          <cell r="CH71">
            <v>120000</v>
          </cell>
          <cell r="CI71">
            <v>0</v>
          </cell>
        </row>
        <row r="72">
          <cell r="E72">
            <v>2</v>
          </cell>
          <cell r="F72">
            <v>2</v>
          </cell>
          <cell r="G72">
            <v>2</v>
          </cell>
          <cell r="H72">
            <v>2</v>
          </cell>
          <cell r="I72">
            <v>2</v>
          </cell>
          <cell r="J72">
            <v>2</v>
          </cell>
          <cell r="K72">
            <v>2</v>
          </cell>
          <cell r="L72">
            <v>2</v>
          </cell>
          <cell r="M72">
            <v>2</v>
          </cell>
          <cell r="N72">
            <v>2</v>
          </cell>
          <cell r="O72">
            <v>2</v>
          </cell>
          <cell r="P72">
            <v>2</v>
          </cell>
          <cell r="Q72">
            <v>2</v>
          </cell>
          <cell r="R72">
            <v>2</v>
          </cell>
          <cell r="S72">
            <v>2</v>
          </cell>
          <cell r="T72">
            <v>2</v>
          </cell>
          <cell r="U72">
            <v>2</v>
          </cell>
          <cell r="V72">
            <v>2</v>
          </cell>
          <cell r="W72">
            <v>2</v>
          </cell>
          <cell r="X72">
            <v>2</v>
          </cell>
          <cell r="Y72">
            <v>2</v>
          </cell>
          <cell r="Z72">
            <v>2</v>
          </cell>
          <cell r="AA72">
            <v>2</v>
          </cell>
          <cell r="AB72">
            <v>2</v>
          </cell>
          <cell r="AC72">
            <v>2</v>
          </cell>
          <cell r="AD72">
            <v>2</v>
          </cell>
          <cell r="AE72">
            <v>2</v>
          </cell>
          <cell r="AF72">
            <v>2</v>
          </cell>
          <cell r="AG72">
            <v>2</v>
          </cell>
          <cell r="AH72">
            <v>2</v>
          </cell>
          <cell r="AI72">
            <v>2</v>
          </cell>
          <cell r="AJ72">
            <v>2</v>
          </cell>
          <cell r="AK72">
            <v>2</v>
          </cell>
          <cell r="AL72">
            <v>2</v>
          </cell>
          <cell r="AM72">
            <v>2</v>
          </cell>
          <cell r="AN72">
            <v>2</v>
          </cell>
          <cell r="AO72">
            <v>2</v>
          </cell>
          <cell r="AP72">
            <v>2</v>
          </cell>
          <cell r="AQ72">
            <v>2</v>
          </cell>
          <cell r="AR72">
            <v>2</v>
          </cell>
          <cell r="AS72">
            <v>2</v>
          </cell>
          <cell r="AT72">
            <v>2</v>
          </cell>
          <cell r="AU72">
            <v>2</v>
          </cell>
          <cell r="AV72">
            <v>2</v>
          </cell>
          <cell r="AW72">
            <v>2</v>
          </cell>
          <cell r="AX72">
            <v>2</v>
          </cell>
          <cell r="AY72">
            <v>2</v>
          </cell>
          <cell r="AZ72">
            <v>2</v>
          </cell>
          <cell r="BA72">
            <v>2</v>
          </cell>
          <cell r="BB72">
            <v>2</v>
          </cell>
          <cell r="BC72">
            <v>2</v>
          </cell>
          <cell r="BD72">
            <v>2</v>
          </cell>
          <cell r="BE72">
            <v>2</v>
          </cell>
          <cell r="BF72">
            <v>2</v>
          </cell>
          <cell r="BG72">
            <v>2</v>
          </cell>
          <cell r="BH72">
            <v>2</v>
          </cell>
          <cell r="BI72">
            <v>2</v>
          </cell>
          <cell r="BJ72">
            <v>2</v>
          </cell>
          <cell r="BK72">
            <v>2</v>
          </cell>
          <cell r="BL72">
            <v>2</v>
          </cell>
          <cell r="BM72">
            <v>2</v>
          </cell>
          <cell r="BN72">
            <v>2</v>
          </cell>
          <cell r="BO72">
            <v>2</v>
          </cell>
          <cell r="BP72">
            <v>2</v>
          </cell>
          <cell r="BQ72">
            <v>2</v>
          </cell>
          <cell r="BR72">
            <v>2</v>
          </cell>
          <cell r="BS72">
            <v>2</v>
          </cell>
          <cell r="BT72">
            <v>2</v>
          </cell>
          <cell r="BU72">
            <v>2</v>
          </cell>
          <cell r="BV72">
            <v>2</v>
          </cell>
          <cell r="BW72">
            <v>2</v>
          </cell>
          <cell r="BX72">
            <v>2</v>
          </cell>
          <cell r="BY72">
            <v>2</v>
          </cell>
          <cell r="BZ72">
            <v>2</v>
          </cell>
          <cell r="CA72">
            <v>2</v>
          </cell>
          <cell r="CB72">
            <v>2</v>
          </cell>
          <cell r="CC72">
            <v>2</v>
          </cell>
          <cell r="CD72">
            <v>2</v>
          </cell>
          <cell r="CE72">
            <v>2</v>
          </cell>
          <cell r="CF72">
            <v>2</v>
          </cell>
          <cell r="CG72">
            <v>2</v>
          </cell>
          <cell r="CH72">
            <v>2</v>
          </cell>
          <cell r="CI72">
            <v>2</v>
          </cell>
        </row>
        <row r="73">
          <cell r="E73" t="str">
            <v>----</v>
          </cell>
          <cell r="F73" t="str">
            <v>----</v>
          </cell>
          <cell r="G73" t="str">
            <v>----</v>
          </cell>
          <cell r="H73" t="str">
            <v>----</v>
          </cell>
          <cell r="I73" t="str">
            <v>----</v>
          </cell>
          <cell r="J73" t="str">
            <v>----</v>
          </cell>
          <cell r="K73" t="str">
            <v>----</v>
          </cell>
          <cell r="L73" t="str">
            <v>----</v>
          </cell>
          <cell r="M73" t="str">
            <v>----</v>
          </cell>
          <cell r="N73" t="str">
            <v>----</v>
          </cell>
          <cell r="O73" t="str">
            <v>----</v>
          </cell>
          <cell r="P73" t="str">
            <v>----</v>
          </cell>
          <cell r="Q73" t="str">
            <v>----</v>
          </cell>
          <cell r="R73" t="str">
            <v>----</v>
          </cell>
          <cell r="S73" t="str">
            <v>----</v>
          </cell>
          <cell r="T73" t="str">
            <v>----</v>
          </cell>
          <cell r="U73" t="str">
            <v>----</v>
          </cell>
          <cell r="V73" t="str">
            <v>----</v>
          </cell>
          <cell r="W73" t="str">
            <v>----</v>
          </cell>
          <cell r="X73" t="str">
            <v>----</v>
          </cell>
          <cell r="Y73" t="str">
            <v>----</v>
          </cell>
          <cell r="Z73" t="str">
            <v>----</v>
          </cell>
          <cell r="AA73" t="str">
            <v>----</v>
          </cell>
          <cell r="AB73" t="str">
            <v>----</v>
          </cell>
          <cell r="AC73" t="str">
            <v>----</v>
          </cell>
          <cell r="AD73" t="str">
            <v>----</v>
          </cell>
          <cell r="AE73" t="str">
            <v>----</v>
          </cell>
          <cell r="AF73" t="str">
            <v>----</v>
          </cell>
          <cell r="AG73" t="str">
            <v>----</v>
          </cell>
          <cell r="AH73" t="str">
            <v>----</v>
          </cell>
          <cell r="AI73" t="str">
            <v>----</v>
          </cell>
          <cell r="AJ73" t="str">
            <v>----</v>
          </cell>
          <cell r="AK73" t="str">
            <v>----</v>
          </cell>
          <cell r="AL73" t="str">
            <v>----</v>
          </cell>
          <cell r="AM73" t="str">
            <v>----</v>
          </cell>
          <cell r="AN73" t="str">
            <v>----</v>
          </cell>
          <cell r="AO73" t="str">
            <v>----</v>
          </cell>
          <cell r="AP73" t="str">
            <v>----</v>
          </cell>
          <cell r="AQ73" t="str">
            <v>----</v>
          </cell>
          <cell r="AR73" t="str">
            <v>----</v>
          </cell>
          <cell r="AS73" t="str">
            <v>----</v>
          </cell>
          <cell r="AT73" t="str">
            <v>----</v>
          </cell>
          <cell r="AU73" t="str">
            <v>----</v>
          </cell>
          <cell r="AV73" t="str">
            <v>----</v>
          </cell>
          <cell r="AW73" t="str">
            <v>----</v>
          </cell>
          <cell r="AX73" t="str">
            <v>----</v>
          </cell>
          <cell r="AY73" t="str">
            <v>----</v>
          </cell>
          <cell r="AZ73" t="str">
            <v>----</v>
          </cell>
          <cell r="BA73" t="str">
            <v>----</v>
          </cell>
          <cell r="BB73" t="str">
            <v>----</v>
          </cell>
          <cell r="BC73" t="str">
            <v>----</v>
          </cell>
          <cell r="BD73" t="str">
            <v>----</v>
          </cell>
          <cell r="BE73" t="str">
            <v>----</v>
          </cell>
          <cell r="BF73" t="str">
            <v>----</v>
          </cell>
          <cell r="BG73" t="str">
            <v>----</v>
          </cell>
          <cell r="BH73" t="str">
            <v>----</v>
          </cell>
          <cell r="BI73" t="str">
            <v>----</v>
          </cell>
          <cell r="BJ73" t="str">
            <v>----</v>
          </cell>
          <cell r="BK73" t="str">
            <v>----</v>
          </cell>
          <cell r="BL73" t="str">
            <v>----</v>
          </cell>
          <cell r="BM73" t="str">
            <v>----</v>
          </cell>
          <cell r="BN73" t="str">
            <v>----</v>
          </cell>
          <cell r="BO73" t="str">
            <v>----</v>
          </cell>
          <cell r="BP73" t="str">
            <v>----</v>
          </cell>
          <cell r="BQ73" t="str">
            <v>----</v>
          </cell>
          <cell r="BR73" t="str">
            <v>----</v>
          </cell>
          <cell r="BS73" t="str">
            <v>----</v>
          </cell>
          <cell r="BT73" t="str">
            <v>----</v>
          </cell>
          <cell r="BU73" t="str">
            <v>----</v>
          </cell>
          <cell r="BV73" t="str">
            <v>----</v>
          </cell>
          <cell r="BW73" t="str">
            <v>----</v>
          </cell>
          <cell r="BX73" t="str">
            <v>----</v>
          </cell>
          <cell r="BY73" t="str">
            <v>----</v>
          </cell>
          <cell r="BZ73" t="str">
            <v>----</v>
          </cell>
          <cell r="CA73" t="str">
            <v>----</v>
          </cell>
          <cell r="CB73" t="str">
            <v>----</v>
          </cell>
          <cell r="CC73" t="str">
            <v>----</v>
          </cell>
          <cell r="CD73" t="str">
            <v>----</v>
          </cell>
          <cell r="CE73" t="str">
            <v>----</v>
          </cell>
          <cell r="CF73" t="str">
            <v>----</v>
          </cell>
          <cell r="CG73" t="str">
            <v>----</v>
          </cell>
          <cell r="CH73" t="str">
            <v>----</v>
          </cell>
          <cell r="CI73" t="str">
            <v>----</v>
          </cell>
        </row>
        <row r="74">
          <cell r="E74">
            <v>0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1</v>
          </cell>
          <cell r="V74">
            <v>1</v>
          </cell>
          <cell r="W74">
            <v>1</v>
          </cell>
          <cell r="X74">
            <v>1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>
            <v>1</v>
          </cell>
          <cell r="AD74">
            <v>1</v>
          </cell>
          <cell r="AE74">
            <v>1</v>
          </cell>
          <cell r="AF74">
            <v>1</v>
          </cell>
          <cell r="AG74">
            <v>1</v>
          </cell>
          <cell r="AH74">
            <v>1</v>
          </cell>
          <cell r="AI74">
            <v>1</v>
          </cell>
          <cell r="AJ74">
            <v>1</v>
          </cell>
          <cell r="AK74">
            <v>1</v>
          </cell>
          <cell r="AL74">
            <v>1</v>
          </cell>
          <cell r="AM74">
            <v>1</v>
          </cell>
          <cell r="AN74">
            <v>1</v>
          </cell>
          <cell r="AO74">
            <v>1</v>
          </cell>
          <cell r="AP74">
            <v>1</v>
          </cell>
          <cell r="AQ74">
            <v>1</v>
          </cell>
          <cell r="AR74">
            <v>1</v>
          </cell>
          <cell r="AS74">
            <v>1</v>
          </cell>
          <cell r="AT74">
            <v>1</v>
          </cell>
          <cell r="AU74">
            <v>1</v>
          </cell>
          <cell r="AV74">
            <v>1</v>
          </cell>
          <cell r="AW74">
            <v>1</v>
          </cell>
          <cell r="AX74">
            <v>1</v>
          </cell>
          <cell r="AY74">
            <v>1</v>
          </cell>
          <cell r="AZ74">
            <v>1</v>
          </cell>
          <cell r="BA74">
            <v>1</v>
          </cell>
          <cell r="BB74">
            <v>1</v>
          </cell>
          <cell r="BC74">
            <v>1</v>
          </cell>
          <cell r="BD74">
            <v>1</v>
          </cell>
          <cell r="BE74">
            <v>1</v>
          </cell>
          <cell r="BF74">
            <v>1</v>
          </cell>
          <cell r="BG74">
            <v>1</v>
          </cell>
          <cell r="BH74">
            <v>1</v>
          </cell>
          <cell r="BI74">
            <v>1</v>
          </cell>
          <cell r="BJ74">
            <v>1</v>
          </cell>
          <cell r="BK74">
            <v>1</v>
          </cell>
          <cell r="BL74">
            <v>1</v>
          </cell>
          <cell r="BM74">
            <v>1</v>
          </cell>
          <cell r="BN74">
            <v>1</v>
          </cell>
          <cell r="B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T74">
            <v>1</v>
          </cell>
          <cell r="BU74">
            <v>1</v>
          </cell>
          <cell r="BV74">
            <v>1</v>
          </cell>
          <cell r="BW74">
            <v>1</v>
          </cell>
          <cell r="BX74">
            <v>1</v>
          </cell>
          <cell r="BY74">
            <v>1</v>
          </cell>
          <cell r="BZ74">
            <v>1</v>
          </cell>
          <cell r="CA74">
            <v>1</v>
          </cell>
          <cell r="CB74">
            <v>1</v>
          </cell>
          <cell r="CC74">
            <v>1</v>
          </cell>
          <cell r="CD74">
            <v>1</v>
          </cell>
          <cell r="CE74">
            <v>1</v>
          </cell>
          <cell r="CF74">
            <v>1</v>
          </cell>
          <cell r="CG74">
            <v>1</v>
          </cell>
          <cell r="CH74">
            <v>1</v>
          </cell>
          <cell r="CI74">
            <v>0</v>
          </cell>
        </row>
        <row r="75">
          <cell r="E75">
            <v>0</v>
          </cell>
          <cell r="F75">
            <v>8405</v>
          </cell>
          <cell r="G75">
            <v>2700</v>
          </cell>
          <cell r="H75">
            <v>2700</v>
          </cell>
          <cell r="I75">
            <v>3360</v>
          </cell>
          <cell r="J75">
            <v>3360</v>
          </cell>
          <cell r="K75">
            <v>3380</v>
          </cell>
          <cell r="L75">
            <v>3380</v>
          </cell>
          <cell r="M75">
            <v>3950</v>
          </cell>
          <cell r="N75">
            <v>3950</v>
          </cell>
          <cell r="O75">
            <v>4135</v>
          </cell>
          <cell r="P75">
            <v>4135</v>
          </cell>
          <cell r="Q75">
            <v>4135</v>
          </cell>
          <cell r="R75">
            <v>4531.96</v>
          </cell>
          <cell r="S75">
            <v>4631.2000000000007</v>
          </cell>
          <cell r="T75">
            <v>4713.9000000000005</v>
          </cell>
          <cell r="U75">
            <v>3514.75</v>
          </cell>
          <cell r="V75">
            <v>4870</v>
          </cell>
          <cell r="W75">
            <v>4870</v>
          </cell>
          <cell r="X75">
            <v>4870</v>
          </cell>
          <cell r="Y75">
            <v>5337.52</v>
          </cell>
          <cell r="Z75">
            <v>5454.4000000000005</v>
          </cell>
          <cell r="AA75">
            <v>5551.8</v>
          </cell>
          <cell r="AB75">
            <v>5260</v>
          </cell>
          <cell r="AC75">
            <v>5260</v>
          </cell>
          <cell r="AD75">
            <v>5260</v>
          </cell>
          <cell r="AE75">
            <v>5750</v>
          </cell>
          <cell r="AF75">
            <v>5750</v>
          </cell>
          <cell r="AG75">
            <v>5750</v>
          </cell>
          <cell r="AH75">
            <v>6302.0000000000009</v>
          </cell>
          <cell r="AI75">
            <v>6440.0000000000009</v>
          </cell>
          <cell r="AJ75">
            <v>4887.5</v>
          </cell>
          <cell r="AK75">
            <v>6550</v>
          </cell>
          <cell r="AL75">
            <v>6550</v>
          </cell>
          <cell r="AM75">
            <v>6550</v>
          </cell>
          <cell r="AN75">
            <v>7178.8</v>
          </cell>
          <cell r="AO75">
            <v>7336.0000000000009</v>
          </cell>
          <cell r="AP75">
            <v>7467.0000000000009</v>
          </cell>
          <cell r="AQ75">
            <v>8056.5</v>
          </cell>
          <cell r="AR75">
            <v>7550</v>
          </cell>
          <cell r="AS75">
            <v>7550</v>
          </cell>
          <cell r="AT75">
            <v>7550</v>
          </cell>
          <cell r="AU75">
            <v>8456</v>
          </cell>
          <cell r="AV75">
            <v>8607.0000000000018</v>
          </cell>
          <cell r="AW75">
            <v>7550</v>
          </cell>
          <cell r="AX75">
            <v>7550</v>
          </cell>
          <cell r="AY75">
            <v>7550</v>
          </cell>
          <cell r="AZ75">
            <v>8274.8000000000011</v>
          </cell>
          <cell r="BA75">
            <v>8456</v>
          </cell>
          <cell r="BB75">
            <v>8607.0000000000018</v>
          </cell>
          <cell r="BC75">
            <v>9286.5</v>
          </cell>
          <cell r="BD75">
            <v>6220</v>
          </cell>
          <cell r="BE75">
            <v>6220</v>
          </cell>
          <cell r="BF75">
            <v>6220</v>
          </cell>
          <cell r="BG75">
            <v>6220</v>
          </cell>
          <cell r="BH75">
            <v>6220</v>
          </cell>
          <cell r="BI75">
            <v>6220</v>
          </cell>
          <cell r="BJ75">
            <v>6966.4000000000005</v>
          </cell>
          <cell r="BK75">
            <v>8150</v>
          </cell>
          <cell r="BL75">
            <v>8150</v>
          </cell>
          <cell r="BM75">
            <v>8150</v>
          </cell>
          <cell r="BN75">
            <v>6570</v>
          </cell>
          <cell r="BO75">
            <v>6570</v>
          </cell>
          <cell r="BP75">
            <v>6570</v>
          </cell>
          <cell r="BQ75">
            <v>5584.5</v>
          </cell>
          <cell r="BR75">
            <v>6570</v>
          </cell>
          <cell r="BS75">
            <v>6570</v>
          </cell>
          <cell r="BT75">
            <v>6570</v>
          </cell>
          <cell r="BU75">
            <v>8150</v>
          </cell>
          <cell r="BV75">
            <v>8150</v>
          </cell>
          <cell r="BW75">
            <v>8150</v>
          </cell>
          <cell r="BX75">
            <v>8932.4000000000015</v>
          </cell>
          <cell r="BY75">
            <v>9128</v>
          </cell>
          <cell r="BZ75">
            <v>8150</v>
          </cell>
          <cell r="CA75">
            <v>8150</v>
          </cell>
          <cell r="CB75">
            <v>8150</v>
          </cell>
          <cell r="CC75">
            <v>9128</v>
          </cell>
          <cell r="CD75">
            <v>9291.0000000000018</v>
          </cell>
          <cell r="CE75">
            <v>8150</v>
          </cell>
          <cell r="CF75">
            <v>8150</v>
          </cell>
          <cell r="CG75">
            <v>8150</v>
          </cell>
          <cell r="CH75">
            <v>9291.0000000000018</v>
          </cell>
          <cell r="CI75">
            <v>0</v>
          </cell>
        </row>
        <row r="76">
          <cell r="E76">
            <v>0</v>
          </cell>
          <cell r="F76">
            <v>1</v>
          </cell>
          <cell r="G76">
            <v>0</v>
          </cell>
          <cell r="H76">
            <v>0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0</v>
          </cell>
          <cell r="S76">
            <v>0</v>
          </cell>
          <cell r="T76">
            <v>1</v>
          </cell>
          <cell r="U76">
            <v>4</v>
          </cell>
          <cell r="V76">
            <v>1</v>
          </cell>
          <cell r="W76">
            <v>1</v>
          </cell>
          <cell r="X76">
            <v>1</v>
          </cell>
          <cell r="Y76">
            <v>0</v>
          </cell>
          <cell r="Z76">
            <v>0</v>
          </cell>
          <cell r="AA76">
            <v>1</v>
          </cell>
          <cell r="AB76">
            <v>1</v>
          </cell>
          <cell r="AC76">
            <v>1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0</v>
          </cell>
          <cell r="AI76">
            <v>0</v>
          </cell>
          <cell r="AJ76">
            <v>4</v>
          </cell>
          <cell r="AK76">
            <v>1</v>
          </cell>
          <cell r="AL76">
            <v>1</v>
          </cell>
          <cell r="AM76">
            <v>1</v>
          </cell>
          <cell r="AN76">
            <v>0</v>
          </cell>
          <cell r="AO76">
            <v>1</v>
          </cell>
          <cell r="AP76">
            <v>1</v>
          </cell>
          <cell r="AQ76">
            <v>1</v>
          </cell>
          <cell r="AR76">
            <v>1</v>
          </cell>
          <cell r="AS76">
            <v>1</v>
          </cell>
          <cell r="AT76">
            <v>1</v>
          </cell>
          <cell r="AU76">
            <v>1</v>
          </cell>
          <cell r="AV76">
            <v>1</v>
          </cell>
          <cell r="AW76">
            <v>1</v>
          </cell>
          <cell r="AX76">
            <v>1</v>
          </cell>
          <cell r="AY76">
            <v>1</v>
          </cell>
          <cell r="AZ76">
            <v>0</v>
          </cell>
          <cell r="BA76">
            <v>0</v>
          </cell>
          <cell r="BB76">
            <v>1</v>
          </cell>
          <cell r="BC76">
            <v>1</v>
          </cell>
          <cell r="BD76">
            <v>1</v>
          </cell>
          <cell r="BE76">
            <v>1</v>
          </cell>
          <cell r="BF76">
            <v>1</v>
          </cell>
          <cell r="BG76">
            <v>1</v>
          </cell>
          <cell r="BH76">
            <v>1</v>
          </cell>
          <cell r="BI76">
            <v>1</v>
          </cell>
          <cell r="BJ76">
            <v>1</v>
          </cell>
          <cell r="BK76">
            <v>1</v>
          </cell>
          <cell r="BL76">
            <v>1</v>
          </cell>
          <cell r="BM76">
            <v>1</v>
          </cell>
          <cell r="BN76">
            <v>1</v>
          </cell>
          <cell r="BO76">
            <v>1</v>
          </cell>
          <cell r="BP76">
            <v>1</v>
          </cell>
          <cell r="BQ76">
            <v>3</v>
          </cell>
          <cell r="BR76">
            <v>1</v>
          </cell>
          <cell r="BS76">
            <v>1</v>
          </cell>
          <cell r="BT76">
            <v>1</v>
          </cell>
          <cell r="BU76">
            <v>1</v>
          </cell>
          <cell r="BV76">
            <v>1</v>
          </cell>
          <cell r="BW76">
            <v>1</v>
          </cell>
          <cell r="BX76">
            <v>0</v>
          </cell>
          <cell r="BY76">
            <v>1</v>
          </cell>
          <cell r="BZ76">
            <v>1</v>
          </cell>
          <cell r="CA76">
            <v>1</v>
          </cell>
          <cell r="CB76">
            <v>1</v>
          </cell>
          <cell r="CC76">
            <v>1</v>
          </cell>
          <cell r="CD76">
            <v>1</v>
          </cell>
          <cell r="CE76">
            <v>1</v>
          </cell>
          <cell r="CF76">
            <v>1</v>
          </cell>
          <cell r="CG76">
            <v>1</v>
          </cell>
          <cell r="CH76">
            <v>1</v>
          </cell>
          <cell r="CI76">
            <v>0</v>
          </cell>
        </row>
        <row r="77">
          <cell r="E77">
            <v>0</v>
          </cell>
          <cell r="F77">
            <v>2845</v>
          </cell>
          <cell r="G77">
            <v>0</v>
          </cell>
          <cell r="H77">
            <v>0</v>
          </cell>
          <cell r="I77">
            <v>2275</v>
          </cell>
          <cell r="J77">
            <v>2275</v>
          </cell>
          <cell r="K77">
            <v>2275</v>
          </cell>
          <cell r="L77">
            <v>2275</v>
          </cell>
          <cell r="M77">
            <v>2275</v>
          </cell>
          <cell r="N77">
            <v>2275</v>
          </cell>
          <cell r="O77">
            <v>2275</v>
          </cell>
          <cell r="P77">
            <v>2275</v>
          </cell>
          <cell r="Q77">
            <v>2275</v>
          </cell>
          <cell r="R77">
            <v>0</v>
          </cell>
          <cell r="S77">
            <v>0</v>
          </cell>
          <cell r="T77">
            <v>2684.5</v>
          </cell>
          <cell r="U77">
            <v>2616.25</v>
          </cell>
          <cell r="V77">
            <v>2275</v>
          </cell>
          <cell r="W77">
            <v>2275</v>
          </cell>
          <cell r="X77">
            <v>2275</v>
          </cell>
          <cell r="Y77">
            <v>0</v>
          </cell>
          <cell r="Z77">
            <v>0</v>
          </cell>
          <cell r="AA77">
            <v>2684.5</v>
          </cell>
          <cell r="AB77">
            <v>2275</v>
          </cell>
          <cell r="AC77">
            <v>2275</v>
          </cell>
          <cell r="AD77">
            <v>2275</v>
          </cell>
          <cell r="AE77">
            <v>2275</v>
          </cell>
          <cell r="AF77">
            <v>2275</v>
          </cell>
          <cell r="AG77">
            <v>2275</v>
          </cell>
          <cell r="AH77">
            <v>0</v>
          </cell>
          <cell r="AI77">
            <v>0</v>
          </cell>
          <cell r="AJ77">
            <v>2616.25</v>
          </cell>
          <cell r="AK77">
            <v>2275</v>
          </cell>
          <cell r="AL77">
            <v>2275</v>
          </cell>
          <cell r="AM77">
            <v>2275</v>
          </cell>
          <cell r="AN77">
            <v>0</v>
          </cell>
          <cell r="AO77">
            <v>2684.5</v>
          </cell>
          <cell r="AP77">
            <v>2684.5</v>
          </cell>
          <cell r="AQ77">
            <v>2775.5</v>
          </cell>
          <cell r="AR77">
            <v>2275</v>
          </cell>
          <cell r="AS77">
            <v>2275</v>
          </cell>
          <cell r="AT77">
            <v>2275</v>
          </cell>
          <cell r="AU77">
            <v>2684.5</v>
          </cell>
          <cell r="AV77">
            <v>2684.5</v>
          </cell>
          <cell r="AW77">
            <v>2275</v>
          </cell>
          <cell r="AX77">
            <v>2275</v>
          </cell>
          <cell r="AY77">
            <v>2275</v>
          </cell>
          <cell r="AZ77">
            <v>0</v>
          </cell>
          <cell r="BA77">
            <v>0</v>
          </cell>
          <cell r="BB77">
            <v>2684.5</v>
          </cell>
          <cell r="BC77">
            <v>2775.5</v>
          </cell>
          <cell r="BD77">
            <v>2440</v>
          </cell>
          <cell r="BE77">
            <v>2440</v>
          </cell>
          <cell r="BF77">
            <v>2440</v>
          </cell>
          <cell r="BG77">
            <v>2440</v>
          </cell>
          <cell r="BH77">
            <v>2440</v>
          </cell>
          <cell r="BI77">
            <v>2440</v>
          </cell>
          <cell r="BJ77">
            <v>2879.2</v>
          </cell>
          <cell r="BK77">
            <v>2440</v>
          </cell>
          <cell r="BL77">
            <v>2440</v>
          </cell>
          <cell r="BM77">
            <v>2440</v>
          </cell>
          <cell r="BN77">
            <v>2701</v>
          </cell>
          <cell r="BO77">
            <v>2701</v>
          </cell>
          <cell r="BP77">
            <v>2701</v>
          </cell>
          <cell r="BQ77">
            <v>3106.1499999999996</v>
          </cell>
          <cell r="BR77">
            <v>2701</v>
          </cell>
          <cell r="BS77">
            <v>2701</v>
          </cell>
          <cell r="BT77">
            <v>2701</v>
          </cell>
          <cell r="BU77">
            <v>2701</v>
          </cell>
          <cell r="BV77">
            <v>2701</v>
          </cell>
          <cell r="BW77">
            <v>2701</v>
          </cell>
          <cell r="BX77">
            <v>0</v>
          </cell>
          <cell r="BY77">
            <v>3187.18</v>
          </cell>
          <cell r="BZ77">
            <v>2701</v>
          </cell>
          <cell r="CA77">
            <v>2701</v>
          </cell>
          <cell r="CB77">
            <v>2701</v>
          </cell>
          <cell r="CC77">
            <v>3187.18</v>
          </cell>
          <cell r="CD77">
            <v>3187.18</v>
          </cell>
          <cell r="CE77">
            <v>2701</v>
          </cell>
          <cell r="CF77">
            <v>2701</v>
          </cell>
          <cell r="CG77">
            <v>2701</v>
          </cell>
          <cell r="CH77">
            <v>3187.18</v>
          </cell>
          <cell r="CI77">
            <v>0</v>
          </cell>
        </row>
        <row r="78">
          <cell r="E78" t="str">
            <v>OH % Fixed</v>
          </cell>
          <cell r="F78">
            <v>5.3934127727280588E-2</v>
          </cell>
          <cell r="G78">
            <v>0.10292999746609231</v>
          </cell>
          <cell r="H78">
            <v>9.7951620681777804E-2</v>
          </cell>
          <cell r="I78">
            <v>0.10885070513859621</v>
          </cell>
          <cell r="J78">
            <v>0.10715477347569378</v>
          </cell>
          <cell r="K78">
            <v>0.1212689100736033</v>
          </cell>
          <cell r="L78">
            <v>0.11844679510561396</v>
          </cell>
          <cell r="M78">
            <v>0.11185259918498938</v>
          </cell>
          <cell r="N78">
            <v>0.10896302559766316</v>
          </cell>
          <cell r="O78">
            <v>0.1179830980595817</v>
          </cell>
          <cell r="P78">
            <v>0.11586072604200473</v>
          </cell>
          <cell r="Q78">
            <v>0.12104495524926404</v>
          </cell>
          <cell r="R78">
            <v>0.13120606939640744</v>
          </cell>
          <cell r="S78">
            <v>0.10603423798052702</v>
          </cell>
          <cell r="T78">
            <v>0.12230727195782848</v>
          </cell>
          <cell r="U78">
            <v>0.32277789240643978</v>
          </cell>
          <cell r="V78">
            <v>0.11784609362650267</v>
          </cell>
          <cell r="W78">
            <v>0.11522750356969368</v>
          </cell>
          <cell r="X78">
            <v>0.11940964475716492</v>
          </cell>
          <cell r="Y78">
            <v>0.12116962267013517</v>
          </cell>
          <cell r="Z78">
            <v>0.11430075873113743</v>
          </cell>
          <cell r="AA78">
            <v>0.11864724674310417</v>
          </cell>
          <cell r="AB78">
            <v>0.11635760968135339</v>
          </cell>
          <cell r="AC78">
            <v>0.1123821173201652</v>
          </cell>
          <cell r="AD78">
            <v>0.11874805530512761</v>
          </cell>
          <cell r="AE78">
            <v>0.11613341180562058</v>
          </cell>
          <cell r="AF78">
            <v>0.11287743361393701</v>
          </cell>
          <cell r="AG78">
            <v>0.11816202238780579</v>
          </cell>
          <cell r="AH78">
            <v>0.12141736185677707</v>
          </cell>
          <cell r="AI78">
            <v>0.10524785993548461</v>
          </cell>
          <cell r="AJ78">
            <v>0.33890287345918307</v>
          </cell>
          <cell r="AK78">
            <v>0.11917422327526436</v>
          </cell>
          <cell r="AL78">
            <v>0.11643238313158548</v>
          </cell>
          <cell r="AM78">
            <v>0.12086774285532359</v>
          </cell>
          <cell r="AN78">
            <v>0.1229501341020737</v>
          </cell>
          <cell r="AO78">
            <v>0.11918458222834549</v>
          </cell>
          <cell r="AP78">
            <v>0.11626950480264239</v>
          </cell>
          <cell r="AQ78">
            <v>0.12063362063362063</v>
          </cell>
          <cell r="AR78">
            <v>0.12404246327285144</v>
          </cell>
          <cell r="AS78">
            <v>0.12038898245232792</v>
          </cell>
          <cell r="AT78">
            <v>0.12580830130406889</v>
          </cell>
          <cell r="AU78">
            <v>0.12233975452154126</v>
          </cell>
          <cell r="AV78">
            <v>0.12597774906722115</v>
          </cell>
          <cell r="AW78">
            <v>0.12319646561580125</v>
          </cell>
          <cell r="AX78">
            <v>0.11983544893004064</v>
          </cell>
          <cell r="AY78">
            <v>0.12481589995440084</v>
          </cell>
          <cell r="AZ78">
            <v>0.12196041754661197</v>
          </cell>
          <cell r="BA78">
            <v>0.12299724183112032</v>
          </cell>
          <cell r="BB78">
            <v>0.1118794117527673</v>
          </cell>
          <cell r="BC78">
            <v>0.12221733551026311</v>
          </cell>
          <cell r="BD78">
            <v>0.12185776444884922</v>
          </cell>
          <cell r="BE78">
            <v>0.11620879989600059</v>
          </cell>
          <cell r="BF78">
            <v>0.12489709913978655</v>
          </cell>
          <cell r="BG78">
            <v>0.12117072247789383</v>
          </cell>
          <cell r="BH78">
            <v>0.11577685260510547</v>
          </cell>
          <cell r="BI78">
            <v>0.1228594320406701</v>
          </cell>
          <cell r="BJ78">
            <v>0.11656453393217373</v>
          </cell>
          <cell r="BK78">
            <v>0.13222028802025637</v>
          </cell>
          <cell r="BL78">
            <v>0.12526354257442443</v>
          </cell>
          <cell r="BM78">
            <v>0.13433893246373463</v>
          </cell>
          <cell r="BN78">
            <v>0.11237276696555239</v>
          </cell>
          <cell r="BO78">
            <v>0.10898506274395603</v>
          </cell>
          <cell r="BP78">
            <v>0.11454460705581077</v>
          </cell>
          <cell r="BQ78">
            <v>0.3886577557463633</v>
          </cell>
          <cell r="BR78">
            <v>0.12258980571279068</v>
          </cell>
          <cell r="BS78">
            <v>0.11669996108444675</v>
          </cell>
          <cell r="BT78">
            <v>0.1250764662047181</v>
          </cell>
          <cell r="BU78">
            <v>0.11653091858668041</v>
          </cell>
          <cell r="BV78">
            <v>0.11192845656077907</v>
          </cell>
          <cell r="BW78">
            <v>0.11844965229579571</v>
          </cell>
          <cell r="BX78">
            <v>0.12722897127731445</v>
          </cell>
          <cell r="BY78">
            <v>0.10634173667389463</v>
          </cell>
          <cell r="BZ78">
            <v>0.11576867045864014</v>
          </cell>
          <cell r="CA78">
            <v>0.11379790653052088</v>
          </cell>
          <cell r="CB78">
            <v>0.11783301907594829</v>
          </cell>
          <cell r="CC78">
            <v>0.10778590302955816</v>
          </cell>
          <cell r="CD78">
            <v>0.1140260596398469</v>
          </cell>
          <cell r="CE78">
            <v>0.11785456393833157</v>
          </cell>
          <cell r="CF78">
            <v>0.11582504143270322</v>
          </cell>
          <cell r="CG78">
            <v>0.11997299536079842</v>
          </cell>
          <cell r="CH78">
            <v>0.11477422256275296</v>
          </cell>
          <cell r="CI78" t="str">
            <v>----</v>
          </cell>
        </row>
        <row r="79">
          <cell r="E79">
            <v>0</v>
          </cell>
          <cell r="F79">
            <v>13097.699999999999</v>
          </cell>
          <cell r="G79">
            <v>4630.5</v>
          </cell>
          <cell r="H79">
            <v>4630.5</v>
          </cell>
          <cell r="I79">
            <v>8864.1</v>
          </cell>
          <cell r="J79">
            <v>8864.1</v>
          </cell>
          <cell r="K79">
            <v>10716.3</v>
          </cell>
          <cell r="L79">
            <v>10716.3</v>
          </cell>
          <cell r="M79">
            <v>11907</v>
          </cell>
          <cell r="N79">
            <v>11907</v>
          </cell>
          <cell r="O79">
            <v>13494.6</v>
          </cell>
          <cell r="P79">
            <v>13494.6</v>
          </cell>
          <cell r="Q79">
            <v>13494.6</v>
          </cell>
          <cell r="R79">
            <v>14817.599999999999</v>
          </cell>
          <cell r="S79">
            <v>13891.5</v>
          </cell>
          <cell r="T79">
            <v>17860.5</v>
          </cell>
          <cell r="U79">
            <v>69457.5</v>
          </cell>
          <cell r="V79">
            <v>18786.599999999999</v>
          </cell>
          <cell r="W79">
            <v>18786.599999999999</v>
          </cell>
          <cell r="X79">
            <v>18786.599999999999</v>
          </cell>
          <cell r="Y79">
            <v>19646.55</v>
          </cell>
          <cell r="Z79">
            <v>25137</v>
          </cell>
          <cell r="AA79">
            <v>23152.5</v>
          </cell>
          <cell r="AB79">
            <v>17860.5</v>
          </cell>
          <cell r="AC79">
            <v>17860.5</v>
          </cell>
          <cell r="AD79">
            <v>17860.5</v>
          </cell>
          <cell r="AE79">
            <v>20837.25</v>
          </cell>
          <cell r="AF79">
            <v>20837.25</v>
          </cell>
          <cell r="AG79">
            <v>20837.25</v>
          </cell>
          <cell r="AH79">
            <v>21168</v>
          </cell>
          <cell r="AI79">
            <v>22160.25</v>
          </cell>
          <cell r="AJ79">
            <v>119070</v>
          </cell>
          <cell r="AK79">
            <v>26195.399999999998</v>
          </cell>
          <cell r="AL79">
            <v>26195.399999999998</v>
          </cell>
          <cell r="AM79">
            <v>26195.399999999998</v>
          </cell>
          <cell r="AN79">
            <v>26460</v>
          </cell>
          <cell r="AO79">
            <v>31090.5</v>
          </cell>
          <cell r="AP79">
            <v>33075</v>
          </cell>
          <cell r="AQ79">
            <v>33405.75</v>
          </cell>
          <cell r="AR79">
            <v>26592.3</v>
          </cell>
          <cell r="AS79">
            <v>26592.3</v>
          </cell>
          <cell r="AT79">
            <v>26592.3</v>
          </cell>
          <cell r="AU79">
            <v>31421.25</v>
          </cell>
          <cell r="AV79">
            <v>33405.75</v>
          </cell>
          <cell r="AW79">
            <v>28576.799999999999</v>
          </cell>
          <cell r="AX79">
            <v>28576.799999999999</v>
          </cell>
          <cell r="AY79">
            <v>28576.799999999999</v>
          </cell>
          <cell r="AZ79">
            <v>29106</v>
          </cell>
          <cell r="BA79">
            <v>31090.5</v>
          </cell>
          <cell r="BB79">
            <v>33075</v>
          </cell>
          <cell r="BC79">
            <v>36514.799999999996</v>
          </cell>
          <cell r="BD79">
            <v>19845</v>
          </cell>
          <cell r="BE79">
            <v>19845</v>
          </cell>
          <cell r="BF79">
            <v>19845</v>
          </cell>
          <cell r="BG79">
            <v>26129.25</v>
          </cell>
          <cell r="BH79">
            <v>26129.25</v>
          </cell>
          <cell r="BI79">
            <v>26129.25</v>
          </cell>
          <cell r="BJ79">
            <v>33075</v>
          </cell>
          <cell r="BK79">
            <v>32082.75</v>
          </cell>
          <cell r="BL79">
            <v>32082.75</v>
          </cell>
          <cell r="BM79">
            <v>32082.75</v>
          </cell>
          <cell r="BN79">
            <v>24475.5</v>
          </cell>
          <cell r="BO79">
            <v>24475.5</v>
          </cell>
          <cell r="BP79">
            <v>24475.5</v>
          </cell>
          <cell r="BQ79">
            <v>150160.5</v>
          </cell>
          <cell r="BR79">
            <v>26989.200000000001</v>
          </cell>
          <cell r="BS79">
            <v>26989.200000000001</v>
          </cell>
          <cell r="BT79">
            <v>26989.200000000001</v>
          </cell>
          <cell r="BU79">
            <v>31487.399999999998</v>
          </cell>
          <cell r="BV79">
            <v>31487.399999999998</v>
          </cell>
          <cell r="BW79">
            <v>31487.399999999998</v>
          </cell>
          <cell r="BX79">
            <v>31752</v>
          </cell>
          <cell r="BY79">
            <v>34398</v>
          </cell>
          <cell r="BZ79">
            <v>31421.25</v>
          </cell>
          <cell r="CA79">
            <v>31421.25</v>
          </cell>
          <cell r="CB79">
            <v>31421.25</v>
          </cell>
          <cell r="CC79">
            <v>34728.75</v>
          </cell>
          <cell r="CD79">
            <v>40682.25</v>
          </cell>
          <cell r="CE79">
            <v>32413.5</v>
          </cell>
          <cell r="CF79">
            <v>32413.5</v>
          </cell>
          <cell r="CG79">
            <v>32413.5</v>
          </cell>
          <cell r="CH79">
            <v>41343.75</v>
          </cell>
          <cell r="CI79">
            <v>0</v>
          </cell>
        </row>
        <row r="80">
          <cell r="E80">
            <v>0</v>
          </cell>
          <cell r="F80">
            <v>8731.8000000000011</v>
          </cell>
          <cell r="G80">
            <v>3087</v>
          </cell>
          <cell r="H80">
            <v>3087</v>
          </cell>
          <cell r="I80">
            <v>5909.4000000000005</v>
          </cell>
          <cell r="J80">
            <v>5909.4000000000005</v>
          </cell>
          <cell r="K80">
            <v>7144.2000000000007</v>
          </cell>
          <cell r="L80">
            <v>7144.2000000000007</v>
          </cell>
          <cell r="M80">
            <v>7938</v>
          </cell>
          <cell r="N80">
            <v>7938</v>
          </cell>
          <cell r="O80">
            <v>8996.4</v>
          </cell>
          <cell r="P80">
            <v>8996.4</v>
          </cell>
          <cell r="Q80">
            <v>8996.4</v>
          </cell>
          <cell r="R80">
            <v>9878.4000000000015</v>
          </cell>
          <cell r="S80">
            <v>9261</v>
          </cell>
          <cell r="T80">
            <v>11907</v>
          </cell>
          <cell r="U80">
            <v>46305</v>
          </cell>
          <cell r="V80">
            <v>12524.400000000001</v>
          </cell>
          <cell r="W80">
            <v>12524.400000000001</v>
          </cell>
          <cell r="X80">
            <v>12524.400000000001</v>
          </cell>
          <cell r="Y80">
            <v>13097.7</v>
          </cell>
          <cell r="Z80">
            <v>16758</v>
          </cell>
          <cell r="AA80">
            <v>15435</v>
          </cell>
          <cell r="AB80">
            <v>11907</v>
          </cell>
          <cell r="AC80">
            <v>11907</v>
          </cell>
          <cell r="AD80">
            <v>11907</v>
          </cell>
          <cell r="AE80">
            <v>13891.5</v>
          </cell>
          <cell r="AF80">
            <v>13891.5</v>
          </cell>
          <cell r="AG80">
            <v>13891.5</v>
          </cell>
          <cell r="AH80">
            <v>14112</v>
          </cell>
          <cell r="AI80">
            <v>14773.5</v>
          </cell>
          <cell r="AJ80">
            <v>79380</v>
          </cell>
          <cell r="AK80">
            <v>17463.600000000002</v>
          </cell>
          <cell r="AL80">
            <v>17463.600000000002</v>
          </cell>
          <cell r="AM80">
            <v>17463.600000000002</v>
          </cell>
          <cell r="AN80">
            <v>17640</v>
          </cell>
          <cell r="AO80">
            <v>20727</v>
          </cell>
          <cell r="AP80">
            <v>22050</v>
          </cell>
          <cell r="AQ80">
            <v>22270.5</v>
          </cell>
          <cell r="AR80">
            <v>17728.2</v>
          </cell>
          <cell r="AS80">
            <v>17728.2</v>
          </cell>
          <cell r="AT80">
            <v>17728.2</v>
          </cell>
          <cell r="AU80">
            <v>20947.5</v>
          </cell>
          <cell r="AV80">
            <v>22270.5</v>
          </cell>
          <cell r="AW80">
            <v>19051.2</v>
          </cell>
          <cell r="AX80">
            <v>19051.2</v>
          </cell>
          <cell r="AY80">
            <v>19051.2</v>
          </cell>
          <cell r="AZ80">
            <v>19404</v>
          </cell>
          <cell r="BA80">
            <v>20727</v>
          </cell>
          <cell r="BB80">
            <v>22050</v>
          </cell>
          <cell r="BC80">
            <v>24343.200000000001</v>
          </cell>
          <cell r="BD80">
            <v>13230</v>
          </cell>
          <cell r="BE80">
            <v>13230</v>
          </cell>
          <cell r="BF80">
            <v>13230</v>
          </cell>
          <cell r="BG80">
            <v>17419.5</v>
          </cell>
          <cell r="BH80">
            <v>17419.5</v>
          </cell>
          <cell r="BI80">
            <v>17419.5</v>
          </cell>
          <cell r="BJ80">
            <v>22050</v>
          </cell>
          <cell r="BK80">
            <v>21388.5</v>
          </cell>
          <cell r="BL80">
            <v>21388.5</v>
          </cell>
          <cell r="BM80">
            <v>21388.5</v>
          </cell>
          <cell r="BN80">
            <v>16317</v>
          </cell>
          <cell r="BO80">
            <v>16317</v>
          </cell>
          <cell r="BP80">
            <v>16317</v>
          </cell>
          <cell r="BQ80">
            <v>100107</v>
          </cell>
          <cell r="BR80">
            <v>17992.8</v>
          </cell>
          <cell r="BS80">
            <v>17992.8</v>
          </cell>
          <cell r="BT80">
            <v>17992.8</v>
          </cell>
          <cell r="BU80">
            <v>20991.600000000002</v>
          </cell>
          <cell r="BV80">
            <v>20991.600000000002</v>
          </cell>
          <cell r="BW80">
            <v>20991.600000000002</v>
          </cell>
          <cell r="BX80">
            <v>21168</v>
          </cell>
          <cell r="BY80">
            <v>22932</v>
          </cell>
          <cell r="BZ80">
            <v>20947.5</v>
          </cell>
          <cell r="CA80">
            <v>20947.5</v>
          </cell>
          <cell r="CB80">
            <v>20947.5</v>
          </cell>
          <cell r="CC80">
            <v>23152.5</v>
          </cell>
          <cell r="CD80">
            <v>27121.5</v>
          </cell>
          <cell r="CE80">
            <v>21609</v>
          </cell>
          <cell r="CF80">
            <v>21609</v>
          </cell>
          <cell r="CG80">
            <v>21609</v>
          </cell>
          <cell r="CH80">
            <v>27562.5</v>
          </cell>
          <cell r="CI80">
            <v>0</v>
          </cell>
        </row>
        <row r="81">
          <cell r="E81">
            <v>0</v>
          </cell>
          <cell r="F81">
            <v>21829.5</v>
          </cell>
          <cell r="G81">
            <v>7717.5</v>
          </cell>
          <cell r="H81">
            <v>7717.5</v>
          </cell>
          <cell r="I81">
            <v>14773.5</v>
          </cell>
          <cell r="J81">
            <v>14773.5</v>
          </cell>
          <cell r="K81">
            <v>17860.5</v>
          </cell>
          <cell r="L81">
            <v>17860.5</v>
          </cell>
          <cell r="M81">
            <v>19845</v>
          </cell>
          <cell r="N81">
            <v>19845</v>
          </cell>
          <cell r="O81">
            <v>22491</v>
          </cell>
          <cell r="P81">
            <v>22491</v>
          </cell>
          <cell r="Q81">
            <v>22491</v>
          </cell>
          <cell r="R81">
            <v>24696</v>
          </cell>
          <cell r="S81">
            <v>23152.5</v>
          </cell>
          <cell r="T81">
            <v>29767.5</v>
          </cell>
          <cell r="U81">
            <v>115762.5</v>
          </cell>
          <cell r="V81">
            <v>31311</v>
          </cell>
          <cell r="W81">
            <v>31311</v>
          </cell>
          <cell r="X81">
            <v>31311</v>
          </cell>
          <cell r="Y81">
            <v>32744.25</v>
          </cell>
          <cell r="Z81">
            <v>41895</v>
          </cell>
          <cell r="AA81">
            <v>38587.5</v>
          </cell>
          <cell r="AB81">
            <v>29767.5</v>
          </cell>
          <cell r="AC81">
            <v>29767.5</v>
          </cell>
          <cell r="AD81">
            <v>29767.5</v>
          </cell>
          <cell r="AE81">
            <v>34728.75</v>
          </cell>
          <cell r="AF81">
            <v>34728.75</v>
          </cell>
          <cell r="AG81">
            <v>34728.75</v>
          </cell>
          <cell r="AH81">
            <v>35280</v>
          </cell>
          <cell r="AI81">
            <v>36933.75</v>
          </cell>
          <cell r="AJ81">
            <v>198450</v>
          </cell>
          <cell r="AK81">
            <v>43659</v>
          </cell>
          <cell r="AL81">
            <v>43659</v>
          </cell>
          <cell r="AM81">
            <v>43659</v>
          </cell>
          <cell r="AN81">
            <v>44100</v>
          </cell>
          <cell r="AO81">
            <v>51817.5</v>
          </cell>
          <cell r="AP81">
            <v>55125</v>
          </cell>
          <cell r="AQ81">
            <v>55676.25</v>
          </cell>
          <cell r="AR81">
            <v>44320.5</v>
          </cell>
          <cell r="AS81">
            <v>44320.5</v>
          </cell>
          <cell r="AT81">
            <v>44320.5</v>
          </cell>
          <cell r="AU81">
            <v>52368.75</v>
          </cell>
          <cell r="AV81">
            <v>55676.25</v>
          </cell>
          <cell r="AW81">
            <v>47628</v>
          </cell>
          <cell r="AX81">
            <v>47628</v>
          </cell>
          <cell r="AY81">
            <v>47628</v>
          </cell>
          <cell r="AZ81">
            <v>48510</v>
          </cell>
          <cell r="BA81">
            <v>51817.5</v>
          </cell>
          <cell r="BB81">
            <v>55125</v>
          </cell>
          <cell r="BC81">
            <v>60858</v>
          </cell>
          <cell r="BD81">
            <v>33075</v>
          </cell>
          <cell r="BE81">
            <v>33075</v>
          </cell>
          <cell r="BF81">
            <v>33075</v>
          </cell>
          <cell r="BG81">
            <v>43548.75</v>
          </cell>
          <cell r="BH81">
            <v>43548.75</v>
          </cell>
          <cell r="BI81">
            <v>43548.75</v>
          </cell>
          <cell r="BJ81">
            <v>55125</v>
          </cell>
          <cell r="BK81">
            <v>53471.25</v>
          </cell>
          <cell r="BL81">
            <v>53471.25</v>
          </cell>
          <cell r="BM81">
            <v>53471.25</v>
          </cell>
          <cell r="BN81">
            <v>40792.5</v>
          </cell>
          <cell r="BO81">
            <v>40792.5</v>
          </cell>
          <cell r="BP81">
            <v>40792.5</v>
          </cell>
          <cell r="BQ81">
            <v>250267.5</v>
          </cell>
          <cell r="BR81">
            <v>44982</v>
          </cell>
          <cell r="BS81">
            <v>44982</v>
          </cell>
          <cell r="BT81">
            <v>44982</v>
          </cell>
          <cell r="BU81">
            <v>52479</v>
          </cell>
          <cell r="BV81">
            <v>52479</v>
          </cell>
          <cell r="BW81">
            <v>52479</v>
          </cell>
          <cell r="BX81">
            <v>52920</v>
          </cell>
          <cell r="BY81">
            <v>57330</v>
          </cell>
          <cell r="BZ81">
            <v>52368.75</v>
          </cell>
          <cell r="CA81">
            <v>52368.75</v>
          </cell>
          <cell r="CB81">
            <v>52368.75</v>
          </cell>
          <cell r="CC81">
            <v>57881.25</v>
          </cell>
          <cell r="CD81">
            <v>67803.75</v>
          </cell>
          <cell r="CE81">
            <v>54022.5</v>
          </cell>
          <cell r="CF81">
            <v>54022.5</v>
          </cell>
          <cell r="CG81">
            <v>54022.5</v>
          </cell>
          <cell r="CH81">
            <v>68906.25</v>
          </cell>
          <cell r="CI81">
            <v>0</v>
          </cell>
        </row>
        <row r="82">
          <cell r="E82">
            <v>0</v>
          </cell>
          <cell r="F82">
            <v>12000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</row>
        <row r="83">
          <cell r="E83" t="str">
            <v>Maint R/V/M</v>
          </cell>
          <cell r="F83">
            <v>6646.9564979999996</v>
          </cell>
          <cell r="G83">
            <v>687.95999999999992</v>
          </cell>
          <cell r="H83">
            <v>701.71919999999989</v>
          </cell>
          <cell r="I83">
            <v>1067.04</v>
          </cell>
          <cell r="J83">
            <v>1088.3807999999999</v>
          </cell>
          <cell r="K83">
            <v>1413.3599999999997</v>
          </cell>
          <cell r="L83">
            <v>1441.6271999999997</v>
          </cell>
          <cell r="M83">
            <v>1829.8799999999994</v>
          </cell>
          <cell r="N83">
            <v>1866.4775999999995</v>
          </cell>
          <cell r="O83">
            <v>2171.5199999999995</v>
          </cell>
          <cell r="P83">
            <v>2214.9504000000002</v>
          </cell>
          <cell r="Q83">
            <v>2149.8047999999999</v>
          </cell>
          <cell r="R83">
            <v>2388.672</v>
          </cell>
          <cell r="S83">
            <v>2432.1024000000002</v>
          </cell>
          <cell r="T83">
            <v>2475.5328</v>
          </cell>
          <cell r="U83">
            <v>2258.3807999999999</v>
          </cell>
          <cell r="V83">
            <v>3275.9999999999995</v>
          </cell>
          <cell r="W83">
            <v>3341.52</v>
          </cell>
          <cell r="X83">
            <v>3243.24</v>
          </cell>
          <cell r="Y83">
            <v>3603.6000000000008</v>
          </cell>
          <cell r="Z83">
            <v>3669.1200000000003</v>
          </cell>
          <cell r="AA83">
            <v>3734.6400000000008</v>
          </cell>
          <cell r="AB83">
            <v>2722.59</v>
          </cell>
          <cell r="AC83">
            <v>2777.0418000000004</v>
          </cell>
          <cell r="AD83">
            <v>2695.3641000000002</v>
          </cell>
          <cell r="AE83">
            <v>4075.5</v>
          </cell>
          <cell r="AF83">
            <v>4157.01</v>
          </cell>
          <cell r="AG83">
            <v>4034.7450000000008</v>
          </cell>
          <cell r="AH83">
            <v>4483.05</v>
          </cell>
          <cell r="AI83">
            <v>4564.5600000000004</v>
          </cell>
          <cell r="AJ83">
            <v>4238.5200000000013</v>
          </cell>
          <cell r="AK83">
            <v>4815.5250000000005</v>
          </cell>
          <cell r="AL83">
            <v>4911.8355000000001</v>
          </cell>
          <cell r="AM83">
            <v>4767.3697500000007</v>
          </cell>
          <cell r="AN83">
            <v>5297.0775000000003</v>
          </cell>
          <cell r="AO83">
            <v>5393.3879999999999</v>
          </cell>
          <cell r="AP83">
            <v>5489.6984999999995</v>
          </cell>
          <cell r="AQ83">
            <v>5586.0089999999991</v>
          </cell>
          <cell r="AR83">
            <v>4375.8</v>
          </cell>
          <cell r="AS83">
            <v>4463.3159999999998</v>
          </cell>
          <cell r="AT83">
            <v>4332.0420000000004</v>
          </cell>
          <cell r="AU83">
            <v>4900.8959999999997</v>
          </cell>
          <cell r="AV83">
            <v>4988.4120000000012</v>
          </cell>
          <cell r="AW83">
            <v>5158.7249999999995</v>
          </cell>
          <cell r="AX83">
            <v>5261.8995000000004</v>
          </cell>
          <cell r="AY83">
            <v>5107.1377499999999</v>
          </cell>
          <cell r="AZ83">
            <v>5674.5975000000008</v>
          </cell>
          <cell r="BA83">
            <v>5777.7720000000008</v>
          </cell>
          <cell r="BB83">
            <v>5880.9465000000009</v>
          </cell>
          <cell r="BC83">
            <v>5984.1209999999992</v>
          </cell>
          <cell r="BD83">
            <v>2508.48</v>
          </cell>
          <cell r="BE83">
            <v>2558.6496000000002</v>
          </cell>
          <cell r="BF83">
            <v>2483.3951999999999</v>
          </cell>
          <cell r="BG83">
            <v>4007.8349999999996</v>
          </cell>
          <cell r="BH83">
            <v>4087.9917</v>
          </cell>
          <cell r="BI83">
            <v>3967.7566500000007</v>
          </cell>
          <cell r="BJ83">
            <v>4488.7752</v>
          </cell>
          <cell r="BK83">
            <v>7084.3499999999985</v>
          </cell>
          <cell r="BL83">
            <v>7226.0370000000003</v>
          </cell>
          <cell r="BM83">
            <v>7013.5064999999995</v>
          </cell>
          <cell r="BN83">
            <v>4611.75</v>
          </cell>
          <cell r="BO83">
            <v>4703.9849999999997</v>
          </cell>
          <cell r="BP83">
            <v>4565.6324999999997</v>
          </cell>
          <cell r="BQ83">
            <v>4796.22</v>
          </cell>
          <cell r="BR83">
            <v>6238.0499999999984</v>
          </cell>
          <cell r="BS83">
            <v>6362.8109999999988</v>
          </cell>
          <cell r="BT83">
            <v>6175.6694999999972</v>
          </cell>
          <cell r="BU83">
            <v>6811.3499999999995</v>
          </cell>
          <cell r="BV83">
            <v>6947.5770000000002</v>
          </cell>
          <cell r="BW83">
            <v>6743.2365</v>
          </cell>
          <cell r="BX83">
            <v>7492.4850000000015</v>
          </cell>
          <cell r="BY83">
            <v>7628.7120000000004</v>
          </cell>
          <cell r="BZ83">
            <v>6811.3499999999995</v>
          </cell>
          <cell r="CA83">
            <v>6947.5770000000002</v>
          </cell>
          <cell r="CB83">
            <v>6743.2365</v>
          </cell>
          <cell r="CC83">
            <v>7628.7120000000004</v>
          </cell>
          <cell r="CD83">
            <v>7764.9390000000012</v>
          </cell>
          <cell r="CE83">
            <v>6811.3499999999995</v>
          </cell>
          <cell r="CF83">
            <v>6947.5770000000002</v>
          </cell>
          <cell r="CG83">
            <v>6743.2365</v>
          </cell>
          <cell r="CH83">
            <v>7764.9390000000012</v>
          </cell>
          <cell r="CI83">
            <v>0</v>
          </cell>
        </row>
        <row r="84">
          <cell r="E84">
            <v>0</v>
          </cell>
          <cell r="F84">
            <v>63</v>
          </cell>
          <cell r="G84">
            <v>11</v>
          </cell>
          <cell r="H84">
            <v>11</v>
          </cell>
          <cell r="I84">
            <v>15</v>
          </cell>
          <cell r="J84">
            <v>15</v>
          </cell>
          <cell r="K84">
            <v>22</v>
          </cell>
          <cell r="L84">
            <v>22</v>
          </cell>
          <cell r="M84">
            <v>26</v>
          </cell>
          <cell r="N84">
            <v>26</v>
          </cell>
          <cell r="O84">
            <v>32</v>
          </cell>
          <cell r="P84">
            <v>32</v>
          </cell>
          <cell r="Q84">
            <v>32</v>
          </cell>
          <cell r="R84">
            <v>35</v>
          </cell>
          <cell r="S84">
            <v>32</v>
          </cell>
          <cell r="T84">
            <v>32</v>
          </cell>
          <cell r="U84">
            <v>32</v>
          </cell>
          <cell r="V84">
            <v>41</v>
          </cell>
          <cell r="W84">
            <v>41</v>
          </cell>
          <cell r="X84">
            <v>41</v>
          </cell>
          <cell r="Y84">
            <v>45</v>
          </cell>
          <cell r="Z84">
            <v>41</v>
          </cell>
          <cell r="AA84">
            <v>41</v>
          </cell>
          <cell r="AB84">
            <v>41</v>
          </cell>
          <cell r="AC84">
            <v>41</v>
          </cell>
          <cell r="AD84">
            <v>41</v>
          </cell>
          <cell r="AE84">
            <v>47</v>
          </cell>
          <cell r="AF84">
            <v>47</v>
          </cell>
          <cell r="AG84">
            <v>47</v>
          </cell>
          <cell r="AH84">
            <v>52</v>
          </cell>
          <cell r="AI84">
            <v>47</v>
          </cell>
          <cell r="AJ84">
            <v>46</v>
          </cell>
          <cell r="AK84">
            <v>53</v>
          </cell>
          <cell r="AL84">
            <v>53</v>
          </cell>
          <cell r="AM84">
            <v>53</v>
          </cell>
          <cell r="AN84">
            <v>57</v>
          </cell>
          <cell r="AO84">
            <v>53</v>
          </cell>
          <cell r="AP84">
            <v>53</v>
          </cell>
          <cell r="AQ84">
            <v>55</v>
          </cell>
          <cell r="AR84">
            <v>49</v>
          </cell>
          <cell r="AS84">
            <v>49</v>
          </cell>
          <cell r="AT84">
            <v>49</v>
          </cell>
          <cell r="AU84">
            <v>49</v>
          </cell>
          <cell r="AV84">
            <v>49</v>
          </cell>
          <cell r="AW84">
            <v>55</v>
          </cell>
          <cell r="AX84">
            <v>55</v>
          </cell>
          <cell r="AY84">
            <v>55</v>
          </cell>
          <cell r="AZ84">
            <v>59</v>
          </cell>
          <cell r="BA84">
            <v>55</v>
          </cell>
          <cell r="BB84">
            <v>55</v>
          </cell>
          <cell r="BC84">
            <v>57</v>
          </cell>
          <cell r="BD84">
            <v>47</v>
          </cell>
          <cell r="BE84">
            <v>47</v>
          </cell>
          <cell r="BF84">
            <v>47</v>
          </cell>
          <cell r="BG84">
            <v>53</v>
          </cell>
          <cell r="BH84">
            <v>53</v>
          </cell>
          <cell r="BI84">
            <v>53</v>
          </cell>
          <cell r="BJ84">
            <v>53</v>
          </cell>
          <cell r="BK84">
            <v>57</v>
          </cell>
          <cell r="BL84">
            <v>57</v>
          </cell>
          <cell r="BM84">
            <v>57</v>
          </cell>
          <cell r="BN84">
            <v>49</v>
          </cell>
          <cell r="BO84">
            <v>49</v>
          </cell>
          <cell r="BP84">
            <v>49</v>
          </cell>
          <cell r="BQ84">
            <v>47</v>
          </cell>
          <cell r="BR84">
            <v>52</v>
          </cell>
          <cell r="BS84">
            <v>52</v>
          </cell>
          <cell r="BT84">
            <v>52</v>
          </cell>
          <cell r="BU84">
            <v>57</v>
          </cell>
          <cell r="BV84">
            <v>57</v>
          </cell>
          <cell r="BW84">
            <v>57</v>
          </cell>
          <cell r="BX84">
            <v>60</v>
          </cell>
          <cell r="BY84">
            <v>57</v>
          </cell>
          <cell r="BZ84">
            <v>57</v>
          </cell>
          <cell r="CA84">
            <v>57</v>
          </cell>
          <cell r="CB84">
            <v>57</v>
          </cell>
          <cell r="CC84">
            <v>57</v>
          </cell>
          <cell r="CD84">
            <v>57</v>
          </cell>
          <cell r="CE84">
            <v>59</v>
          </cell>
          <cell r="CF84">
            <v>59</v>
          </cell>
          <cell r="CG84">
            <v>59</v>
          </cell>
          <cell r="CH84">
            <v>59</v>
          </cell>
          <cell r="CI84">
            <v>0</v>
          </cell>
        </row>
        <row r="85">
          <cell r="E85">
            <v>0</v>
          </cell>
          <cell r="F85">
            <v>250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</row>
        <row r="86">
          <cell r="E86">
            <v>325.63</v>
          </cell>
          <cell r="F86">
            <v>250</v>
          </cell>
          <cell r="G86">
            <v>325.63</v>
          </cell>
          <cell r="H86">
            <v>325.63</v>
          </cell>
          <cell r="I86">
            <v>325.63</v>
          </cell>
          <cell r="J86">
            <v>325.63</v>
          </cell>
          <cell r="K86">
            <v>325.63</v>
          </cell>
          <cell r="L86">
            <v>325.63</v>
          </cell>
          <cell r="M86">
            <v>325.63</v>
          </cell>
          <cell r="N86">
            <v>325.63</v>
          </cell>
          <cell r="O86">
            <v>325.63</v>
          </cell>
          <cell r="P86">
            <v>325.63</v>
          </cell>
          <cell r="Q86">
            <v>325.63</v>
          </cell>
          <cell r="R86">
            <v>325.63</v>
          </cell>
          <cell r="S86">
            <v>325.63</v>
          </cell>
          <cell r="T86">
            <v>325.63</v>
          </cell>
          <cell r="U86">
            <v>325.63</v>
          </cell>
          <cell r="V86">
            <v>325.63</v>
          </cell>
          <cell r="W86">
            <v>325.63</v>
          </cell>
          <cell r="X86">
            <v>325.63</v>
          </cell>
          <cell r="Y86">
            <v>325.63</v>
          </cell>
          <cell r="Z86">
            <v>325.63</v>
          </cell>
          <cell r="AA86">
            <v>325.63</v>
          </cell>
          <cell r="AB86">
            <v>325.63</v>
          </cell>
          <cell r="AC86">
            <v>325.63</v>
          </cell>
          <cell r="AD86">
            <v>325.63</v>
          </cell>
          <cell r="AE86">
            <v>325.63</v>
          </cell>
          <cell r="AF86">
            <v>325.63</v>
          </cell>
          <cell r="AG86">
            <v>325.63</v>
          </cell>
          <cell r="AH86">
            <v>325.63</v>
          </cell>
          <cell r="AI86">
            <v>325.63</v>
          </cell>
          <cell r="AJ86">
            <v>325.63</v>
          </cell>
          <cell r="AK86">
            <v>325.63</v>
          </cell>
          <cell r="AL86">
            <v>325.63</v>
          </cell>
          <cell r="AM86">
            <v>325.63</v>
          </cell>
          <cell r="AN86">
            <v>325.63</v>
          </cell>
          <cell r="AO86">
            <v>325.63</v>
          </cell>
          <cell r="AP86">
            <v>325.63</v>
          </cell>
          <cell r="AQ86">
            <v>325.63</v>
          </cell>
          <cell r="AR86">
            <v>325.63</v>
          </cell>
          <cell r="AS86">
            <v>325.63</v>
          </cell>
          <cell r="AT86">
            <v>325.63</v>
          </cell>
          <cell r="AU86">
            <v>325.63</v>
          </cell>
          <cell r="AV86">
            <v>325.63</v>
          </cell>
          <cell r="AW86">
            <v>325.63</v>
          </cell>
          <cell r="AX86">
            <v>325.63</v>
          </cell>
          <cell r="AY86">
            <v>325.63</v>
          </cell>
          <cell r="AZ86">
            <v>325.63</v>
          </cell>
          <cell r="BA86">
            <v>325.63</v>
          </cell>
          <cell r="BB86">
            <v>325.63</v>
          </cell>
          <cell r="BC86">
            <v>325.63</v>
          </cell>
          <cell r="BD86">
            <v>325.63</v>
          </cell>
          <cell r="BE86">
            <v>325.63</v>
          </cell>
          <cell r="BF86">
            <v>325.63</v>
          </cell>
          <cell r="BG86">
            <v>325.63</v>
          </cell>
          <cell r="BH86">
            <v>325.63</v>
          </cell>
          <cell r="BI86">
            <v>325.63</v>
          </cell>
          <cell r="BJ86">
            <v>325.63</v>
          </cell>
          <cell r="BK86">
            <v>325.63</v>
          </cell>
          <cell r="BL86">
            <v>325.63</v>
          </cell>
          <cell r="BM86">
            <v>325.63</v>
          </cell>
          <cell r="BN86">
            <v>325.63</v>
          </cell>
          <cell r="BO86">
            <v>325.63</v>
          </cell>
          <cell r="BP86">
            <v>325.63</v>
          </cell>
          <cell r="BQ86">
            <v>325.63</v>
          </cell>
          <cell r="BR86">
            <v>325.63</v>
          </cell>
          <cell r="BS86">
            <v>325.63</v>
          </cell>
          <cell r="BT86">
            <v>325.63</v>
          </cell>
          <cell r="BU86">
            <v>325.63</v>
          </cell>
          <cell r="BV86">
            <v>325.63</v>
          </cell>
          <cell r="BW86">
            <v>325.63</v>
          </cell>
          <cell r="BX86">
            <v>325.63</v>
          </cell>
          <cell r="BY86">
            <v>325.63</v>
          </cell>
          <cell r="BZ86">
            <v>325.63</v>
          </cell>
          <cell r="CA86">
            <v>325.63</v>
          </cell>
          <cell r="CB86">
            <v>325.63</v>
          </cell>
          <cell r="CC86">
            <v>325.63</v>
          </cell>
          <cell r="CD86">
            <v>325.63</v>
          </cell>
          <cell r="CE86">
            <v>325.63</v>
          </cell>
          <cell r="CF86">
            <v>325.63</v>
          </cell>
          <cell r="CG86">
            <v>325.63</v>
          </cell>
          <cell r="CH86">
            <v>325.63</v>
          </cell>
          <cell r="CI86">
            <v>325.63</v>
          </cell>
        </row>
        <row r="87">
          <cell r="E87">
            <v>3</v>
          </cell>
          <cell r="F87">
            <v>3</v>
          </cell>
          <cell r="G87">
            <v>3</v>
          </cell>
          <cell r="H87">
            <v>3</v>
          </cell>
          <cell r="I87">
            <v>3</v>
          </cell>
          <cell r="J87">
            <v>3</v>
          </cell>
          <cell r="K87">
            <v>3</v>
          </cell>
          <cell r="L87">
            <v>3</v>
          </cell>
          <cell r="M87">
            <v>3</v>
          </cell>
          <cell r="N87">
            <v>3</v>
          </cell>
          <cell r="O87">
            <v>3</v>
          </cell>
          <cell r="P87">
            <v>3</v>
          </cell>
          <cell r="Q87">
            <v>3</v>
          </cell>
          <cell r="R87">
            <v>3</v>
          </cell>
          <cell r="S87">
            <v>3</v>
          </cell>
          <cell r="T87">
            <v>3</v>
          </cell>
          <cell r="U87">
            <v>3</v>
          </cell>
          <cell r="V87">
            <v>3</v>
          </cell>
          <cell r="W87">
            <v>3</v>
          </cell>
          <cell r="X87">
            <v>3</v>
          </cell>
          <cell r="Y87">
            <v>3</v>
          </cell>
          <cell r="Z87">
            <v>3</v>
          </cell>
          <cell r="AA87">
            <v>3</v>
          </cell>
          <cell r="AB87">
            <v>3</v>
          </cell>
          <cell r="AC87">
            <v>3</v>
          </cell>
          <cell r="AD87">
            <v>3</v>
          </cell>
          <cell r="AE87">
            <v>3</v>
          </cell>
          <cell r="AF87">
            <v>3</v>
          </cell>
          <cell r="AG87">
            <v>3</v>
          </cell>
          <cell r="AH87">
            <v>3</v>
          </cell>
          <cell r="AI87">
            <v>3</v>
          </cell>
          <cell r="AJ87">
            <v>3</v>
          </cell>
          <cell r="AK87">
            <v>3</v>
          </cell>
          <cell r="AL87">
            <v>3</v>
          </cell>
          <cell r="AM87">
            <v>3</v>
          </cell>
          <cell r="AN87">
            <v>3</v>
          </cell>
          <cell r="AO87">
            <v>3</v>
          </cell>
          <cell r="AP87">
            <v>3</v>
          </cell>
          <cell r="AQ87">
            <v>3</v>
          </cell>
          <cell r="AR87">
            <v>3</v>
          </cell>
          <cell r="AS87">
            <v>3</v>
          </cell>
          <cell r="AT87">
            <v>3</v>
          </cell>
          <cell r="AU87">
            <v>3</v>
          </cell>
          <cell r="AV87">
            <v>3</v>
          </cell>
          <cell r="AW87">
            <v>3</v>
          </cell>
          <cell r="AX87">
            <v>3</v>
          </cell>
          <cell r="AY87">
            <v>3</v>
          </cell>
          <cell r="AZ87">
            <v>3</v>
          </cell>
          <cell r="BA87">
            <v>3</v>
          </cell>
          <cell r="BB87">
            <v>3</v>
          </cell>
          <cell r="BC87">
            <v>3</v>
          </cell>
          <cell r="BD87">
            <v>3</v>
          </cell>
          <cell r="BE87">
            <v>3</v>
          </cell>
          <cell r="BF87">
            <v>3</v>
          </cell>
          <cell r="BG87">
            <v>3</v>
          </cell>
          <cell r="BH87">
            <v>3</v>
          </cell>
          <cell r="BI87">
            <v>3</v>
          </cell>
          <cell r="BJ87">
            <v>3</v>
          </cell>
          <cell r="BK87">
            <v>3</v>
          </cell>
          <cell r="BL87">
            <v>3</v>
          </cell>
          <cell r="BM87">
            <v>3</v>
          </cell>
          <cell r="BN87">
            <v>3</v>
          </cell>
          <cell r="BO87">
            <v>3</v>
          </cell>
          <cell r="BP87">
            <v>3</v>
          </cell>
          <cell r="BQ87">
            <v>3</v>
          </cell>
          <cell r="BR87">
            <v>3</v>
          </cell>
          <cell r="BS87">
            <v>3</v>
          </cell>
          <cell r="BT87">
            <v>3</v>
          </cell>
          <cell r="BU87">
            <v>3</v>
          </cell>
          <cell r="BV87">
            <v>3</v>
          </cell>
          <cell r="BW87">
            <v>3</v>
          </cell>
          <cell r="BX87">
            <v>3</v>
          </cell>
          <cell r="BY87">
            <v>3</v>
          </cell>
          <cell r="BZ87">
            <v>3</v>
          </cell>
          <cell r="CA87">
            <v>3</v>
          </cell>
          <cell r="CB87">
            <v>3</v>
          </cell>
          <cell r="CC87">
            <v>3</v>
          </cell>
          <cell r="CD87">
            <v>3</v>
          </cell>
          <cell r="CE87">
            <v>3</v>
          </cell>
          <cell r="CF87">
            <v>3</v>
          </cell>
          <cell r="CG87">
            <v>3</v>
          </cell>
          <cell r="CH87">
            <v>3</v>
          </cell>
          <cell r="CI87">
            <v>3</v>
          </cell>
        </row>
        <row r="88">
          <cell r="E88">
            <v>328.63</v>
          </cell>
          <cell r="F88">
            <v>253</v>
          </cell>
          <cell r="G88">
            <v>328.63</v>
          </cell>
          <cell r="H88">
            <v>328.63</v>
          </cell>
          <cell r="I88">
            <v>328.63</v>
          </cell>
          <cell r="J88">
            <v>328.63</v>
          </cell>
          <cell r="K88">
            <v>328.63</v>
          </cell>
          <cell r="L88">
            <v>328.63</v>
          </cell>
          <cell r="M88">
            <v>328.63</v>
          </cell>
          <cell r="N88">
            <v>328.63</v>
          </cell>
          <cell r="O88">
            <v>328.63</v>
          </cell>
          <cell r="P88">
            <v>328.63</v>
          </cell>
          <cell r="Q88">
            <v>328.63</v>
          </cell>
          <cell r="R88">
            <v>328.63</v>
          </cell>
          <cell r="S88">
            <v>328.63</v>
          </cell>
          <cell r="T88">
            <v>328.63</v>
          </cell>
          <cell r="U88">
            <v>328.63</v>
          </cell>
          <cell r="V88">
            <v>328.63</v>
          </cell>
          <cell r="W88">
            <v>328.63</v>
          </cell>
          <cell r="X88">
            <v>328.63</v>
          </cell>
          <cell r="Y88">
            <v>328.63</v>
          </cell>
          <cell r="Z88">
            <v>328.63</v>
          </cell>
          <cell r="AA88">
            <v>328.63</v>
          </cell>
          <cell r="AB88">
            <v>328.63</v>
          </cell>
          <cell r="AC88">
            <v>328.63</v>
          </cell>
          <cell r="AD88">
            <v>328.63</v>
          </cell>
          <cell r="AE88">
            <v>328.63</v>
          </cell>
          <cell r="AF88">
            <v>328.63</v>
          </cell>
          <cell r="AG88">
            <v>328.63</v>
          </cell>
          <cell r="AH88">
            <v>328.63</v>
          </cell>
          <cell r="AI88">
            <v>328.63</v>
          </cell>
          <cell r="AJ88">
            <v>328.63</v>
          </cell>
          <cell r="AK88">
            <v>328.63</v>
          </cell>
          <cell r="AL88">
            <v>328.63</v>
          </cell>
          <cell r="AM88">
            <v>328.63</v>
          </cell>
          <cell r="AN88">
            <v>328.63</v>
          </cell>
          <cell r="AO88">
            <v>328.63</v>
          </cell>
          <cell r="AP88">
            <v>328.63</v>
          </cell>
          <cell r="AQ88">
            <v>328.63</v>
          </cell>
          <cell r="AR88">
            <v>328.63</v>
          </cell>
          <cell r="AS88">
            <v>328.63</v>
          </cell>
          <cell r="AT88">
            <v>328.63</v>
          </cell>
          <cell r="AU88">
            <v>328.63</v>
          </cell>
          <cell r="AV88">
            <v>328.63</v>
          </cell>
          <cell r="AW88">
            <v>328.63</v>
          </cell>
          <cell r="AX88">
            <v>328.63</v>
          </cell>
          <cell r="AY88">
            <v>328.63</v>
          </cell>
          <cell r="AZ88">
            <v>328.63</v>
          </cell>
          <cell r="BA88">
            <v>328.63</v>
          </cell>
          <cell r="BB88">
            <v>328.63</v>
          </cell>
          <cell r="BC88">
            <v>328.63</v>
          </cell>
          <cell r="BD88">
            <v>328.63</v>
          </cell>
          <cell r="BE88">
            <v>328.63</v>
          </cell>
          <cell r="BF88">
            <v>328.63</v>
          </cell>
          <cell r="BG88">
            <v>328.63</v>
          </cell>
          <cell r="BH88">
            <v>328.63</v>
          </cell>
          <cell r="BI88">
            <v>328.63</v>
          </cell>
          <cell r="BJ88">
            <v>328.63</v>
          </cell>
          <cell r="BK88">
            <v>328.63</v>
          </cell>
          <cell r="BL88">
            <v>328.63</v>
          </cell>
          <cell r="BM88">
            <v>328.63</v>
          </cell>
          <cell r="BN88">
            <v>328.63</v>
          </cell>
          <cell r="BO88">
            <v>328.63</v>
          </cell>
          <cell r="BP88">
            <v>328.63</v>
          </cell>
          <cell r="BQ88">
            <v>328.63</v>
          </cell>
          <cell r="BR88">
            <v>328.63</v>
          </cell>
          <cell r="BS88">
            <v>328.63</v>
          </cell>
          <cell r="BT88">
            <v>328.63</v>
          </cell>
          <cell r="BU88">
            <v>328.63</v>
          </cell>
          <cell r="BV88">
            <v>328.63</v>
          </cell>
          <cell r="BW88">
            <v>328.63</v>
          </cell>
          <cell r="BX88">
            <v>328.63</v>
          </cell>
          <cell r="BY88">
            <v>328.63</v>
          </cell>
          <cell r="BZ88">
            <v>328.63</v>
          </cell>
          <cell r="CA88">
            <v>328.63</v>
          </cell>
          <cell r="CB88">
            <v>328.63</v>
          </cell>
          <cell r="CC88">
            <v>328.63</v>
          </cell>
          <cell r="CD88">
            <v>328.63</v>
          </cell>
          <cell r="CE88">
            <v>328.63</v>
          </cell>
          <cell r="CF88">
            <v>328.63</v>
          </cell>
          <cell r="CG88">
            <v>328.63</v>
          </cell>
          <cell r="CH88">
            <v>328.63</v>
          </cell>
          <cell r="CI88">
            <v>328.63</v>
          </cell>
        </row>
        <row r="89">
          <cell r="E89">
            <v>2.5000000000000001E-2</v>
          </cell>
          <cell r="F89">
            <v>2.5000000000000001E-2</v>
          </cell>
          <cell r="G89">
            <v>2.5000000000000001E-2</v>
          </cell>
          <cell r="H89">
            <v>2.5000000000000001E-2</v>
          </cell>
          <cell r="I89">
            <v>2.5000000000000001E-2</v>
          </cell>
          <cell r="J89">
            <v>2.5000000000000001E-2</v>
          </cell>
          <cell r="K89">
            <v>2.5000000000000001E-2</v>
          </cell>
          <cell r="L89">
            <v>2.5000000000000001E-2</v>
          </cell>
          <cell r="M89">
            <v>2.5000000000000001E-2</v>
          </cell>
          <cell r="N89">
            <v>2.5000000000000001E-2</v>
          </cell>
          <cell r="O89">
            <v>2.5000000000000001E-2</v>
          </cell>
          <cell r="P89">
            <v>2.5000000000000001E-2</v>
          </cell>
          <cell r="Q89">
            <v>2.5000000000000001E-2</v>
          </cell>
          <cell r="R89">
            <v>2.5000000000000001E-2</v>
          </cell>
          <cell r="S89">
            <v>2.5000000000000001E-2</v>
          </cell>
          <cell r="T89">
            <v>2.5000000000000001E-2</v>
          </cell>
          <cell r="U89">
            <v>2.5000000000000001E-2</v>
          </cell>
          <cell r="V89">
            <v>2.5000000000000001E-2</v>
          </cell>
          <cell r="W89">
            <v>2.5000000000000001E-2</v>
          </cell>
          <cell r="X89">
            <v>2.5000000000000001E-2</v>
          </cell>
          <cell r="Y89">
            <v>2.5000000000000001E-2</v>
          </cell>
          <cell r="Z89">
            <v>2.5000000000000001E-2</v>
          </cell>
          <cell r="AA89">
            <v>2.5000000000000001E-2</v>
          </cell>
          <cell r="AB89">
            <v>2.5000000000000001E-2</v>
          </cell>
          <cell r="AC89">
            <v>2.5000000000000001E-2</v>
          </cell>
          <cell r="AD89">
            <v>2.5000000000000001E-2</v>
          </cell>
          <cell r="AE89">
            <v>2.5000000000000001E-2</v>
          </cell>
          <cell r="AF89">
            <v>2.5000000000000001E-2</v>
          </cell>
          <cell r="AG89">
            <v>2.5000000000000001E-2</v>
          </cell>
          <cell r="AH89">
            <v>2.5000000000000001E-2</v>
          </cell>
          <cell r="AI89">
            <v>2.5000000000000001E-2</v>
          </cell>
          <cell r="AJ89">
            <v>2.5000000000000001E-2</v>
          </cell>
          <cell r="AK89">
            <v>2.5000000000000001E-2</v>
          </cell>
          <cell r="AL89">
            <v>2.5000000000000001E-2</v>
          </cell>
          <cell r="AM89">
            <v>2.5000000000000001E-2</v>
          </cell>
          <cell r="AN89">
            <v>2.5000000000000001E-2</v>
          </cell>
          <cell r="AO89">
            <v>2.5000000000000001E-2</v>
          </cell>
          <cell r="AP89">
            <v>2.5000000000000001E-2</v>
          </cell>
          <cell r="AQ89">
            <v>2.5000000000000001E-2</v>
          </cell>
          <cell r="AR89">
            <v>2.5000000000000001E-2</v>
          </cell>
          <cell r="AS89">
            <v>2.5000000000000001E-2</v>
          </cell>
          <cell r="AT89">
            <v>2.5000000000000001E-2</v>
          </cell>
          <cell r="AU89">
            <v>2.5000000000000001E-2</v>
          </cell>
          <cell r="AV89">
            <v>2.5000000000000001E-2</v>
          </cell>
          <cell r="AW89">
            <v>2.5000000000000001E-2</v>
          </cell>
          <cell r="AX89">
            <v>2.5000000000000001E-2</v>
          </cell>
          <cell r="AY89">
            <v>2.5000000000000001E-2</v>
          </cell>
          <cell r="AZ89">
            <v>2.5000000000000001E-2</v>
          </cell>
          <cell r="BA89">
            <v>2.5000000000000001E-2</v>
          </cell>
          <cell r="BB89">
            <v>2.5000000000000001E-2</v>
          </cell>
          <cell r="BC89">
            <v>2.5000000000000001E-2</v>
          </cell>
          <cell r="BD89">
            <v>2.5000000000000001E-2</v>
          </cell>
          <cell r="BE89">
            <v>2.5000000000000001E-2</v>
          </cell>
          <cell r="BF89">
            <v>2.5000000000000001E-2</v>
          </cell>
          <cell r="BG89">
            <v>2.5000000000000001E-2</v>
          </cell>
          <cell r="BH89">
            <v>2.5000000000000001E-2</v>
          </cell>
          <cell r="BI89">
            <v>2.5000000000000001E-2</v>
          </cell>
          <cell r="BJ89">
            <v>2.5000000000000001E-2</v>
          </cell>
          <cell r="BK89">
            <v>2.5000000000000001E-2</v>
          </cell>
          <cell r="BL89">
            <v>2.5000000000000001E-2</v>
          </cell>
          <cell r="BM89">
            <v>2.5000000000000001E-2</v>
          </cell>
          <cell r="BN89">
            <v>2.5000000000000001E-2</v>
          </cell>
          <cell r="BO89">
            <v>2.5000000000000001E-2</v>
          </cell>
          <cell r="BP89">
            <v>2.5000000000000001E-2</v>
          </cell>
          <cell r="BQ89">
            <v>2.5000000000000001E-2</v>
          </cell>
          <cell r="BR89">
            <v>2.5000000000000001E-2</v>
          </cell>
          <cell r="BS89">
            <v>2.5000000000000001E-2</v>
          </cell>
          <cell r="BT89">
            <v>2.5000000000000001E-2</v>
          </cell>
          <cell r="BU89">
            <v>2.5000000000000001E-2</v>
          </cell>
          <cell r="BV89">
            <v>2.5000000000000001E-2</v>
          </cell>
          <cell r="BW89">
            <v>2.5000000000000001E-2</v>
          </cell>
          <cell r="BX89">
            <v>2.5000000000000001E-2</v>
          </cell>
          <cell r="BY89">
            <v>2.5000000000000001E-2</v>
          </cell>
          <cell r="BZ89">
            <v>2.5000000000000001E-2</v>
          </cell>
          <cell r="CA89">
            <v>2.5000000000000001E-2</v>
          </cell>
          <cell r="CB89">
            <v>2.5000000000000001E-2</v>
          </cell>
          <cell r="CC89">
            <v>2.5000000000000001E-2</v>
          </cell>
          <cell r="CD89">
            <v>2.5000000000000001E-2</v>
          </cell>
          <cell r="CE89">
            <v>2.5000000000000001E-2</v>
          </cell>
          <cell r="CF89">
            <v>2.5000000000000001E-2</v>
          </cell>
          <cell r="CG89">
            <v>2.5000000000000001E-2</v>
          </cell>
          <cell r="CH89">
            <v>2.5000000000000001E-2</v>
          </cell>
          <cell r="CI89">
            <v>2.5000000000000001E-2</v>
          </cell>
        </row>
        <row r="90">
          <cell r="E90">
            <v>0</v>
          </cell>
          <cell r="F90">
            <v>56.973912839999997</v>
          </cell>
          <cell r="G90">
            <v>17.198999999999998</v>
          </cell>
          <cell r="H90">
            <v>17.542979999999996</v>
          </cell>
          <cell r="I90">
            <v>26.675999999999998</v>
          </cell>
          <cell r="J90">
            <v>27.209519999999998</v>
          </cell>
          <cell r="K90">
            <v>35.333999999999996</v>
          </cell>
          <cell r="L90">
            <v>36.040679999999995</v>
          </cell>
          <cell r="M90">
            <v>45.746999999999993</v>
          </cell>
          <cell r="N90">
            <v>46.661939999999994</v>
          </cell>
          <cell r="O90">
            <v>54.28799999999999</v>
          </cell>
          <cell r="P90">
            <v>55.373759999999997</v>
          </cell>
          <cell r="Q90">
            <v>53.74512</v>
          </cell>
          <cell r="R90">
            <v>53.081599999999995</v>
          </cell>
          <cell r="S90">
            <v>60.802560000000007</v>
          </cell>
          <cell r="T90">
            <v>61.888319999999993</v>
          </cell>
          <cell r="U90">
            <v>60.223488000000003</v>
          </cell>
          <cell r="V90">
            <v>81.899999999999991</v>
          </cell>
          <cell r="W90">
            <v>83.537999999999997</v>
          </cell>
          <cell r="X90">
            <v>81.080999999999989</v>
          </cell>
          <cell r="Y90">
            <v>80.080000000000013</v>
          </cell>
          <cell r="Z90">
            <v>91.728000000000009</v>
          </cell>
          <cell r="AA90">
            <v>93.366000000000014</v>
          </cell>
          <cell r="AB90">
            <v>41.886000000000003</v>
          </cell>
          <cell r="AC90">
            <v>42.723720000000007</v>
          </cell>
          <cell r="AD90">
            <v>41.467140000000001</v>
          </cell>
          <cell r="AE90">
            <v>44.46</v>
          </cell>
          <cell r="AF90">
            <v>45.349200000000003</v>
          </cell>
          <cell r="AG90">
            <v>44.015400000000007</v>
          </cell>
          <cell r="AH90">
            <v>99.623333333333335</v>
          </cell>
          <cell r="AI90">
            <v>49.795200000000008</v>
          </cell>
          <cell r="AJ90">
            <v>56.513600000000011</v>
          </cell>
          <cell r="AK90">
            <v>52.533000000000008</v>
          </cell>
          <cell r="AL90">
            <v>53.583660000000002</v>
          </cell>
          <cell r="AM90">
            <v>52.007670000000005</v>
          </cell>
          <cell r="AN90">
            <v>117.71283333333335</v>
          </cell>
          <cell r="AO90">
            <v>58.836960000000005</v>
          </cell>
          <cell r="AP90">
            <v>59.887620000000005</v>
          </cell>
          <cell r="AQ90">
            <v>99.306826666666666</v>
          </cell>
          <cell r="AR90">
            <v>47.736000000000004</v>
          </cell>
          <cell r="AS90">
            <v>48.690719999999999</v>
          </cell>
          <cell r="AT90">
            <v>47.25864</v>
          </cell>
          <cell r="AU90">
            <v>53.464320000000001</v>
          </cell>
          <cell r="AV90">
            <v>54.41904000000001</v>
          </cell>
          <cell r="AW90">
            <v>56.277000000000001</v>
          </cell>
          <cell r="AX90">
            <v>57.402540000000002</v>
          </cell>
          <cell r="AY90">
            <v>55.714230000000001</v>
          </cell>
          <cell r="AZ90">
            <v>126.10216666666668</v>
          </cell>
          <cell r="BA90">
            <v>63.030240000000006</v>
          </cell>
          <cell r="BB90">
            <v>64.155780000000007</v>
          </cell>
          <cell r="BC90">
            <v>106.38437333333333</v>
          </cell>
          <cell r="BD90">
            <v>62.712000000000003</v>
          </cell>
          <cell r="BE90">
            <v>63.966239999999999</v>
          </cell>
          <cell r="BF90">
            <v>62.084879999999998</v>
          </cell>
          <cell r="BG90">
            <v>61.658999999999999</v>
          </cell>
          <cell r="BH90">
            <v>62.892179999999996</v>
          </cell>
          <cell r="BI90">
            <v>61.042410000000004</v>
          </cell>
          <cell r="BJ90">
            <v>48.968456727272731</v>
          </cell>
          <cell r="BK90">
            <v>60.722999999999992</v>
          </cell>
          <cell r="BL90">
            <v>61.937460000000002</v>
          </cell>
          <cell r="BM90">
            <v>60.115769999999991</v>
          </cell>
          <cell r="BN90">
            <v>50.31</v>
          </cell>
          <cell r="BO90">
            <v>51.316200000000002</v>
          </cell>
          <cell r="BP90">
            <v>49.806899999999999</v>
          </cell>
          <cell r="BQ90">
            <v>67.711341176470583</v>
          </cell>
          <cell r="BR90">
            <v>53.468999999999987</v>
          </cell>
          <cell r="BS90">
            <v>54.538379999999997</v>
          </cell>
          <cell r="BT90">
            <v>52.934309999999982</v>
          </cell>
          <cell r="BU90">
            <v>58.382999999999996</v>
          </cell>
          <cell r="BV90">
            <v>59.550660000000001</v>
          </cell>
          <cell r="BW90">
            <v>57.799169999999997</v>
          </cell>
          <cell r="BX90">
            <v>107.03550000000001</v>
          </cell>
          <cell r="BY90">
            <v>83.222312727272737</v>
          </cell>
          <cell r="BZ90">
            <v>58.382999999999996</v>
          </cell>
          <cell r="CA90">
            <v>59.550660000000001</v>
          </cell>
          <cell r="CB90">
            <v>57.799169999999997</v>
          </cell>
          <cell r="CC90">
            <v>83.222312727272737</v>
          </cell>
          <cell r="CD90">
            <v>66.556620000000009</v>
          </cell>
          <cell r="CE90">
            <v>58.382999999999996</v>
          </cell>
          <cell r="CF90">
            <v>59.550660000000001</v>
          </cell>
          <cell r="CG90">
            <v>57.799169999999997</v>
          </cell>
          <cell r="CH90">
            <v>66.556620000000009</v>
          </cell>
          <cell r="CI90">
            <v>0</v>
          </cell>
        </row>
        <row r="91">
          <cell r="E91">
            <v>0</v>
          </cell>
          <cell r="F91">
            <v>10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</row>
        <row r="92">
          <cell r="E92" t="str">
            <v>----</v>
          </cell>
          <cell r="F92" t="str">
            <v>----</v>
          </cell>
          <cell r="G92" t="str">
            <v>----</v>
          </cell>
          <cell r="H92" t="str">
            <v>----</v>
          </cell>
          <cell r="I92" t="str">
            <v>----</v>
          </cell>
          <cell r="J92" t="str">
            <v>----</v>
          </cell>
          <cell r="K92" t="str">
            <v>----</v>
          </cell>
          <cell r="L92" t="str">
            <v>----</v>
          </cell>
          <cell r="M92" t="str">
            <v>----</v>
          </cell>
          <cell r="N92" t="str">
            <v>----</v>
          </cell>
          <cell r="O92" t="str">
            <v>----</v>
          </cell>
          <cell r="P92" t="str">
            <v>----</v>
          </cell>
          <cell r="Q92" t="str">
            <v>----</v>
          </cell>
          <cell r="R92" t="str">
            <v>----</v>
          </cell>
          <cell r="S92" t="str">
            <v>----</v>
          </cell>
          <cell r="T92" t="str">
            <v>----</v>
          </cell>
          <cell r="U92" t="str">
            <v>----</v>
          </cell>
          <cell r="V92" t="str">
            <v>----</v>
          </cell>
          <cell r="W92" t="str">
            <v>----</v>
          </cell>
          <cell r="X92" t="str">
            <v>----</v>
          </cell>
          <cell r="Y92" t="str">
            <v>----</v>
          </cell>
          <cell r="Z92" t="str">
            <v>----</v>
          </cell>
          <cell r="AA92" t="str">
            <v>----</v>
          </cell>
          <cell r="AB92" t="str">
            <v>----</v>
          </cell>
          <cell r="AC92" t="str">
            <v>----</v>
          </cell>
          <cell r="AD92" t="str">
            <v>----</v>
          </cell>
          <cell r="AE92" t="str">
            <v>----</v>
          </cell>
          <cell r="AF92" t="str">
            <v>----</v>
          </cell>
          <cell r="AG92" t="str">
            <v>----</v>
          </cell>
          <cell r="AH92" t="str">
            <v>----</v>
          </cell>
          <cell r="AI92" t="str">
            <v>----</v>
          </cell>
          <cell r="AJ92" t="str">
            <v>----</v>
          </cell>
          <cell r="AK92" t="str">
            <v>----</v>
          </cell>
          <cell r="AL92" t="str">
            <v>----</v>
          </cell>
          <cell r="AM92" t="str">
            <v>----</v>
          </cell>
          <cell r="AN92" t="str">
            <v>----</v>
          </cell>
          <cell r="AO92" t="str">
            <v>----</v>
          </cell>
          <cell r="AP92" t="str">
            <v>----</v>
          </cell>
          <cell r="AQ92" t="str">
            <v>----</v>
          </cell>
          <cell r="AR92" t="str">
            <v>----</v>
          </cell>
          <cell r="AS92" t="str">
            <v>----</v>
          </cell>
          <cell r="AT92" t="str">
            <v>----</v>
          </cell>
          <cell r="AU92" t="str">
            <v>----</v>
          </cell>
          <cell r="AV92" t="str">
            <v>----</v>
          </cell>
          <cell r="AW92" t="str">
            <v>----</v>
          </cell>
          <cell r="AX92" t="str">
            <v>----</v>
          </cell>
          <cell r="AY92" t="str">
            <v>----</v>
          </cell>
          <cell r="AZ92" t="str">
            <v>----</v>
          </cell>
          <cell r="BA92" t="str">
            <v>----</v>
          </cell>
          <cell r="BB92" t="str">
            <v>----</v>
          </cell>
          <cell r="BC92" t="str">
            <v>----</v>
          </cell>
          <cell r="BD92" t="str">
            <v>----</v>
          </cell>
          <cell r="BE92" t="str">
            <v>----</v>
          </cell>
          <cell r="BF92" t="str">
            <v>----</v>
          </cell>
          <cell r="BG92" t="str">
            <v>----</v>
          </cell>
          <cell r="BH92" t="str">
            <v>----</v>
          </cell>
          <cell r="BI92" t="str">
            <v>----</v>
          </cell>
          <cell r="BJ92" t="str">
            <v>----</v>
          </cell>
          <cell r="BK92" t="str">
            <v>----</v>
          </cell>
          <cell r="BL92" t="str">
            <v>----</v>
          </cell>
          <cell r="BM92" t="str">
            <v>----</v>
          </cell>
          <cell r="BN92" t="str">
            <v>----</v>
          </cell>
          <cell r="BO92" t="str">
            <v>----</v>
          </cell>
          <cell r="BP92" t="str">
            <v>----</v>
          </cell>
          <cell r="BQ92" t="str">
            <v>----</v>
          </cell>
          <cell r="BR92" t="str">
            <v>----</v>
          </cell>
          <cell r="BS92" t="str">
            <v>----</v>
          </cell>
          <cell r="BT92" t="str">
            <v>----</v>
          </cell>
          <cell r="BU92" t="str">
            <v>----</v>
          </cell>
          <cell r="BV92" t="str">
            <v>----</v>
          </cell>
          <cell r="BW92" t="str">
            <v>----</v>
          </cell>
          <cell r="BX92" t="str">
            <v>----</v>
          </cell>
          <cell r="BY92" t="str">
            <v>----</v>
          </cell>
          <cell r="BZ92" t="str">
            <v>----</v>
          </cell>
          <cell r="CA92" t="str">
            <v>----</v>
          </cell>
          <cell r="CB92" t="str">
            <v>----</v>
          </cell>
          <cell r="CC92" t="str">
            <v>----</v>
          </cell>
          <cell r="CD92" t="str">
            <v>----</v>
          </cell>
          <cell r="CE92" t="str">
            <v>----</v>
          </cell>
          <cell r="CF92" t="str">
            <v>----</v>
          </cell>
          <cell r="CG92" t="str">
            <v>----</v>
          </cell>
          <cell r="CH92" t="str">
            <v>----</v>
          </cell>
          <cell r="CI92" t="str">
            <v>----</v>
          </cell>
        </row>
        <row r="93">
          <cell r="E93">
            <v>0</v>
          </cell>
          <cell r="F93">
            <v>140000</v>
          </cell>
          <cell r="G93">
            <v>48000</v>
          </cell>
          <cell r="H93">
            <v>48000</v>
          </cell>
          <cell r="I93">
            <v>48000</v>
          </cell>
          <cell r="J93">
            <v>48000</v>
          </cell>
          <cell r="K93">
            <v>48000</v>
          </cell>
          <cell r="L93">
            <v>48000</v>
          </cell>
          <cell r="M93">
            <v>48000</v>
          </cell>
          <cell r="N93">
            <v>48000</v>
          </cell>
          <cell r="O93">
            <v>48000</v>
          </cell>
          <cell r="P93">
            <v>48000</v>
          </cell>
          <cell r="Q93">
            <v>48000</v>
          </cell>
          <cell r="R93">
            <v>54000</v>
          </cell>
          <cell r="S93">
            <v>48000</v>
          </cell>
          <cell r="T93">
            <v>48000</v>
          </cell>
          <cell r="U93">
            <v>45000</v>
          </cell>
          <cell r="V93">
            <v>48000</v>
          </cell>
          <cell r="W93">
            <v>48000</v>
          </cell>
          <cell r="X93">
            <v>48000</v>
          </cell>
          <cell r="Y93">
            <v>54000</v>
          </cell>
          <cell r="Z93">
            <v>48000</v>
          </cell>
          <cell r="AA93">
            <v>48000</v>
          </cell>
          <cell r="AB93">
            <v>78000</v>
          </cell>
          <cell r="AC93">
            <v>78000</v>
          </cell>
          <cell r="AD93">
            <v>78000</v>
          </cell>
          <cell r="AE93">
            <v>110000</v>
          </cell>
          <cell r="AF93">
            <v>110000</v>
          </cell>
          <cell r="AG93">
            <v>110000</v>
          </cell>
          <cell r="AH93">
            <v>54000</v>
          </cell>
          <cell r="AI93">
            <v>110000</v>
          </cell>
          <cell r="AJ93">
            <v>90000</v>
          </cell>
          <cell r="AK93">
            <v>110000</v>
          </cell>
          <cell r="AL93">
            <v>110000</v>
          </cell>
          <cell r="AM93">
            <v>110000</v>
          </cell>
          <cell r="AN93">
            <v>54000</v>
          </cell>
          <cell r="AO93">
            <v>110000</v>
          </cell>
          <cell r="AP93">
            <v>110000</v>
          </cell>
          <cell r="AQ93">
            <v>67500</v>
          </cell>
          <cell r="AR93">
            <v>110000</v>
          </cell>
          <cell r="AS93">
            <v>110000</v>
          </cell>
          <cell r="AT93">
            <v>110000</v>
          </cell>
          <cell r="AU93">
            <v>110000</v>
          </cell>
          <cell r="AV93">
            <v>110000</v>
          </cell>
          <cell r="AW93">
            <v>110000</v>
          </cell>
          <cell r="AX93">
            <v>110000</v>
          </cell>
          <cell r="AY93">
            <v>110000</v>
          </cell>
          <cell r="AZ93">
            <v>54000</v>
          </cell>
          <cell r="BA93">
            <v>110000</v>
          </cell>
          <cell r="BB93">
            <v>110000</v>
          </cell>
          <cell r="BC93">
            <v>67500</v>
          </cell>
          <cell r="BD93">
            <v>48000</v>
          </cell>
          <cell r="BE93">
            <v>48000</v>
          </cell>
          <cell r="BF93">
            <v>48000</v>
          </cell>
          <cell r="BG93">
            <v>78000</v>
          </cell>
          <cell r="BH93">
            <v>78000</v>
          </cell>
          <cell r="BI93">
            <v>78000</v>
          </cell>
          <cell r="BJ93">
            <v>110000</v>
          </cell>
          <cell r="BK93">
            <v>140000</v>
          </cell>
          <cell r="BL93">
            <v>140000</v>
          </cell>
          <cell r="BM93">
            <v>140000</v>
          </cell>
          <cell r="BN93">
            <v>110000</v>
          </cell>
          <cell r="BO93">
            <v>110000</v>
          </cell>
          <cell r="BP93">
            <v>110000</v>
          </cell>
          <cell r="BQ93">
            <v>85000</v>
          </cell>
          <cell r="BR93">
            <v>140000</v>
          </cell>
          <cell r="BS93">
            <v>140000</v>
          </cell>
          <cell r="BT93">
            <v>140000</v>
          </cell>
          <cell r="BU93">
            <v>140000</v>
          </cell>
          <cell r="BV93">
            <v>140000</v>
          </cell>
          <cell r="BW93">
            <v>140000</v>
          </cell>
          <cell r="BX93">
            <v>84000</v>
          </cell>
          <cell r="BY93">
            <v>110000</v>
          </cell>
          <cell r="BZ93">
            <v>140000</v>
          </cell>
          <cell r="CA93">
            <v>140000</v>
          </cell>
          <cell r="CB93">
            <v>140000</v>
          </cell>
          <cell r="CC93">
            <v>110000</v>
          </cell>
          <cell r="CD93">
            <v>140000</v>
          </cell>
          <cell r="CE93">
            <v>140000</v>
          </cell>
          <cell r="CF93">
            <v>140000</v>
          </cell>
          <cell r="CG93">
            <v>140000</v>
          </cell>
          <cell r="CH93">
            <v>140000</v>
          </cell>
          <cell r="CI93">
            <v>0</v>
          </cell>
        </row>
        <row r="94">
          <cell r="E94">
            <v>0.7</v>
          </cell>
          <cell r="F94">
            <v>0.8</v>
          </cell>
          <cell r="G94">
            <v>0.7</v>
          </cell>
          <cell r="H94">
            <v>0.7</v>
          </cell>
          <cell r="I94">
            <v>0.7</v>
          </cell>
          <cell r="J94">
            <v>0.7</v>
          </cell>
          <cell r="K94">
            <v>0.7</v>
          </cell>
          <cell r="L94">
            <v>0.7</v>
          </cell>
          <cell r="M94">
            <v>0.7</v>
          </cell>
          <cell r="N94">
            <v>0.7</v>
          </cell>
          <cell r="O94">
            <v>0.7</v>
          </cell>
          <cell r="P94">
            <v>0.7</v>
          </cell>
          <cell r="Q94">
            <v>0.7</v>
          </cell>
          <cell r="R94">
            <v>0.9</v>
          </cell>
          <cell r="S94">
            <v>0.9</v>
          </cell>
          <cell r="T94">
            <v>0.7</v>
          </cell>
          <cell r="U94">
            <v>0.6</v>
          </cell>
          <cell r="V94">
            <v>0.7</v>
          </cell>
          <cell r="W94">
            <v>0.7</v>
          </cell>
          <cell r="X94">
            <v>0.7</v>
          </cell>
          <cell r="Y94">
            <v>0.9</v>
          </cell>
          <cell r="Z94">
            <v>0.9</v>
          </cell>
          <cell r="AA94">
            <v>0.7</v>
          </cell>
          <cell r="AB94">
            <v>0.7</v>
          </cell>
          <cell r="AC94">
            <v>0.7</v>
          </cell>
          <cell r="AD94">
            <v>0.7</v>
          </cell>
          <cell r="AE94">
            <v>0.7</v>
          </cell>
          <cell r="AF94">
            <v>0.7</v>
          </cell>
          <cell r="AG94">
            <v>0.7</v>
          </cell>
          <cell r="AH94">
            <v>0.9</v>
          </cell>
          <cell r="AI94">
            <v>0.9</v>
          </cell>
          <cell r="AJ94">
            <v>0.6</v>
          </cell>
          <cell r="AK94">
            <v>0.7</v>
          </cell>
          <cell r="AL94">
            <v>0.7</v>
          </cell>
          <cell r="AM94">
            <v>0.7</v>
          </cell>
          <cell r="AN94">
            <v>0.9</v>
          </cell>
          <cell r="AO94">
            <v>0.9</v>
          </cell>
          <cell r="AP94">
            <v>0.7</v>
          </cell>
          <cell r="AQ94">
            <v>0.8</v>
          </cell>
          <cell r="AR94">
            <v>0.7</v>
          </cell>
          <cell r="AS94">
            <v>0.7</v>
          </cell>
          <cell r="AT94">
            <v>0.7</v>
          </cell>
          <cell r="AU94">
            <v>0.9</v>
          </cell>
          <cell r="AV94">
            <v>0.7</v>
          </cell>
          <cell r="AW94">
            <v>0.7</v>
          </cell>
          <cell r="AX94">
            <v>0.7</v>
          </cell>
          <cell r="AY94">
            <v>0.7</v>
          </cell>
          <cell r="AZ94">
            <v>0.9</v>
          </cell>
          <cell r="BA94">
            <v>0.9</v>
          </cell>
          <cell r="BB94">
            <v>0.7</v>
          </cell>
          <cell r="BC94">
            <v>0.8</v>
          </cell>
          <cell r="BD94">
            <v>0.7</v>
          </cell>
          <cell r="BE94">
            <v>0.7</v>
          </cell>
          <cell r="BF94">
            <v>0.7</v>
          </cell>
          <cell r="BG94">
            <v>0.7</v>
          </cell>
          <cell r="BH94">
            <v>0.7</v>
          </cell>
          <cell r="BI94">
            <v>0.7</v>
          </cell>
          <cell r="BJ94">
            <v>0.9</v>
          </cell>
          <cell r="BK94">
            <v>0.7</v>
          </cell>
          <cell r="BL94">
            <v>0.7</v>
          </cell>
          <cell r="BM94">
            <v>0.7</v>
          </cell>
          <cell r="BN94">
            <v>0.7</v>
          </cell>
          <cell r="BO94">
            <v>0.7</v>
          </cell>
          <cell r="BP94">
            <v>0.7</v>
          </cell>
          <cell r="BQ94">
            <v>0.6</v>
          </cell>
          <cell r="BR94">
            <v>0.7</v>
          </cell>
          <cell r="BS94">
            <v>0.7</v>
          </cell>
          <cell r="BT94">
            <v>0.7</v>
          </cell>
          <cell r="BU94">
            <v>0.7</v>
          </cell>
          <cell r="BV94">
            <v>0.7</v>
          </cell>
          <cell r="BW94">
            <v>0.7</v>
          </cell>
          <cell r="BX94">
            <v>0.9</v>
          </cell>
          <cell r="BY94">
            <v>0.9</v>
          </cell>
          <cell r="BZ94">
            <v>0.7</v>
          </cell>
          <cell r="CA94">
            <v>0.7</v>
          </cell>
          <cell r="CB94">
            <v>0.7</v>
          </cell>
          <cell r="CC94">
            <v>0.9</v>
          </cell>
          <cell r="CD94">
            <v>0.7</v>
          </cell>
          <cell r="CE94">
            <v>0.7</v>
          </cell>
          <cell r="CF94">
            <v>0.7</v>
          </cell>
          <cell r="CG94">
            <v>0.7</v>
          </cell>
          <cell r="CH94">
            <v>0.7</v>
          </cell>
          <cell r="CI94">
            <v>0.7</v>
          </cell>
        </row>
        <row r="95">
          <cell r="E95">
            <v>0.75</v>
          </cell>
          <cell r="F95">
            <v>0.65</v>
          </cell>
          <cell r="G95">
            <v>0.75</v>
          </cell>
          <cell r="H95">
            <v>0.75</v>
          </cell>
          <cell r="I95">
            <v>0.75</v>
          </cell>
          <cell r="J95">
            <v>0.75</v>
          </cell>
          <cell r="K95">
            <v>0.75</v>
          </cell>
          <cell r="L95">
            <v>0.75</v>
          </cell>
          <cell r="M95">
            <v>0.75</v>
          </cell>
          <cell r="N95">
            <v>0.75</v>
          </cell>
          <cell r="O95">
            <v>0.75</v>
          </cell>
          <cell r="P95">
            <v>0.75</v>
          </cell>
          <cell r="Q95">
            <v>0.75</v>
          </cell>
          <cell r="R95">
            <v>0.6</v>
          </cell>
          <cell r="S95">
            <v>0.6</v>
          </cell>
          <cell r="T95">
            <v>0.75</v>
          </cell>
          <cell r="U95">
            <v>0.8</v>
          </cell>
          <cell r="V95">
            <v>0.75</v>
          </cell>
          <cell r="W95">
            <v>0.75</v>
          </cell>
          <cell r="X95">
            <v>0.75</v>
          </cell>
          <cell r="Y95">
            <v>0.6</v>
          </cell>
          <cell r="Z95">
            <v>0.6</v>
          </cell>
          <cell r="AA95">
            <v>0.75</v>
          </cell>
          <cell r="AB95">
            <v>0.75</v>
          </cell>
          <cell r="AC95">
            <v>0.75</v>
          </cell>
          <cell r="AD95">
            <v>0.75</v>
          </cell>
          <cell r="AE95">
            <v>0.75</v>
          </cell>
          <cell r="AF95">
            <v>0.75</v>
          </cell>
          <cell r="AG95">
            <v>0.75</v>
          </cell>
          <cell r="AH95">
            <v>0.6</v>
          </cell>
          <cell r="AI95">
            <v>0.6</v>
          </cell>
          <cell r="AJ95">
            <v>0.8</v>
          </cell>
          <cell r="AK95">
            <v>0.75</v>
          </cell>
          <cell r="AL95">
            <v>0.75</v>
          </cell>
          <cell r="AM95">
            <v>0.75</v>
          </cell>
          <cell r="AN95">
            <v>0.6</v>
          </cell>
          <cell r="AO95">
            <v>0.6</v>
          </cell>
          <cell r="AP95">
            <v>0.75</v>
          </cell>
          <cell r="AQ95">
            <v>0.7</v>
          </cell>
          <cell r="AR95">
            <v>0.75</v>
          </cell>
          <cell r="AS95">
            <v>0.75</v>
          </cell>
          <cell r="AT95">
            <v>0.75</v>
          </cell>
          <cell r="AU95">
            <v>0.6</v>
          </cell>
          <cell r="AV95">
            <v>0.75</v>
          </cell>
          <cell r="AW95">
            <v>0.75</v>
          </cell>
          <cell r="AX95">
            <v>0.75</v>
          </cell>
          <cell r="AY95">
            <v>0.75</v>
          </cell>
          <cell r="AZ95">
            <v>0.6</v>
          </cell>
          <cell r="BA95">
            <v>0.6</v>
          </cell>
          <cell r="BB95">
            <v>0.75</v>
          </cell>
          <cell r="BC95">
            <v>0.7</v>
          </cell>
          <cell r="BD95">
            <v>0.75</v>
          </cell>
          <cell r="BE95">
            <v>0.75</v>
          </cell>
          <cell r="BF95">
            <v>0.75</v>
          </cell>
          <cell r="BG95">
            <v>0.75</v>
          </cell>
          <cell r="BH95">
            <v>0.75</v>
          </cell>
          <cell r="BI95">
            <v>0.75</v>
          </cell>
          <cell r="BJ95">
            <v>0.6</v>
          </cell>
          <cell r="BK95">
            <v>0.75</v>
          </cell>
          <cell r="BL95">
            <v>0.75</v>
          </cell>
          <cell r="BM95">
            <v>0.75</v>
          </cell>
          <cell r="BN95">
            <v>0.75</v>
          </cell>
          <cell r="BO95">
            <v>0.75</v>
          </cell>
          <cell r="BP95">
            <v>0.75</v>
          </cell>
          <cell r="BQ95">
            <v>0.8</v>
          </cell>
          <cell r="BR95">
            <v>0.75</v>
          </cell>
          <cell r="BS95">
            <v>0.75</v>
          </cell>
          <cell r="BT95">
            <v>0.75</v>
          </cell>
          <cell r="BU95">
            <v>0.75</v>
          </cell>
          <cell r="BV95">
            <v>0.75</v>
          </cell>
          <cell r="BW95">
            <v>0.75</v>
          </cell>
          <cell r="BX95">
            <v>0.6</v>
          </cell>
          <cell r="BY95">
            <v>0.6</v>
          </cell>
          <cell r="BZ95">
            <v>0.75</v>
          </cell>
          <cell r="CA95">
            <v>0.75</v>
          </cell>
          <cell r="CB95">
            <v>0.75</v>
          </cell>
          <cell r="CC95">
            <v>0.6</v>
          </cell>
          <cell r="CD95">
            <v>0.75</v>
          </cell>
          <cell r="CE95">
            <v>0.75</v>
          </cell>
          <cell r="CF95">
            <v>0.75</v>
          </cell>
          <cell r="CG95">
            <v>0.75</v>
          </cell>
          <cell r="CH95">
            <v>0.75</v>
          </cell>
          <cell r="CI95">
            <v>0.75</v>
          </cell>
        </row>
        <row r="96">
          <cell r="E96">
            <v>225</v>
          </cell>
          <cell r="F96">
            <v>225</v>
          </cell>
          <cell r="G96">
            <v>225</v>
          </cell>
          <cell r="H96">
            <v>225</v>
          </cell>
          <cell r="I96">
            <v>225</v>
          </cell>
          <cell r="J96">
            <v>225</v>
          </cell>
          <cell r="K96">
            <v>225</v>
          </cell>
          <cell r="L96">
            <v>225</v>
          </cell>
          <cell r="M96">
            <v>225</v>
          </cell>
          <cell r="N96">
            <v>225</v>
          </cell>
          <cell r="O96">
            <v>225</v>
          </cell>
          <cell r="P96">
            <v>225</v>
          </cell>
          <cell r="Q96">
            <v>225</v>
          </cell>
          <cell r="R96">
            <v>225</v>
          </cell>
          <cell r="S96">
            <v>225</v>
          </cell>
          <cell r="T96">
            <v>225</v>
          </cell>
          <cell r="U96">
            <v>225</v>
          </cell>
          <cell r="V96">
            <v>225</v>
          </cell>
          <cell r="W96">
            <v>225</v>
          </cell>
          <cell r="X96">
            <v>225</v>
          </cell>
          <cell r="Y96">
            <v>225</v>
          </cell>
          <cell r="Z96">
            <v>225</v>
          </cell>
          <cell r="AA96">
            <v>225</v>
          </cell>
          <cell r="AB96">
            <v>225</v>
          </cell>
          <cell r="AC96">
            <v>225</v>
          </cell>
          <cell r="AD96">
            <v>225</v>
          </cell>
          <cell r="AE96">
            <v>225</v>
          </cell>
          <cell r="AF96">
            <v>225</v>
          </cell>
          <cell r="AG96">
            <v>225</v>
          </cell>
          <cell r="AH96">
            <v>225</v>
          </cell>
          <cell r="AI96">
            <v>225</v>
          </cell>
          <cell r="AJ96">
            <v>225</v>
          </cell>
          <cell r="AK96">
            <v>225</v>
          </cell>
          <cell r="AL96">
            <v>225</v>
          </cell>
          <cell r="AM96">
            <v>225</v>
          </cell>
          <cell r="AN96">
            <v>225</v>
          </cell>
          <cell r="AO96">
            <v>225</v>
          </cell>
          <cell r="AP96">
            <v>225</v>
          </cell>
          <cell r="AQ96">
            <v>225</v>
          </cell>
          <cell r="AR96">
            <v>225</v>
          </cell>
          <cell r="AS96">
            <v>225</v>
          </cell>
          <cell r="AT96">
            <v>225</v>
          </cell>
          <cell r="AU96">
            <v>225</v>
          </cell>
          <cell r="AV96">
            <v>225</v>
          </cell>
          <cell r="AW96">
            <v>225</v>
          </cell>
          <cell r="AX96">
            <v>225</v>
          </cell>
          <cell r="AY96">
            <v>225</v>
          </cell>
          <cell r="AZ96">
            <v>225</v>
          </cell>
          <cell r="BA96">
            <v>225</v>
          </cell>
          <cell r="BB96">
            <v>225</v>
          </cell>
          <cell r="BC96">
            <v>225</v>
          </cell>
          <cell r="BD96">
            <v>225</v>
          </cell>
          <cell r="BE96">
            <v>225</v>
          </cell>
          <cell r="BF96">
            <v>225</v>
          </cell>
          <cell r="BG96">
            <v>225</v>
          </cell>
          <cell r="BH96">
            <v>225</v>
          </cell>
          <cell r="BI96">
            <v>225</v>
          </cell>
          <cell r="BJ96">
            <v>225</v>
          </cell>
          <cell r="BK96">
            <v>225</v>
          </cell>
          <cell r="BL96">
            <v>225</v>
          </cell>
          <cell r="BM96">
            <v>225</v>
          </cell>
          <cell r="BN96">
            <v>225</v>
          </cell>
          <cell r="BO96">
            <v>225</v>
          </cell>
          <cell r="BP96">
            <v>225</v>
          </cell>
          <cell r="BQ96">
            <v>225</v>
          </cell>
          <cell r="BR96">
            <v>225</v>
          </cell>
          <cell r="BS96">
            <v>225</v>
          </cell>
          <cell r="BT96">
            <v>225</v>
          </cell>
          <cell r="BU96">
            <v>225</v>
          </cell>
          <cell r="BV96">
            <v>225</v>
          </cell>
          <cell r="BW96">
            <v>225</v>
          </cell>
          <cell r="BX96">
            <v>225</v>
          </cell>
          <cell r="BY96">
            <v>225</v>
          </cell>
          <cell r="BZ96">
            <v>225</v>
          </cell>
          <cell r="CA96">
            <v>225</v>
          </cell>
          <cell r="CB96">
            <v>225</v>
          </cell>
          <cell r="CC96">
            <v>225</v>
          </cell>
          <cell r="CD96">
            <v>225</v>
          </cell>
          <cell r="CE96">
            <v>225</v>
          </cell>
          <cell r="CF96">
            <v>225</v>
          </cell>
          <cell r="CG96">
            <v>225</v>
          </cell>
          <cell r="CH96">
            <v>225</v>
          </cell>
          <cell r="CI96">
            <v>225</v>
          </cell>
        </row>
        <row r="97">
          <cell r="E97">
            <v>12</v>
          </cell>
          <cell r="F97">
            <v>12</v>
          </cell>
          <cell r="G97">
            <v>12</v>
          </cell>
          <cell r="H97">
            <v>12</v>
          </cell>
          <cell r="I97">
            <v>12</v>
          </cell>
          <cell r="J97">
            <v>12</v>
          </cell>
          <cell r="K97">
            <v>12</v>
          </cell>
          <cell r="L97">
            <v>12</v>
          </cell>
          <cell r="M97">
            <v>12</v>
          </cell>
          <cell r="N97">
            <v>12</v>
          </cell>
          <cell r="O97">
            <v>12</v>
          </cell>
          <cell r="P97">
            <v>12</v>
          </cell>
          <cell r="Q97">
            <v>12</v>
          </cell>
          <cell r="R97">
            <v>12</v>
          </cell>
          <cell r="S97">
            <v>12</v>
          </cell>
          <cell r="T97">
            <v>12</v>
          </cell>
          <cell r="U97">
            <v>12</v>
          </cell>
          <cell r="V97">
            <v>12</v>
          </cell>
          <cell r="W97">
            <v>12</v>
          </cell>
          <cell r="X97">
            <v>12</v>
          </cell>
          <cell r="Y97">
            <v>12</v>
          </cell>
          <cell r="Z97">
            <v>12</v>
          </cell>
          <cell r="AA97">
            <v>12</v>
          </cell>
          <cell r="AB97">
            <v>12</v>
          </cell>
          <cell r="AC97">
            <v>12</v>
          </cell>
          <cell r="AD97">
            <v>12</v>
          </cell>
          <cell r="AE97">
            <v>12</v>
          </cell>
          <cell r="AF97">
            <v>12</v>
          </cell>
          <cell r="AG97">
            <v>12</v>
          </cell>
          <cell r="AH97">
            <v>12</v>
          </cell>
          <cell r="AI97">
            <v>12</v>
          </cell>
          <cell r="AJ97">
            <v>12</v>
          </cell>
          <cell r="AK97">
            <v>12</v>
          </cell>
          <cell r="AL97">
            <v>12</v>
          </cell>
          <cell r="AM97">
            <v>12</v>
          </cell>
          <cell r="AN97">
            <v>12</v>
          </cell>
          <cell r="AO97">
            <v>12</v>
          </cell>
          <cell r="AP97">
            <v>12</v>
          </cell>
          <cell r="AQ97">
            <v>12</v>
          </cell>
          <cell r="AR97">
            <v>12</v>
          </cell>
          <cell r="AS97">
            <v>12</v>
          </cell>
          <cell r="AT97">
            <v>12</v>
          </cell>
          <cell r="AU97">
            <v>12</v>
          </cell>
          <cell r="AV97">
            <v>12</v>
          </cell>
          <cell r="AW97">
            <v>12</v>
          </cell>
          <cell r="AX97">
            <v>12</v>
          </cell>
          <cell r="AY97">
            <v>12</v>
          </cell>
          <cell r="AZ97">
            <v>12</v>
          </cell>
          <cell r="BA97">
            <v>12</v>
          </cell>
          <cell r="BB97">
            <v>12</v>
          </cell>
          <cell r="BC97">
            <v>12</v>
          </cell>
          <cell r="BD97">
            <v>12</v>
          </cell>
          <cell r="BE97">
            <v>12</v>
          </cell>
          <cell r="BF97">
            <v>12</v>
          </cell>
          <cell r="BG97">
            <v>12</v>
          </cell>
          <cell r="BH97">
            <v>12</v>
          </cell>
          <cell r="BI97">
            <v>12</v>
          </cell>
          <cell r="BJ97">
            <v>12</v>
          </cell>
          <cell r="BK97">
            <v>12</v>
          </cell>
          <cell r="BL97">
            <v>12</v>
          </cell>
          <cell r="BM97">
            <v>12</v>
          </cell>
          <cell r="BN97">
            <v>12</v>
          </cell>
          <cell r="BO97">
            <v>12</v>
          </cell>
          <cell r="BP97">
            <v>12</v>
          </cell>
          <cell r="BQ97">
            <v>12</v>
          </cell>
          <cell r="BR97">
            <v>12</v>
          </cell>
          <cell r="BS97">
            <v>12</v>
          </cell>
          <cell r="BT97">
            <v>12</v>
          </cell>
          <cell r="BU97">
            <v>12</v>
          </cell>
          <cell r="BV97">
            <v>12</v>
          </cell>
          <cell r="BW97">
            <v>12</v>
          </cell>
          <cell r="BX97">
            <v>12</v>
          </cell>
          <cell r="BY97">
            <v>12</v>
          </cell>
          <cell r="BZ97">
            <v>12</v>
          </cell>
          <cell r="CA97">
            <v>12</v>
          </cell>
          <cell r="CB97">
            <v>12</v>
          </cell>
          <cell r="CC97">
            <v>12</v>
          </cell>
          <cell r="CD97">
            <v>12</v>
          </cell>
          <cell r="CE97">
            <v>12</v>
          </cell>
          <cell r="CF97">
            <v>12</v>
          </cell>
          <cell r="CG97">
            <v>12</v>
          </cell>
          <cell r="CH97">
            <v>12</v>
          </cell>
          <cell r="CI97">
            <v>12</v>
          </cell>
        </row>
        <row r="98">
          <cell r="E98" t="str">
            <v>----</v>
          </cell>
          <cell r="F98" t="str">
            <v>----</v>
          </cell>
          <cell r="G98" t="str">
            <v>----</v>
          </cell>
          <cell r="H98" t="str">
            <v>----</v>
          </cell>
          <cell r="I98" t="str">
            <v>----</v>
          </cell>
          <cell r="J98" t="str">
            <v>----</v>
          </cell>
          <cell r="K98" t="str">
            <v>----</v>
          </cell>
          <cell r="L98" t="str">
            <v>----</v>
          </cell>
          <cell r="M98" t="str">
            <v>----</v>
          </cell>
          <cell r="N98" t="str">
            <v>----</v>
          </cell>
          <cell r="O98" t="str">
            <v>----</v>
          </cell>
          <cell r="P98" t="str">
            <v>----</v>
          </cell>
          <cell r="Q98" t="str">
            <v>----</v>
          </cell>
          <cell r="R98" t="str">
            <v>----</v>
          </cell>
          <cell r="S98" t="str">
            <v>----</v>
          </cell>
          <cell r="T98" t="str">
            <v>----</v>
          </cell>
          <cell r="U98" t="str">
            <v>----</v>
          </cell>
          <cell r="V98" t="str">
            <v>----</v>
          </cell>
          <cell r="W98" t="str">
            <v>----</v>
          </cell>
          <cell r="X98" t="str">
            <v>----</v>
          </cell>
          <cell r="Y98" t="str">
            <v>----</v>
          </cell>
          <cell r="Z98" t="str">
            <v>----</v>
          </cell>
          <cell r="AA98" t="str">
            <v>----</v>
          </cell>
          <cell r="AB98" t="str">
            <v>----</v>
          </cell>
          <cell r="AC98" t="str">
            <v>----</v>
          </cell>
          <cell r="AD98" t="str">
            <v>----</v>
          </cell>
          <cell r="AE98" t="str">
            <v>----</v>
          </cell>
          <cell r="AF98" t="str">
            <v>----</v>
          </cell>
          <cell r="AG98" t="str">
            <v>----</v>
          </cell>
          <cell r="AH98" t="str">
            <v>----</v>
          </cell>
          <cell r="AI98" t="str">
            <v>----</v>
          </cell>
          <cell r="AJ98" t="str">
            <v>----</v>
          </cell>
          <cell r="AK98" t="str">
            <v>----</v>
          </cell>
          <cell r="AL98" t="str">
            <v>----</v>
          </cell>
          <cell r="AM98" t="str">
            <v>----</v>
          </cell>
          <cell r="AN98" t="str">
            <v>----</v>
          </cell>
          <cell r="AO98" t="str">
            <v>----</v>
          </cell>
          <cell r="AP98" t="str">
            <v>----</v>
          </cell>
          <cell r="AQ98" t="str">
            <v>----</v>
          </cell>
          <cell r="AR98" t="str">
            <v>----</v>
          </cell>
          <cell r="AS98" t="str">
            <v>----</v>
          </cell>
          <cell r="AT98" t="str">
            <v>----</v>
          </cell>
          <cell r="AU98" t="str">
            <v>----</v>
          </cell>
          <cell r="AV98" t="str">
            <v>----</v>
          </cell>
          <cell r="AW98" t="str">
            <v>----</v>
          </cell>
          <cell r="AX98" t="str">
            <v>----</v>
          </cell>
          <cell r="AY98" t="str">
            <v>----</v>
          </cell>
          <cell r="AZ98" t="str">
            <v>----</v>
          </cell>
          <cell r="BA98" t="str">
            <v>----</v>
          </cell>
          <cell r="BB98" t="str">
            <v>----</v>
          </cell>
          <cell r="BC98" t="str">
            <v>----</v>
          </cell>
          <cell r="BD98" t="str">
            <v>----</v>
          </cell>
          <cell r="BE98" t="str">
            <v>----</v>
          </cell>
          <cell r="BF98" t="str">
            <v>----</v>
          </cell>
          <cell r="BG98" t="str">
            <v>----</v>
          </cell>
          <cell r="BH98" t="str">
            <v>----</v>
          </cell>
          <cell r="BI98" t="str">
            <v>----</v>
          </cell>
          <cell r="BJ98" t="str">
            <v>----</v>
          </cell>
          <cell r="BK98" t="str">
            <v>----</v>
          </cell>
          <cell r="BL98" t="str">
            <v>----</v>
          </cell>
          <cell r="BM98" t="str">
            <v>----</v>
          </cell>
          <cell r="BN98" t="str">
            <v>----</v>
          </cell>
          <cell r="BO98" t="str">
            <v>----</v>
          </cell>
          <cell r="BP98" t="str">
            <v>----</v>
          </cell>
          <cell r="BQ98" t="str">
            <v>----</v>
          </cell>
          <cell r="BR98" t="str">
            <v>----</v>
          </cell>
          <cell r="BS98" t="str">
            <v>----</v>
          </cell>
          <cell r="BT98" t="str">
            <v>----</v>
          </cell>
          <cell r="BU98" t="str">
            <v>----</v>
          </cell>
          <cell r="BV98" t="str">
            <v>----</v>
          </cell>
          <cell r="BW98" t="str">
            <v>----</v>
          </cell>
          <cell r="BX98" t="str">
            <v>----</v>
          </cell>
          <cell r="BY98" t="str">
            <v>----</v>
          </cell>
          <cell r="BZ98" t="str">
            <v>----</v>
          </cell>
          <cell r="CA98" t="str">
            <v>----</v>
          </cell>
          <cell r="CB98" t="str">
            <v>----</v>
          </cell>
          <cell r="CC98" t="str">
            <v>----</v>
          </cell>
          <cell r="CD98" t="str">
            <v>----</v>
          </cell>
          <cell r="CE98" t="str">
            <v>----</v>
          </cell>
          <cell r="CF98" t="str">
            <v>----</v>
          </cell>
          <cell r="CG98" t="str">
            <v>----</v>
          </cell>
          <cell r="CH98" t="str">
            <v>----</v>
          </cell>
          <cell r="CI98" t="str">
            <v>----</v>
          </cell>
        </row>
        <row r="99">
          <cell r="E99" t="str">
            <v>RFA 20 Base</v>
          </cell>
          <cell r="F99" t="str">
            <v>RFA 20 Base</v>
          </cell>
          <cell r="G99" t="str">
            <v>RFA 20 Base</v>
          </cell>
          <cell r="H99" t="str">
            <v>RFA 20 Base</v>
          </cell>
          <cell r="I99" t="str">
            <v>RFA 20 Base</v>
          </cell>
          <cell r="J99" t="str">
            <v>RFA 20 Base</v>
          </cell>
          <cell r="K99" t="str">
            <v>RFA 20 Base</v>
          </cell>
          <cell r="L99" t="str">
            <v>RFA 20 Base</v>
          </cell>
          <cell r="M99" t="str">
            <v>RFA 20 Base</v>
          </cell>
          <cell r="N99" t="str">
            <v>RFA 20 Base</v>
          </cell>
          <cell r="O99" t="str">
            <v>RFA 20 Base</v>
          </cell>
          <cell r="P99" t="str">
            <v>RFA 20 Base</v>
          </cell>
          <cell r="Q99" t="str">
            <v>RFA 20 Base</v>
          </cell>
          <cell r="R99" t="str">
            <v>RFA 20 Base</v>
          </cell>
          <cell r="S99" t="str">
            <v>RFA 20 Base</v>
          </cell>
          <cell r="T99" t="str">
            <v>RFA 20 Base</v>
          </cell>
          <cell r="U99" t="str">
            <v>RFA 20 Base</v>
          </cell>
          <cell r="V99" t="str">
            <v>RFA 20 Base</v>
          </cell>
          <cell r="W99" t="str">
            <v>RFA 20 Base</v>
          </cell>
          <cell r="X99" t="str">
            <v>RFA 20 Base</v>
          </cell>
          <cell r="Y99" t="str">
            <v>RFA 20 Base</v>
          </cell>
          <cell r="Z99" t="str">
            <v>RFA 20 Base</v>
          </cell>
          <cell r="AA99" t="str">
            <v>RFA 20 Base</v>
          </cell>
          <cell r="AB99" t="str">
            <v>RFA 20 Base</v>
          </cell>
          <cell r="AC99" t="str">
            <v>RFA 20 Base</v>
          </cell>
          <cell r="AD99" t="str">
            <v>RFA 20 Base</v>
          </cell>
          <cell r="AE99" t="str">
            <v>RFA 20 Base</v>
          </cell>
          <cell r="AF99" t="str">
            <v>RFA 20 Base</v>
          </cell>
          <cell r="AG99" t="str">
            <v>RFA 20 Base</v>
          </cell>
          <cell r="AH99" t="str">
            <v>RFA 20 Base</v>
          </cell>
          <cell r="AI99" t="str">
            <v>RFA 20 Base</v>
          </cell>
          <cell r="AJ99" t="str">
            <v>RFA 20 Base</v>
          </cell>
          <cell r="AK99" t="str">
            <v>RFA 20 Base</v>
          </cell>
          <cell r="AL99" t="str">
            <v>RFA 20 Base</v>
          </cell>
          <cell r="AM99" t="str">
            <v>RFA 20 Base</v>
          </cell>
          <cell r="AN99" t="str">
            <v>RFA 20 Base</v>
          </cell>
          <cell r="AO99" t="str">
            <v>RFA 20 Base</v>
          </cell>
          <cell r="AP99" t="str">
            <v>RFA 20 Base</v>
          </cell>
          <cell r="AQ99" t="str">
            <v>RFA 20 Base</v>
          </cell>
          <cell r="AR99" t="str">
            <v>RFA 20 Base</v>
          </cell>
          <cell r="AS99" t="str">
            <v>RFA 20 Base</v>
          </cell>
          <cell r="AT99" t="str">
            <v>RFA 20 Base</v>
          </cell>
          <cell r="AU99" t="str">
            <v>RFA 20 Base</v>
          </cell>
          <cell r="AV99" t="str">
            <v>RFA 20 Base</v>
          </cell>
          <cell r="AW99" t="str">
            <v>RFA 20 Base</v>
          </cell>
          <cell r="AX99" t="str">
            <v>RFA 20 Base</v>
          </cell>
          <cell r="AY99" t="str">
            <v>RFA 20 Base</v>
          </cell>
          <cell r="AZ99" t="str">
            <v>RFA 20 Base</v>
          </cell>
          <cell r="BA99" t="str">
            <v>RFA 20 Base</v>
          </cell>
          <cell r="BB99" t="str">
            <v>RFA 20 Base</v>
          </cell>
          <cell r="BC99" t="str">
            <v>RFA 20 Base</v>
          </cell>
          <cell r="BD99" t="str">
            <v>RFA 20 Base</v>
          </cell>
          <cell r="BE99" t="str">
            <v>RFA 20 Base</v>
          </cell>
          <cell r="BF99" t="str">
            <v>RFA 20 Base</v>
          </cell>
          <cell r="BG99" t="str">
            <v>RFA 20 Base</v>
          </cell>
          <cell r="BH99" t="str">
            <v>RFA 20 Base</v>
          </cell>
          <cell r="BI99" t="str">
            <v>RFA 20 Base</v>
          </cell>
          <cell r="BJ99" t="str">
            <v>RFA 20 Base</v>
          </cell>
          <cell r="BK99" t="str">
            <v>RFA 20 Base</v>
          </cell>
          <cell r="BL99" t="str">
            <v>RFA 20 Base</v>
          </cell>
          <cell r="BM99" t="str">
            <v>RFA 20 Base</v>
          </cell>
          <cell r="BN99" t="str">
            <v>RFA 20 Base</v>
          </cell>
          <cell r="BO99" t="str">
            <v>RFA 20 Base</v>
          </cell>
          <cell r="BP99" t="str">
            <v>RFA 20 Base</v>
          </cell>
          <cell r="BQ99" t="str">
            <v>RFA 20 Base</v>
          </cell>
          <cell r="BR99" t="str">
            <v>RFA 20 Base</v>
          </cell>
          <cell r="BS99" t="str">
            <v>RFA 20 Base</v>
          </cell>
          <cell r="BT99" t="str">
            <v>RFA 20 Base</v>
          </cell>
          <cell r="BU99" t="str">
            <v>RFA 20 Base</v>
          </cell>
          <cell r="BV99" t="str">
            <v>RFA 20 Base</v>
          </cell>
          <cell r="BW99" t="str">
            <v>RFA 20 Base</v>
          </cell>
          <cell r="BX99" t="str">
            <v>RFA 20 Base</v>
          </cell>
          <cell r="BY99" t="str">
            <v>RFA 20 Base</v>
          </cell>
          <cell r="BZ99" t="str">
            <v>RFA 20 Base</v>
          </cell>
          <cell r="CA99" t="str">
            <v>RFA 20 Base</v>
          </cell>
          <cell r="CB99" t="str">
            <v>RFA 20 Base</v>
          </cell>
          <cell r="CC99" t="str">
            <v>RFA 20 Base</v>
          </cell>
          <cell r="CD99" t="str">
            <v>RFA 20 Base</v>
          </cell>
          <cell r="CE99" t="str">
            <v>RFA 20 Base</v>
          </cell>
          <cell r="CF99" t="str">
            <v>RFA 20 Base</v>
          </cell>
          <cell r="CG99" t="str">
            <v>RFA 20 Base</v>
          </cell>
          <cell r="CH99" t="str">
            <v>RFA 20 Base</v>
          </cell>
          <cell r="CI99" t="str">
            <v>RFA 20 Base</v>
          </cell>
        </row>
        <row r="100">
          <cell r="E100">
            <v>36220</v>
          </cell>
          <cell r="F100">
            <v>36220</v>
          </cell>
          <cell r="G100">
            <v>36220</v>
          </cell>
          <cell r="H100">
            <v>36220</v>
          </cell>
          <cell r="I100">
            <v>36220</v>
          </cell>
          <cell r="J100">
            <v>36220</v>
          </cell>
          <cell r="K100">
            <v>36220</v>
          </cell>
          <cell r="L100">
            <v>36220</v>
          </cell>
          <cell r="M100">
            <v>36220</v>
          </cell>
          <cell r="N100">
            <v>36220</v>
          </cell>
          <cell r="O100">
            <v>36220</v>
          </cell>
          <cell r="P100">
            <v>36220</v>
          </cell>
          <cell r="Q100">
            <v>36220</v>
          </cell>
          <cell r="R100">
            <v>36220</v>
          </cell>
          <cell r="S100">
            <v>36220</v>
          </cell>
          <cell r="T100">
            <v>36220</v>
          </cell>
          <cell r="U100">
            <v>36220</v>
          </cell>
          <cell r="V100">
            <v>36220</v>
          </cell>
          <cell r="W100">
            <v>36220</v>
          </cell>
          <cell r="X100">
            <v>36220</v>
          </cell>
          <cell r="Y100">
            <v>36220</v>
          </cell>
          <cell r="Z100">
            <v>36220</v>
          </cell>
          <cell r="AA100">
            <v>36220</v>
          </cell>
          <cell r="AB100">
            <v>36220</v>
          </cell>
          <cell r="AC100">
            <v>36220</v>
          </cell>
          <cell r="AD100">
            <v>36220</v>
          </cell>
          <cell r="AE100">
            <v>36220</v>
          </cell>
          <cell r="AF100">
            <v>36220</v>
          </cell>
          <cell r="AG100">
            <v>36220</v>
          </cell>
          <cell r="AH100">
            <v>36220</v>
          </cell>
          <cell r="AI100">
            <v>36220</v>
          </cell>
          <cell r="AJ100">
            <v>36220</v>
          </cell>
          <cell r="AK100">
            <v>36220</v>
          </cell>
          <cell r="AL100">
            <v>36220</v>
          </cell>
          <cell r="AM100">
            <v>36220</v>
          </cell>
          <cell r="AN100">
            <v>36220</v>
          </cell>
          <cell r="AO100">
            <v>36220</v>
          </cell>
          <cell r="AP100">
            <v>36220</v>
          </cell>
          <cell r="AQ100">
            <v>36220</v>
          </cell>
          <cell r="AR100">
            <v>36220</v>
          </cell>
          <cell r="AS100">
            <v>36220</v>
          </cell>
          <cell r="AT100">
            <v>36220</v>
          </cell>
          <cell r="AU100">
            <v>36220</v>
          </cell>
          <cell r="AV100">
            <v>36220</v>
          </cell>
          <cell r="AW100">
            <v>36220</v>
          </cell>
          <cell r="AX100">
            <v>36220</v>
          </cell>
          <cell r="AY100">
            <v>36220</v>
          </cell>
          <cell r="AZ100">
            <v>36220</v>
          </cell>
          <cell r="BA100">
            <v>36220</v>
          </cell>
          <cell r="BB100">
            <v>36220</v>
          </cell>
          <cell r="BC100">
            <v>36220</v>
          </cell>
          <cell r="BD100">
            <v>36220</v>
          </cell>
          <cell r="BE100">
            <v>36220</v>
          </cell>
          <cell r="BF100">
            <v>36220</v>
          </cell>
          <cell r="BG100">
            <v>36220</v>
          </cell>
          <cell r="BH100">
            <v>36220</v>
          </cell>
          <cell r="BI100">
            <v>36220</v>
          </cell>
          <cell r="BJ100">
            <v>36220</v>
          </cell>
          <cell r="BK100">
            <v>36220</v>
          </cell>
          <cell r="BL100">
            <v>36220</v>
          </cell>
          <cell r="BM100">
            <v>36220</v>
          </cell>
          <cell r="BN100">
            <v>36220</v>
          </cell>
          <cell r="BO100">
            <v>36220</v>
          </cell>
          <cell r="BP100">
            <v>36220</v>
          </cell>
          <cell r="BQ100">
            <v>36220</v>
          </cell>
          <cell r="BR100">
            <v>36220</v>
          </cell>
          <cell r="BS100">
            <v>36220</v>
          </cell>
          <cell r="BT100">
            <v>36220</v>
          </cell>
          <cell r="BU100">
            <v>36220</v>
          </cell>
          <cell r="BV100">
            <v>36220</v>
          </cell>
          <cell r="BW100">
            <v>36220</v>
          </cell>
          <cell r="BX100">
            <v>36220</v>
          </cell>
          <cell r="BY100">
            <v>36220</v>
          </cell>
          <cell r="BZ100">
            <v>36220</v>
          </cell>
          <cell r="CA100">
            <v>36220</v>
          </cell>
          <cell r="CB100">
            <v>36220</v>
          </cell>
          <cell r="CC100">
            <v>36220</v>
          </cell>
          <cell r="CD100">
            <v>36220</v>
          </cell>
          <cell r="CE100">
            <v>36220</v>
          </cell>
          <cell r="CF100">
            <v>36220</v>
          </cell>
          <cell r="CG100">
            <v>36220</v>
          </cell>
          <cell r="CH100">
            <v>36220</v>
          </cell>
          <cell r="CI100">
            <v>36220</v>
          </cell>
        </row>
        <row r="101">
          <cell r="E101">
            <v>0</v>
          </cell>
          <cell r="F101">
            <v>305809.40999999997</v>
          </cell>
          <cell r="G101">
            <v>64783</v>
          </cell>
          <cell r="H101">
            <v>66687</v>
          </cell>
          <cell r="I101">
            <v>120507</v>
          </cell>
          <cell r="J101">
            <v>125767</v>
          </cell>
          <cell r="K101">
            <v>130546</v>
          </cell>
          <cell r="L101">
            <v>135737</v>
          </cell>
          <cell r="M101">
            <v>160304</v>
          </cell>
          <cell r="N101">
            <v>167624</v>
          </cell>
          <cell r="O101">
            <v>170888</v>
          </cell>
          <cell r="P101">
            <v>178375</v>
          </cell>
          <cell r="Q101">
            <v>167768</v>
          </cell>
          <cell r="R101">
            <v>179266</v>
          </cell>
          <cell r="S101">
            <v>173905</v>
          </cell>
          <cell r="T101">
            <v>216318</v>
          </cell>
          <cell r="U101">
            <v>324861</v>
          </cell>
          <cell r="V101">
            <v>239187</v>
          </cell>
          <cell r="W101">
            <v>247803</v>
          </cell>
          <cell r="X101">
            <v>235875</v>
          </cell>
          <cell r="Y101">
            <v>253956</v>
          </cell>
          <cell r="Z101">
            <v>334835</v>
          </cell>
          <cell r="AA101">
            <v>313149</v>
          </cell>
          <cell r="AB101">
            <v>220107</v>
          </cell>
          <cell r="AC101">
            <v>227729</v>
          </cell>
          <cell r="AD101">
            <v>217088</v>
          </cell>
          <cell r="AE101">
            <v>269169</v>
          </cell>
          <cell r="AF101">
            <v>274719</v>
          </cell>
          <cell r="AG101">
            <v>264017</v>
          </cell>
          <cell r="AH101">
            <v>263196</v>
          </cell>
          <cell r="AI101">
            <v>280349</v>
          </cell>
          <cell r="AJ101">
            <v>504332</v>
          </cell>
          <cell r="AK101">
            <v>326824</v>
          </cell>
          <cell r="AL101">
            <v>333914</v>
          </cell>
          <cell r="AM101">
            <v>323212</v>
          </cell>
          <cell r="AN101">
            <v>322858</v>
          </cell>
          <cell r="AO101">
            <v>383563</v>
          </cell>
          <cell r="AP101">
            <v>408452</v>
          </cell>
          <cell r="AQ101">
            <v>410704</v>
          </cell>
          <cell r="AR101">
            <v>330415</v>
          </cell>
          <cell r="AS101">
            <v>339977</v>
          </cell>
          <cell r="AT101">
            <v>326916</v>
          </cell>
          <cell r="AU101">
            <v>381446</v>
          </cell>
          <cell r="AV101">
            <v>407301</v>
          </cell>
          <cell r="AW101">
            <v>355731</v>
          </cell>
          <cell r="AX101">
            <v>365291</v>
          </cell>
          <cell r="AY101">
            <v>352232</v>
          </cell>
          <cell r="AZ101">
            <v>353771</v>
          </cell>
          <cell r="BA101">
            <v>374092</v>
          </cell>
          <cell r="BB101">
            <v>429116</v>
          </cell>
          <cell r="BC101">
            <v>472819</v>
          </cell>
          <cell r="BD101">
            <v>246591</v>
          </cell>
          <cell r="BE101">
            <v>259616</v>
          </cell>
          <cell r="BF101">
            <v>241896</v>
          </cell>
          <cell r="BG101">
            <v>326836</v>
          </cell>
          <cell r="BH101">
            <v>340905</v>
          </cell>
          <cell r="BI101">
            <v>321898</v>
          </cell>
          <cell r="BJ101">
            <v>429938</v>
          </cell>
          <cell r="BK101">
            <v>399755</v>
          </cell>
          <cell r="BL101">
            <v>419116</v>
          </cell>
          <cell r="BM101">
            <v>392167</v>
          </cell>
          <cell r="BN101">
            <v>305855</v>
          </cell>
          <cell r="BO101">
            <v>318886</v>
          </cell>
          <cell r="BP101">
            <v>301100</v>
          </cell>
          <cell r="BQ101">
            <v>550604</v>
          </cell>
          <cell r="BR101">
            <v>337053</v>
          </cell>
          <cell r="BS101">
            <v>349595</v>
          </cell>
          <cell r="BT101">
            <v>331817</v>
          </cell>
          <cell r="BU101">
            <v>385127</v>
          </cell>
          <cell r="BV101">
            <v>397670</v>
          </cell>
          <cell r="BW101">
            <v>379891</v>
          </cell>
          <cell r="BX101">
            <v>379656</v>
          </cell>
          <cell r="BY101">
            <v>452766</v>
          </cell>
          <cell r="BZ101">
            <v>388950</v>
          </cell>
          <cell r="CA101">
            <v>401818</v>
          </cell>
          <cell r="CB101">
            <v>383363</v>
          </cell>
          <cell r="CC101">
            <v>459394</v>
          </cell>
          <cell r="CD101">
            <v>524062</v>
          </cell>
          <cell r="CE101">
            <v>395665</v>
          </cell>
          <cell r="CF101">
            <v>408689</v>
          </cell>
          <cell r="CG101">
            <v>389928</v>
          </cell>
          <cell r="CH101">
            <v>530443</v>
          </cell>
          <cell r="CI101">
            <v>0</v>
          </cell>
        </row>
        <row r="102">
          <cell r="E102">
            <v>0</v>
          </cell>
          <cell r="F102">
            <v>49459.8</v>
          </cell>
          <cell r="G102">
            <v>8806</v>
          </cell>
          <cell r="H102">
            <v>9380</v>
          </cell>
          <cell r="I102">
            <v>14105</v>
          </cell>
          <cell r="J102">
            <v>15723</v>
          </cell>
          <cell r="K102">
            <v>16258</v>
          </cell>
          <cell r="L102">
            <v>17855</v>
          </cell>
          <cell r="M102">
            <v>22760</v>
          </cell>
          <cell r="N102">
            <v>24993</v>
          </cell>
          <cell r="O102">
            <v>24655</v>
          </cell>
          <cell r="P102">
            <v>26908</v>
          </cell>
          <cell r="Q102">
            <v>23788</v>
          </cell>
          <cell r="R102">
            <v>32761</v>
          </cell>
          <cell r="S102">
            <v>31074</v>
          </cell>
          <cell r="T102">
            <v>32938</v>
          </cell>
          <cell r="U102">
            <v>24681</v>
          </cell>
          <cell r="V102">
            <v>40511</v>
          </cell>
          <cell r="W102">
            <v>43007</v>
          </cell>
          <cell r="X102">
            <v>39492</v>
          </cell>
          <cell r="Y102">
            <v>50438</v>
          </cell>
          <cell r="Z102">
            <v>70991</v>
          </cell>
          <cell r="AA102">
            <v>56900</v>
          </cell>
          <cell r="AB102">
            <v>35064</v>
          </cell>
          <cell r="AC102">
            <v>38007</v>
          </cell>
          <cell r="AD102">
            <v>34089</v>
          </cell>
          <cell r="AE102">
            <v>47777</v>
          </cell>
          <cell r="AF102">
            <v>50054</v>
          </cell>
          <cell r="AG102">
            <v>45939</v>
          </cell>
          <cell r="AH102">
            <v>52439</v>
          </cell>
          <cell r="AI102">
            <v>58239</v>
          </cell>
          <cell r="AJ102">
            <v>50719</v>
          </cell>
          <cell r="AK102">
            <v>60052</v>
          </cell>
          <cell r="AL102">
            <v>62944</v>
          </cell>
          <cell r="AM102">
            <v>58829</v>
          </cell>
          <cell r="AN102">
            <v>65329</v>
          </cell>
          <cell r="AO102">
            <v>73923</v>
          </cell>
          <cell r="AP102">
            <v>81693</v>
          </cell>
          <cell r="AQ102">
            <v>76014</v>
          </cell>
          <cell r="AR102">
            <v>57793</v>
          </cell>
          <cell r="AS102">
            <v>61457</v>
          </cell>
          <cell r="AT102">
            <v>56570</v>
          </cell>
          <cell r="AU102">
            <v>69370</v>
          </cell>
          <cell r="AV102">
            <v>77183</v>
          </cell>
          <cell r="AW102">
            <v>65023</v>
          </cell>
          <cell r="AX102">
            <v>68686</v>
          </cell>
          <cell r="AY102">
            <v>63800</v>
          </cell>
          <cell r="AZ102">
            <v>70200</v>
          </cell>
          <cell r="BA102">
            <v>76600</v>
          </cell>
          <cell r="BB102">
            <v>84413</v>
          </cell>
          <cell r="BC102">
            <v>90629</v>
          </cell>
          <cell r="BD102">
            <v>38755</v>
          </cell>
          <cell r="BE102">
            <v>43032</v>
          </cell>
          <cell r="BF102">
            <v>37311</v>
          </cell>
          <cell r="BG102">
            <v>60636</v>
          </cell>
          <cell r="BH102">
            <v>65157</v>
          </cell>
          <cell r="BI102">
            <v>59017</v>
          </cell>
          <cell r="BJ102">
            <v>85237</v>
          </cell>
          <cell r="BK102">
            <v>74305</v>
          </cell>
          <cell r="BL102">
            <v>81094</v>
          </cell>
          <cell r="BM102">
            <v>71889</v>
          </cell>
          <cell r="BN102">
            <v>54574</v>
          </cell>
          <cell r="BO102">
            <v>59544</v>
          </cell>
          <cell r="BP102">
            <v>52768</v>
          </cell>
          <cell r="BQ102">
            <v>59544</v>
          </cell>
          <cell r="BR102">
            <v>62887</v>
          </cell>
          <cell r="BS102">
            <v>67804</v>
          </cell>
          <cell r="BT102">
            <v>61065</v>
          </cell>
          <cell r="BU102">
            <v>70117</v>
          </cell>
          <cell r="BV102">
            <v>75034</v>
          </cell>
          <cell r="BW102">
            <v>68295</v>
          </cell>
          <cell r="BX102">
            <v>75832</v>
          </cell>
          <cell r="BY102">
            <v>88632</v>
          </cell>
          <cell r="BZ102">
            <v>71635</v>
          </cell>
          <cell r="CA102">
            <v>76678</v>
          </cell>
          <cell r="CB102">
            <v>69673</v>
          </cell>
          <cell r="CC102">
            <v>90973</v>
          </cell>
          <cell r="CD102">
            <v>111934</v>
          </cell>
          <cell r="CE102">
            <v>73855</v>
          </cell>
          <cell r="CF102">
            <v>78898</v>
          </cell>
          <cell r="CG102">
            <v>71893</v>
          </cell>
          <cell r="CH102">
            <v>114154</v>
          </cell>
          <cell r="CI102">
            <v>0</v>
          </cell>
        </row>
        <row r="103">
          <cell r="E103">
            <v>0</v>
          </cell>
          <cell r="F103">
            <v>82273.62</v>
          </cell>
          <cell r="G103">
            <v>12942</v>
          </cell>
          <cell r="H103">
            <v>13803</v>
          </cell>
          <cell r="I103">
            <v>20497</v>
          </cell>
          <cell r="J103">
            <v>22925</v>
          </cell>
          <cell r="K103">
            <v>23629</v>
          </cell>
          <cell r="L103">
            <v>26025</v>
          </cell>
          <cell r="M103">
            <v>32964</v>
          </cell>
          <cell r="N103">
            <v>36313</v>
          </cell>
          <cell r="O103">
            <v>35234</v>
          </cell>
          <cell r="P103">
            <v>38613</v>
          </cell>
          <cell r="Q103">
            <v>33934</v>
          </cell>
          <cell r="R103">
            <v>47283</v>
          </cell>
          <cell r="S103">
            <v>44863</v>
          </cell>
          <cell r="T103">
            <v>47658</v>
          </cell>
          <cell r="U103">
            <v>22046</v>
          </cell>
          <cell r="V103">
            <v>56196</v>
          </cell>
          <cell r="W103">
            <v>59940</v>
          </cell>
          <cell r="X103">
            <v>54667</v>
          </cell>
          <cell r="Y103">
            <v>71085</v>
          </cell>
          <cell r="Z103">
            <v>101424</v>
          </cell>
          <cell r="AA103">
            <v>80779</v>
          </cell>
          <cell r="AB103">
            <v>46136</v>
          </cell>
          <cell r="AC103">
            <v>49079</v>
          </cell>
          <cell r="AD103">
            <v>45161</v>
          </cell>
          <cell r="AE103">
            <v>61883</v>
          </cell>
          <cell r="AF103">
            <v>64159</v>
          </cell>
          <cell r="AG103">
            <v>60044</v>
          </cell>
          <cell r="AH103">
            <v>66544</v>
          </cell>
          <cell r="AI103">
            <v>72344</v>
          </cell>
          <cell r="AJ103">
            <v>64825</v>
          </cell>
          <cell r="AK103">
            <v>78578</v>
          </cell>
          <cell r="AL103">
            <v>81470</v>
          </cell>
          <cell r="AM103">
            <v>77355</v>
          </cell>
          <cell r="AN103">
            <v>83855</v>
          </cell>
          <cell r="AO103">
            <v>93846</v>
          </cell>
          <cell r="AP103">
            <v>101616</v>
          </cell>
          <cell r="AQ103">
            <v>99479</v>
          </cell>
          <cell r="AR103">
            <v>75113</v>
          </cell>
          <cell r="AS103">
            <v>78777</v>
          </cell>
          <cell r="AT103">
            <v>73890</v>
          </cell>
          <cell r="AU103">
            <v>86690</v>
          </cell>
          <cell r="AV103">
            <v>94503</v>
          </cell>
          <cell r="AW103">
            <v>83933</v>
          </cell>
          <cell r="AX103">
            <v>87597</v>
          </cell>
          <cell r="AY103">
            <v>82710</v>
          </cell>
          <cell r="AZ103">
            <v>89110</v>
          </cell>
          <cell r="BA103">
            <v>95510</v>
          </cell>
          <cell r="BB103">
            <v>103323</v>
          </cell>
          <cell r="BC103">
            <v>117280</v>
          </cell>
          <cell r="BD103">
            <v>49906</v>
          </cell>
          <cell r="BE103">
            <v>55310</v>
          </cell>
          <cell r="BF103">
            <v>48041</v>
          </cell>
          <cell r="BG103">
            <v>79977</v>
          </cell>
          <cell r="BH103">
            <v>85746</v>
          </cell>
          <cell r="BI103">
            <v>77848</v>
          </cell>
          <cell r="BJ103">
            <v>113160</v>
          </cell>
          <cell r="BK103">
            <v>94530</v>
          </cell>
          <cell r="BL103">
            <v>102567</v>
          </cell>
          <cell r="BM103">
            <v>91604</v>
          </cell>
          <cell r="BN103">
            <v>67667</v>
          </cell>
          <cell r="BO103">
            <v>72637</v>
          </cell>
          <cell r="BP103">
            <v>65861</v>
          </cell>
          <cell r="BQ103">
            <v>52213</v>
          </cell>
          <cell r="BR103">
            <v>79195</v>
          </cell>
          <cell r="BS103">
            <v>84112</v>
          </cell>
          <cell r="BT103">
            <v>77373</v>
          </cell>
          <cell r="BU103">
            <v>88014</v>
          </cell>
          <cell r="BV103">
            <v>92932</v>
          </cell>
          <cell r="BW103">
            <v>86192</v>
          </cell>
          <cell r="BX103">
            <v>93730</v>
          </cell>
          <cell r="BY103">
            <v>106530</v>
          </cell>
          <cell r="BZ103">
            <v>89533</v>
          </cell>
          <cell r="CA103">
            <v>94576</v>
          </cell>
          <cell r="CB103">
            <v>87571</v>
          </cell>
          <cell r="CC103">
            <v>108871</v>
          </cell>
          <cell r="CD103">
            <v>129832</v>
          </cell>
          <cell r="CE103">
            <v>90740</v>
          </cell>
          <cell r="CF103">
            <v>95783</v>
          </cell>
          <cell r="CG103">
            <v>88778</v>
          </cell>
          <cell r="CH103">
            <v>131040</v>
          </cell>
          <cell r="CI103">
            <v>0</v>
          </cell>
        </row>
        <row r="104">
          <cell r="E104">
            <v>0</v>
          </cell>
          <cell r="F104">
            <v>112500</v>
          </cell>
          <cell r="G104">
            <v>29280</v>
          </cell>
          <cell r="H104">
            <v>29280</v>
          </cell>
          <cell r="I104">
            <v>61560</v>
          </cell>
          <cell r="J104">
            <v>61560</v>
          </cell>
          <cell r="K104">
            <v>61800</v>
          </cell>
          <cell r="L104">
            <v>61800</v>
          </cell>
          <cell r="M104">
            <v>68640</v>
          </cell>
          <cell r="N104">
            <v>68640</v>
          </cell>
          <cell r="O104">
            <v>70080</v>
          </cell>
          <cell r="P104">
            <v>70080</v>
          </cell>
          <cell r="Q104">
            <v>70080</v>
          </cell>
          <cell r="R104">
            <v>49896</v>
          </cell>
          <cell r="S104">
            <v>50803</v>
          </cell>
          <cell r="T104">
            <v>80880</v>
          </cell>
          <cell r="U104">
            <v>152268</v>
          </cell>
          <cell r="V104">
            <v>78960</v>
          </cell>
          <cell r="W104">
            <v>78960</v>
          </cell>
          <cell r="X104">
            <v>78960</v>
          </cell>
          <cell r="Y104">
            <v>59664</v>
          </cell>
          <cell r="Z104">
            <v>60749</v>
          </cell>
          <cell r="AA104">
            <v>91003</v>
          </cell>
          <cell r="AB104">
            <v>83640</v>
          </cell>
          <cell r="AC104">
            <v>83640</v>
          </cell>
          <cell r="AD104">
            <v>83640</v>
          </cell>
          <cell r="AE104">
            <v>89280</v>
          </cell>
          <cell r="AF104">
            <v>89280</v>
          </cell>
          <cell r="AG104">
            <v>89280</v>
          </cell>
          <cell r="AH104">
            <v>71016</v>
          </cell>
          <cell r="AI104">
            <v>72307</v>
          </cell>
          <cell r="AJ104">
            <v>168588</v>
          </cell>
          <cell r="AK104">
            <v>98880</v>
          </cell>
          <cell r="AL104">
            <v>98880</v>
          </cell>
          <cell r="AM104">
            <v>98880</v>
          </cell>
          <cell r="AN104">
            <v>81576</v>
          </cell>
          <cell r="AO104">
            <v>112229</v>
          </cell>
          <cell r="AP104">
            <v>113712</v>
          </cell>
          <cell r="AQ104">
            <v>121375</v>
          </cell>
          <cell r="AR104">
            <v>110880</v>
          </cell>
          <cell r="AS104">
            <v>110880</v>
          </cell>
          <cell r="AT104">
            <v>110880</v>
          </cell>
          <cell r="AU104">
            <v>125669</v>
          </cell>
          <cell r="AV104">
            <v>127392</v>
          </cell>
          <cell r="AW104">
            <v>110880</v>
          </cell>
          <cell r="AX104">
            <v>110880</v>
          </cell>
          <cell r="AY104">
            <v>110880</v>
          </cell>
          <cell r="AZ104">
            <v>94776</v>
          </cell>
          <cell r="BA104">
            <v>96499</v>
          </cell>
          <cell r="BB104">
            <v>127392</v>
          </cell>
          <cell r="BC104">
            <v>136135</v>
          </cell>
          <cell r="BD104">
            <v>96840</v>
          </cell>
          <cell r="BE104">
            <v>96840</v>
          </cell>
          <cell r="BF104">
            <v>96840</v>
          </cell>
          <cell r="BG104">
            <v>96840</v>
          </cell>
          <cell r="BH104">
            <v>96840</v>
          </cell>
          <cell r="BI104">
            <v>96840</v>
          </cell>
          <cell r="BJ104">
            <v>110059</v>
          </cell>
          <cell r="BK104">
            <v>120000</v>
          </cell>
          <cell r="BL104">
            <v>120000</v>
          </cell>
          <cell r="BM104">
            <v>120000</v>
          </cell>
          <cell r="BN104">
            <v>104160</v>
          </cell>
          <cell r="BO104">
            <v>104160</v>
          </cell>
          <cell r="BP104">
            <v>104160</v>
          </cell>
          <cell r="BQ104">
            <v>165912</v>
          </cell>
          <cell r="BR104">
            <v>104160</v>
          </cell>
          <cell r="BS104">
            <v>104160</v>
          </cell>
          <cell r="BT104">
            <v>104160</v>
          </cell>
          <cell r="BU104">
            <v>123120</v>
          </cell>
          <cell r="BV104">
            <v>123120</v>
          </cell>
          <cell r="BW104">
            <v>123120</v>
          </cell>
          <cell r="BX104">
            <v>102696</v>
          </cell>
          <cell r="BY104">
            <v>139680</v>
          </cell>
          <cell r="BZ104">
            <v>123120</v>
          </cell>
          <cell r="CA104">
            <v>123120</v>
          </cell>
          <cell r="CB104">
            <v>123120</v>
          </cell>
          <cell r="CC104">
            <v>139680</v>
          </cell>
          <cell r="CD104">
            <v>141547</v>
          </cell>
          <cell r="CE104">
            <v>123120</v>
          </cell>
          <cell r="CF104">
            <v>123120</v>
          </cell>
          <cell r="CG104">
            <v>123120</v>
          </cell>
          <cell r="CH104">
            <v>141547</v>
          </cell>
          <cell r="CI104">
            <v>0</v>
          </cell>
        </row>
        <row r="105">
          <cell r="E105">
            <v>0</v>
          </cell>
          <cell r="F105">
            <v>183.595</v>
          </cell>
          <cell r="G105">
            <v>40.212499999999999</v>
          </cell>
          <cell r="H105">
            <v>40.510416666666664</v>
          </cell>
          <cell r="I105">
            <v>59.170833333333334</v>
          </cell>
          <cell r="J105">
            <v>59.637500000000003</v>
          </cell>
          <cell r="K105">
            <v>81.810416666666669</v>
          </cell>
          <cell r="L105">
            <v>82.424999999999997</v>
          </cell>
          <cell r="M105">
            <v>100.76666666666667</v>
          </cell>
          <cell r="N105">
            <v>101.56041666666667</v>
          </cell>
          <cell r="O105">
            <v>124.3</v>
          </cell>
          <cell r="P105">
            <v>125.24375000000001</v>
          </cell>
          <cell r="Q105">
            <v>123.82708333333333</v>
          </cell>
          <cell r="R105">
            <v>131.50925925925927</v>
          </cell>
          <cell r="S105">
            <v>129.96250000000001</v>
          </cell>
          <cell r="T105">
            <v>130.90625</v>
          </cell>
          <cell r="U105">
            <v>129.31555555555556</v>
          </cell>
          <cell r="V105">
            <v>177.05208333333334</v>
          </cell>
          <cell r="W105">
            <v>178.47499999999999</v>
          </cell>
          <cell r="X105">
            <v>176.33958333333334</v>
          </cell>
          <cell r="Y105">
            <v>185.83703703703705</v>
          </cell>
          <cell r="Z105">
            <v>187.12291666666667</v>
          </cell>
          <cell r="AA105">
            <v>187.02083333333334</v>
          </cell>
          <cell r="AB105">
            <v>138.36923076923077</v>
          </cell>
          <cell r="AC105">
            <v>139.0974358974359</v>
          </cell>
          <cell r="AD105">
            <v>138.00512820512822</v>
          </cell>
          <cell r="AE105">
            <v>158.90181818181819</v>
          </cell>
          <cell r="AF105">
            <v>159.67636363636365</v>
          </cell>
          <cell r="AG105">
            <v>158.51454545454544</v>
          </cell>
          <cell r="AH105">
            <v>218.61296296296297</v>
          </cell>
          <cell r="AI105">
            <v>163.54818181818183</v>
          </cell>
          <cell r="AJ105">
            <v>168.57666666666665</v>
          </cell>
          <cell r="AK105">
            <v>183.92272727272729</v>
          </cell>
          <cell r="AL105">
            <v>184.83727272727273</v>
          </cell>
          <cell r="AM105">
            <v>183.46545454545455</v>
          </cell>
          <cell r="AN105">
            <v>250.25555555555556</v>
          </cell>
          <cell r="AO105">
            <v>189.40727272727273</v>
          </cell>
          <cell r="AP105">
            <v>190.32181818181817</v>
          </cell>
          <cell r="AQ105">
            <v>225.08444444444444</v>
          </cell>
          <cell r="AR105">
            <v>170.79818181818183</v>
          </cell>
          <cell r="AS105">
            <v>171.62727272727273</v>
          </cell>
          <cell r="AT105">
            <v>170.38363636363636</v>
          </cell>
          <cell r="AU105">
            <v>175.77454545454546</v>
          </cell>
          <cell r="AV105">
            <v>176.60454545454544</v>
          </cell>
          <cell r="AW105">
            <v>196.24363636363637</v>
          </cell>
          <cell r="AX105">
            <v>197.22090909090909</v>
          </cell>
          <cell r="AY105">
            <v>195.75454545454545</v>
          </cell>
          <cell r="AZ105">
            <v>266.56111111111113</v>
          </cell>
          <cell r="BA105">
            <v>202.1090909090909</v>
          </cell>
          <cell r="BB105">
            <v>203.08636363636364</v>
          </cell>
          <cell r="BC105">
            <v>238.10962962962964</v>
          </cell>
          <cell r="BD105">
            <v>172.10208333333333</v>
          </cell>
          <cell r="BE105">
            <v>173.19374999999999</v>
          </cell>
          <cell r="BF105">
            <v>171.55416666666667</v>
          </cell>
          <cell r="BG105">
            <v>193.5871794871795</v>
          </cell>
          <cell r="BH105">
            <v>194.65897435897435</v>
          </cell>
          <cell r="BI105">
            <v>193.05</v>
          </cell>
          <cell r="BJ105">
            <v>180.81727272727272</v>
          </cell>
          <cell r="BK105">
            <v>208.00928571428571</v>
          </cell>
          <cell r="BL105">
            <v>209.065</v>
          </cell>
          <cell r="BM105">
            <v>207.48142857142858</v>
          </cell>
          <cell r="BN105">
            <v>173.02</v>
          </cell>
          <cell r="BO105">
            <v>173.89363636363638</v>
          </cell>
          <cell r="BP105">
            <v>172.58272727272728</v>
          </cell>
          <cell r="BQ105">
            <v>184.4435294117647</v>
          </cell>
          <cell r="BR105">
            <v>185.34714285714287</v>
          </cell>
          <cell r="BS105">
            <v>186.27785714285713</v>
          </cell>
          <cell r="BT105">
            <v>184.88142857142856</v>
          </cell>
          <cell r="BU105">
            <v>206.10499999999999</v>
          </cell>
          <cell r="BV105">
            <v>207.12285714285716</v>
          </cell>
          <cell r="BW105">
            <v>205.59571428571428</v>
          </cell>
          <cell r="BX105">
            <v>258.3202380952381</v>
          </cell>
          <cell r="BY105">
            <v>229.05</v>
          </cell>
          <cell r="BZ105">
            <v>206.10499999999999</v>
          </cell>
          <cell r="CA105">
            <v>207.12285714285716</v>
          </cell>
          <cell r="CB105">
            <v>205.59571428571428</v>
          </cell>
          <cell r="CC105">
            <v>229.05</v>
          </cell>
          <cell r="CD105">
            <v>213.22928571428571</v>
          </cell>
          <cell r="CE105">
            <v>214.67500000000001</v>
          </cell>
          <cell r="CF105">
            <v>215.69285714285715</v>
          </cell>
          <cell r="CG105">
            <v>214.16571428571427</v>
          </cell>
          <cell r="CH105">
            <v>221.7992857142857</v>
          </cell>
          <cell r="CI105">
            <v>0</v>
          </cell>
        </row>
        <row r="106">
          <cell r="E106">
            <v>0</v>
          </cell>
          <cell r="F106">
            <v>122.85</v>
          </cell>
          <cell r="G106">
            <v>22.45</v>
          </cell>
          <cell r="H106">
            <v>22.45</v>
          </cell>
          <cell r="I106">
            <v>30.614583333333332</v>
          </cell>
          <cell r="J106">
            <v>30.614583333333332</v>
          </cell>
          <cell r="K106">
            <v>44.90208333333333</v>
          </cell>
          <cell r="L106">
            <v>44.90208333333333</v>
          </cell>
          <cell r="M106">
            <v>53.06666666666667</v>
          </cell>
          <cell r="N106">
            <v>53.06666666666667</v>
          </cell>
          <cell r="O106">
            <v>65.3125</v>
          </cell>
          <cell r="P106">
            <v>65.3125</v>
          </cell>
          <cell r="Q106">
            <v>65.3125</v>
          </cell>
          <cell r="R106">
            <v>71.43518518518519</v>
          </cell>
          <cell r="S106">
            <v>65.3125</v>
          </cell>
          <cell r="T106">
            <v>65.3125</v>
          </cell>
          <cell r="U106">
            <v>65.311111111111117</v>
          </cell>
          <cell r="V106">
            <v>83.681250000000006</v>
          </cell>
          <cell r="W106">
            <v>83.681250000000006</v>
          </cell>
          <cell r="X106">
            <v>83.681250000000006</v>
          </cell>
          <cell r="Y106">
            <v>91.844444444444449</v>
          </cell>
          <cell r="Z106">
            <v>83.681250000000006</v>
          </cell>
          <cell r="AA106">
            <v>83.681250000000006</v>
          </cell>
          <cell r="AB106">
            <v>83.680769230769229</v>
          </cell>
          <cell r="AC106">
            <v>83.680769230769229</v>
          </cell>
          <cell r="AD106">
            <v>83.680769230769229</v>
          </cell>
          <cell r="AE106">
            <v>95.927272727272722</v>
          </cell>
          <cell r="AF106">
            <v>95.927272727272722</v>
          </cell>
          <cell r="AG106">
            <v>95.927272727272722</v>
          </cell>
          <cell r="AH106">
            <v>106.13148148148149</v>
          </cell>
          <cell r="AI106">
            <v>95.927272727272722</v>
          </cell>
          <cell r="AJ106">
            <v>93.885555555555555</v>
          </cell>
          <cell r="AK106">
            <v>108.17272727272727</v>
          </cell>
          <cell r="AL106">
            <v>108.17272727272727</v>
          </cell>
          <cell r="AM106">
            <v>108.17272727272727</v>
          </cell>
          <cell r="AN106">
            <v>116.33703703703704</v>
          </cell>
          <cell r="AO106">
            <v>108.17272727272727</v>
          </cell>
          <cell r="AP106">
            <v>108.17272727272727</v>
          </cell>
          <cell r="AQ106">
            <v>112.25481481481482</v>
          </cell>
          <cell r="AR106">
            <v>100.00909090909092</v>
          </cell>
          <cell r="AS106">
            <v>100.00909090909092</v>
          </cell>
          <cell r="AT106">
            <v>100.00909090909092</v>
          </cell>
          <cell r="AU106">
            <v>100.00909090909092</v>
          </cell>
          <cell r="AV106">
            <v>100.00909090909092</v>
          </cell>
          <cell r="AW106">
            <v>112.25545454545454</v>
          </cell>
          <cell r="AX106">
            <v>112.25545454545454</v>
          </cell>
          <cell r="AY106">
            <v>112.25545454545454</v>
          </cell>
          <cell r="AZ106">
            <v>120.41851851851852</v>
          </cell>
          <cell r="BA106">
            <v>112.25545454545454</v>
          </cell>
          <cell r="BB106">
            <v>112.25545454545454</v>
          </cell>
          <cell r="BC106">
            <v>116.3362962962963</v>
          </cell>
          <cell r="BD106">
            <v>95.927083333333329</v>
          </cell>
          <cell r="BE106">
            <v>95.927083333333329</v>
          </cell>
          <cell r="BF106">
            <v>95.927083333333329</v>
          </cell>
          <cell r="BG106">
            <v>108.17307692307692</v>
          </cell>
          <cell r="BH106">
            <v>108.17307692307692</v>
          </cell>
          <cell r="BI106">
            <v>108.17307692307692</v>
          </cell>
          <cell r="BJ106">
            <v>108.17272727272727</v>
          </cell>
          <cell r="BK106">
            <v>116.33714285714285</v>
          </cell>
          <cell r="BL106">
            <v>116.33714285714285</v>
          </cell>
          <cell r="BM106">
            <v>116.33714285714285</v>
          </cell>
          <cell r="BN106">
            <v>100.00909090909092</v>
          </cell>
          <cell r="BO106">
            <v>100.00909090909092</v>
          </cell>
          <cell r="BP106">
            <v>100.00909090909092</v>
          </cell>
          <cell r="BQ106">
            <v>95.927058823529407</v>
          </cell>
          <cell r="BR106">
            <v>106.13214285714285</v>
          </cell>
          <cell r="BS106">
            <v>106.13214285714285</v>
          </cell>
          <cell r="BT106">
            <v>106.13214285714285</v>
          </cell>
          <cell r="BU106">
            <v>116.33714285714285</v>
          </cell>
          <cell r="BV106">
            <v>116.33714285714285</v>
          </cell>
          <cell r="BW106">
            <v>116.33714285714285</v>
          </cell>
          <cell r="BX106">
            <v>122.45952380952382</v>
          </cell>
          <cell r="BY106">
            <v>116.33727272727273</v>
          </cell>
          <cell r="BZ106">
            <v>116.33714285714285</v>
          </cell>
          <cell r="CA106">
            <v>116.33714285714285</v>
          </cell>
          <cell r="CB106">
            <v>116.33714285714285</v>
          </cell>
          <cell r="CC106">
            <v>116.33727272727273</v>
          </cell>
          <cell r="CD106">
            <v>116.33714285714285</v>
          </cell>
          <cell r="CE106">
            <v>120.41928571428572</v>
          </cell>
          <cell r="CF106">
            <v>120.41928571428572</v>
          </cell>
          <cell r="CG106">
            <v>120.41928571428572</v>
          </cell>
          <cell r="CH106">
            <v>120.41928571428572</v>
          </cell>
          <cell r="CI106">
            <v>0</v>
          </cell>
        </row>
        <row r="107">
          <cell r="E107">
            <v>0</v>
          </cell>
          <cell r="F107">
            <v>45.92</v>
          </cell>
          <cell r="G107">
            <v>14.918749999999999</v>
          </cell>
          <cell r="H107">
            <v>15.216666666666667</v>
          </cell>
          <cell r="I107">
            <v>23.274999999999999</v>
          </cell>
          <cell r="J107">
            <v>23.741666666666667</v>
          </cell>
          <cell r="K107">
            <v>30.681249999999999</v>
          </cell>
          <cell r="L107">
            <v>31.295833333333334</v>
          </cell>
          <cell r="M107">
            <v>39.674999999999997</v>
          </cell>
          <cell r="N107">
            <v>40.46875</v>
          </cell>
          <cell r="O107">
            <v>47.1875</v>
          </cell>
          <cell r="P107">
            <v>48.131250000000001</v>
          </cell>
          <cell r="Q107">
            <v>46.71458333333333</v>
          </cell>
          <cell r="R107">
            <v>46.138888888888886</v>
          </cell>
          <cell r="S107">
            <v>52.85</v>
          </cell>
          <cell r="T107">
            <v>53.793750000000003</v>
          </cell>
          <cell r="U107">
            <v>52.346666666666664</v>
          </cell>
          <cell r="V107">
            <v>71.204166666666666</v>
          </cell>
          <cell r="W107">
            <v>72.627083333333331</v>
          </cell>
          <cell r="X107">
            <v>70.49166666666666</v>
          </cell>
          <cell r="Y107">
            <v>69.620370370370367</v>
          </cell>
          <cell r="Z107">
            <v>79.747916666666669</v>
          </cell>
          <cell r="AA107">
            <v>81.172916666666666</v>
          </cell>
          <cell r="AB107">
            <v>36.394871794871797</v>
          </cell>
          <cell r="AC107">
            <v>37.123076923076923</v>
          </cell>
          <cell r="AD107">
            <v>36.030769230769231</v>
          </cell>
          <cell r="AE107">
            <v>38.722727272727276</v>
          </cell>
          <cell r="AF107">
            <v>39.49727272727273</v>
          </cell>
          <cell r="AG107">
            <v>38.335454545454546</v>
          </cell>
          <cell r="AH107">
            <v>86.768518518518519</v>
          </cell>
          <cell r="AI107">
            <v>43.369090909090907</v>
          </cell>
          <cell r="AJ107">
            <v>49.221111111111114</v>
          </cell>
          <cell r="AK107">
            <v>45.705454545454543</v>
          </cell>
          <cell r="AL107">
            <v>46.62</v>
          </cell>
          <cell r="AM107">
            <v>45.24818181818182</v>
          </cell>
          <cell r="AN107">
            <v>102.41481481481482</v>
          </cell>
          <cell r="AO107">
            <v>51.19</v>
          </cell>
          <cell r="AP107">
            <v>52.104545454545452</v>
          </cell>
          <cell r="AQ107">
            <v>86.4</v>
          </cell>
          <cell r="AR107">
            <v>41.473636363636366</v>
          </cell>
          <cell r="AS107">
            <v>42.302727272727275</v>
          </cell>
          <cell r="AT107">
            <v>41.059090909090912</v>
          </cell>
          <cell r="AU107">
            <v>46.45</v>
          </cell>
          <cell r="AV107">
            <v>47.28</v>
          </cell>
          <cell r="AW107">
            <v>48.88</v>
          </cell>
          <cell r="AX107">
            <v>49.857272727272729</v>
          </cell>
          <cell r="AY107">
            <v>48.390909090909091</v>
          </cell>
          <cell r="AZ107">
            <v>109.52592592592593</v>
          </cell>
          <cell r="BA107">
            <v>54.745454545454542</v>
          </cell>
          <cell r="BB107">
            <v>55.722727272727276</v>
          </cell>
          <cell r="BC107">
            <v>92.4</v>
          </cell>
          <cell r="BD107">
            <v>54.59375</v>
          </cell>
          <cell r="BE107">
            <v>55.685416666666669</v>
          </cell>
          <cell r="BF107">
            <v>54.045833333333334</v>
          </cell>
          <cell r="BG107">
            <v>53.641025641025642</v>
          </cell>
          <cell r="BH107">
            <v>54.712820512820514</v>
          </cell>
          <cell r="BI107">
            <v>53.103846153846156</v>
          </cell>
          <cell r="BJ107">
            <v>42.6</v>
          </cell>
          <cell r="BK107">
            <v>52.794285714285714</v>
          </cell>
          <cell r="BL107">
            <v>53.85</v>
          </cell>
          <cell r="BM107">
            <v>52.26642857142857</v>
          </cell>
          <cell r="BN107">
            <v>43.695454545454545</v>
          </cell>
          <cell r="BO107">
            <v>44.56909090909091</v>
          </cell>
          <cell r="BP107">
            <v>43.258181818181818</v>
          </cell>
          <cell r="BQ107">
            <v>58.809411764705885</v>
          </cell>
          <cell r="BR107">
            <v>46.552142857142854</v>
          </cell>
          <cell r="BS107">
            <v>47.482857142857142</v>
          </cell>
          <cell r="BT107">
            <v>46.08642857142857</v>
          </cell>
          <cell r="BU107">
            <v>50.89</v>
          </cell>
          <cell r="BV107">
            <v>51.907857142857139</v>
          </cell>
          <cell r="BW107">
            <v>50.380714285714284</v>
          </cell>
          <cell r="BX107">
            <v>93.297619047619051</v>
          </cell>
          <cell r="BY107">
            <v>72.540909090909096</v>
          </cell>
          <cell r="BZ107">
            <v>50.89</v>
          </cell>
          <cell r="CA107">
            <v>51.907857142857139</v>
          </cell>
          <cell r="CB107">
            <v>50.380714285714284</v>
          </cell>
          <cell r="CC107">
            <v>72.540909090909096</v>
          </cell>
          <cell r="CD107">
            <v>58.014285714285712</v>
          </cell>
          <cell r="CE107">
            <v>50.89</v>
          </cell>
          <cell r="CF107">
            <v>51.907857142857139</v>
          </cell>
          <cell r="CG107">
            <v>50.380714285714284</v>
          </cell>
          <cell r="CH107">
            <v>58.014285714285712</v>
          </cell>
          <cell r="CI107">
            <v>0</v>
          </cell>
        </row>
        <row r="108">
          <cell r="E108">
            <v>0</v>
          </cell>
          <cell r="F108">
            <v>34.6</v>
          </cell>
          <cell r="G108">
            <v>2.2833333333333332</v>
          </cell>
          <cell r="H108">
            <v>2.2833333333333332</v>
          </cell>
          <cell r="I108">
            <v>4.5166666666666666</v>
          </cell>
          <cell r="J108">
            <v>4.5166666666666666</v>
          </cell>
          <cell r="K108">
            <v>5.104166666666667</v>
          </cell>
          <cell r="L108">
            <v>5.104166666666667</v>
          </cell>
          <cell r="M108">
            <v>6.697916666666667</v>
          </cell>
          <cell r="N108">
            <v>6.697916666666667</v>
          </cell>
          <cell r="O108">
            <v>10.166666666666666</v>
          </cell>
          <cell r="P108">
            <v>10.166666666666666</v>
          </cell>
          <cell r="Q108">
            <v>10.166666666666666</v>
          </cell>
          <cell r="R108">
            <v>12.15</v>
          </cell>
          <cell r="S108">
            <v>10.166666666666666</v>
          </cell>
          <cell r="T108">
            <v>10.166666666666666</v>
          </cell>
          <cell r="U108">
            <v>10.024444444444445</v>
          </cell>
          <cell r="V108">
            <v>20.074999999999999</v>
          </cell>
          <cell r="W108">
            <v>20.074999999999999</v>
          </cell>
          <cell r="X108">
            <v>20.074999999999999</v>
          </cell>
          <cell r="Y108">
            <v>22.075925925925926</v>
          </cell>
          <cell r="Z108">
            <v>21.602083333333333</v>
          </cell>
          <cell r="AA108">
            <v>20.074999999999999</v>
          </cell>
          <cell r="AB108">
            <v>16.20128205128205</v>
          </cell>
          <cell r="AC108">
            <v>16.20128205128205</v>
          </cell>
          <cell r="AD108">
            <v>16.20128205128205</v>
          </cell>
          <cell r="AE108">
            <v>21.853636363636365</v>
          </cell>
          <cell r="AF108">
            <v>21.853636363636365</v>
          </cell>
          <cell r="AG108">
            <v>21.853636363636365</v>
          </cell>
          <cell r="AH108">
            <v>23.05925925925926</v>
          </cell>
          <cell r="AI108">
            <v>21.853636363636365</v>
          </cell>
          <cell r="AJ108">
            <v>23.123333333333335</v>
          </cell>
          <cell r="AK108">
            <v>27.34</v>
          </cell>
          <cell r="AL108">
            <v>27.34</v>
          </cell>
          <cell r="AM108">
            <v>27.34</v>
          </cell>
          <cell r="AN108">
            <v>28.594444444444445</v>
          </cell>
          <cell r="AO108">
            <v>27.34</v>
          </cell>
          <cell r="AP108">
            <v>27.34</v>
          </cell>
          <cell r="AQ108">
            <v>23.623703703703704</v>
          </cell>
          <cell r="AR108">
            <v>26.815454545454546</v>
          </cell>
          <cell r="AS108">
            <v>26.815454545454546</v>
          </cell>
          <cell r="AT108">
            <v>26.815454545454546</v>
          </cell>
          <cell r="AU108">
            <v>26.815454545454546</v>
          </cell>
          <cell r="AV108">
            <v>26.815454545454546</v>
          </cell>
          <cell r="AW108">
            <v>32.301818181818184</v>
          </cell>
          <cell r="AX108">
            <v>32.301818181818184</v>
          </cell>
          <cell r="AY108">
            <v>32.301818181818184</v>
          </cell>
          <cell r="AZ108">
            <v>33.605555555555554</v>
          </cell>
          <cell r="BA108">
            <v>32.301818181818184</v>
          </cell>
          <cell r="BB108">
            <v>32.301818181818184</v>
          </cell>
          <cell r="BC108">
            <v>26.465185185185184</v>
          </cell>
          <cell r="BD108">
            <v>19.183333333333334</v>
          </cell>
          <cell r="BE108">
            <v>19.183333333333334</v>
          </cell>
          <cell r="BF108">
            <v>19.183333333333334</v>
          </cell>
          <cell r="BG108">
            <v>29.069230769230771</v>
          </cell>
          <cell r="BH108">
            <v>29.069230769230771</v>
          </cell>
          <cell r="BI108">
            <v>29.069230769230771</v>
          </cell>
          <cell r="BJ108">
            <v>27.34</v>
          </cell>
          <cell r="BK108">
            <v>35.969285714285711</v>
          </cell>
          <cell r="BL108">
            <v>35.969285714285711</v>
          </cell>
          <cell r="BM108">
            <v>35.969285714285711</v>
          </cell>
          <cell r="BN108">
            <v>26.815454545454546</v>
          </cell>
          <cell r="BO108">
            <v>26.815454545454546</v>
          </cell>
          <cell r="BP108">
            <v>26.815454545454546</v>
          </cell>
          <cell r="BQ108">
            <v>27.309411764705882</v>
          </cell>
          <cell r="BR108">
            <v>30.009285714285713</v>
          </cell>
          <cell r="BS108">
            <v>30.009285714285713</v>
          </cell>
          <cell r="BT108">
            <v>30.009285714285713</v>
          </cell>
          <cell r="BU108">
            <v>35.969285714285711</v>
          </cell>
          <cell r="BV108">
            <v>35.969285714285711</v>
          </cell>
          <cell r="BW108">
            <v>35.969285714285711</v>
          </cell>
          <cell r="BX108">
            <v>39.501190476190473</v>
          </cell>
          <cell r="BY108">
            <v>37.263636363636365</v>
          </cell>
          <cell r="BZ108">
            <v>35.969285714285711</v>
          </cell>
          <cell r="CA108">
            <v>35.969285714285711</v>
          </cell>
          <cell r="CB108">
            <v>35.969285714285711</v>
          </cell>
          <cell r="CC108">
            <v>37.263636363636365</v>
          </cell>
          <cell r="CD108">
            <v>35.969285714285711</v>
          </cell>
          <cell r="CE108">
            <v>40.354999999999997</v>
          </cell>
          <cell r="CF108">
            <v>40.354999999999997</v>
          </cell>
          <cell r="CG108">
            <v>40.354999999999997</v>
          </cell>
          <cell r="CH108">
            <v>40.354999999999997</v>
          </cell>
          <cell r="CI108">
            <v>0</v>
          </cell>
        </row>
        <row r="109">
          <cell r="E109" t="str">
            <v>RFA 23</v>
          </cell>
          <cell r="F109" t="str">
            <v>RFA 23</v>
          </cell>
          <cell r="G109" t="str">
            <v>RFA 23</v>
          </cell>
          <cell r="H109" t="str">
            <v>RFA 23</v>
          </cell>
          <cell r="I109" t="str">
            <v>RFA 23</v>
          </cell>
          <cell r="J109" t="str">
            <v>RFA 23</v>
          </cell>
          <cell r="K109" t="str">
            <v>RFA 23</v>
          </cell>
          <cell r="L109" t="str">
            <v>RFA 23</v>
          </cell>
          <cell r="M109" t="str">
            <v>RFA 23</v>
          </cell>
          <cell r="N109" t="str">
            <v>RFA 23</v>
          </cell>
          <cell r="O109" t="str">
            <v>RFA 23</v>
          </cell>
          <cell r="P109" t="str">
            <v>RFA 23</v>
          </cell>
          <cell r="Q109" t="str">
            <v>RFA 23</v>
          </cell>
          <cell r="R109" t="str">
            <v>RFA 23</v>
          </cell>
          <cell r="S109" t="str">
            <v>RFA 23</v>
          </cell>
          <cell r="T109" t="str">
            <v>RFA 23</v>
          </cell>
          <cell r="U109" t="str">
            <v>RFA 23</v>
          </cell>
          <cell r="V109" t="str">
            <v>RFA 23</v>
          </cell>
          <cell r="W109" t="str">
            <v>RFA 23</v>
          </cell>
          <cell r="X109" t="str">
            <v>RFA 23</v>
          </cell>
          <cell r="Y109" t="str">
            <v>RFA 23</v>
          </cell>
          <cell r="Z109" t="str">
            <v>RFA 23</v>
          </cell>
          <cell r="AA109" t="str">
            <v>RFA 23</v>
          </cell>
          <cell r="AB109" t="str">
            <v>RFA 23</v>
          </cell>
          <cell r="AC109" t="str">
            <v>RFA 23</v>
          </cell>
          <cell r="AD109" t="str">
            <v>RFA 23</v>
          </cell>
          <cell r="AE109" t="str">
            <v>RFA 23</v>
          </cell>
          <cell r="AF109" t="str">
            <v>RFA 23</v>
          </cell>
          <cell r="AG109" t="str">
            <v>RFA 23</v>
          </cell>
          <cell r="AH109" t="str">
            <v>RFA 23</v>
          </cell>
          <cell r="AI109" t="str">
            <v>RFA 23</v>
          </cell>
          <cell r="AJ109" t="str">
            <v>RFA 23</v>
          </cell>
          <cell r="AK109" t="str">
            <v>RFA 23</v>
          </cell>
          <cell r="AL109" t="str">
            <v>RFA 23</v>
          </cell>
          <cell r="AM109" t="str">
            <v>RFA 23</v>
          </cell>
          <cell r="AN109" t="str">
            <v>RFA 23</v>
          </cell>
          <cell r="AO109" t="str">
            <v>RFA 23</v>
          </cell>
          <cell r="AP109" t="str">
            <v>RFA 23</v>
          </cell>
          <cell r="AQ109" t="str">
            <v>RFA 23</v>
          </cell>
          <cell r="AR109" t="str">
            <v>RFA 23</v>
          </cell>
          <cell r="AS109" t="str">
            <v>RFA 23</v>
          </cell>
          <cell r="AT109" t="str">
            <v>RFA 23</v>
          </cell>
          <cell r="AU109" t="str">
            <v>RFA 23</v>
          </cell>
          <cell r="AV109" t="str">
            <v>RFA 23</v>
          </cell>
          <cell r="AW109" t="str">
            <v>RFA 23</v>
          </cell>
          <cell r="AX109" t="str">
            <v>RFA 23</v>
          </cell>
          <cell r="AY109" t="str">
            <v>RFA 23</v>
          </cell>
          <cell r="AZ109" t="str">
            <v>RFA 23</v>
          </cell>
          <cell r="BA109" t="str">
            <v>RFA 23</v>
          </cell>
          <cell r="BB109" t="str">
            <v>RFA 23</v>
          </cell>
          <cell r="BC109" t="str">
            <v>RFA 23</v>
          </cell>
          <cell r="BD109" t="str">
            <v>RFA 23</v>
          </cell>
          <cell r="BE109" t="str">
            <v>RFA 23</v>
          </cell>
          <cell r="BF109" t="str">
            <v>RFA 23</v>
          </cell>
          <cell r="BG109" t="str">
            <v>RFA 23</v>
          </cell>
          <cell r="BH109" t="str">
            <v>RFA 23</v>
          </cell>
          <cell r="BI109" t="str">
            <v>RFA 23</v>
          </cell>
          <cell r="BJ109" t="str">
            <v>RFA 23</v>
          </cell>
          <cell r="BK109" t="str">
            <v>RFA 23</v>
          </cell>
          <cell r="BL109" t="str">
            <v>RFA 23</v>
          </cell>
          <cell r="BM109" t="str">
            <v>RFA 23</v>
          </cell>
          <cell r="BN109" t="str">
            <v>RFA 23</v>
          </cell>
          <cell r="BO109" t="str">
            <v>RFA 23</v>
          </cell>
          <cell r="BP109" t="str">
            <v>RFA 23</v>
          </cell>
          <cell r="BQ109" t="str">
            <v>RFA 23</v>
          </cell>
          <cell r="BR109" t="str">
            <v>RFA 23</v>
          </cell>
          <cell r="BS109" t="str">
            <v>RFA 23</v>
          </cell>
          <cell r="BT109" t="str">
            <v>RFA 23</v>
          </cell>
          <cell r="BU109" t="str">
            <v>RFA 23</v>
          </cell>
          <cell r="BV109" t="str">
            <v>RFA 23</v>
          </cell>
          <cell r="BW109" t="str">
            <v>RFA 23</v>
          </cell>
          <cell r="BX109" t="str">
            <v>RFA 23</v>
          </cell>
          <cell r="BY109" t="str">
            <v>RFA 23</v>
          </cell>
          <cell r="BZ109" t="str">
            <v>RFA 23</v>
          </cell>
          <cell r="CA109" t="str">
            <v>RFA 23</v>
          </cell>
          <cell r="CB109" t="str">
            <v>RFA 23</v>
          </cell>
          <cell r="CC109" t="str">
            <v>RFA 23</v>
          </cell>
          <cell r="CD109" t="str">
            <v>RFA 23</v>
          </cell>
          <cell r="CE109" t="str">
            <v>RFA 23</v>
          </cell>
          <cell r="CF109" t="str">
            <v>RFA 23</v>
          </cell>
          <cell r="CG109" t="str">
            <v>RFA 23</v>
          </cell>
          <cell r="CH109" t="str">
            <v>RFA 23</v>
          </cell>
          <cell r="CI109" t="str">
            <v>RFA 23</v>
          </cell>
        </row>
        <row r="110">
          <cell r="E110">
            <v>0</v>
          </cell>
          <cell r="F110">
            <v>387826.2</v>
          </cell>
          <cell r="G110">
            <v>76389</v>
          </cell>
          <cell r="H110">
            <v>80296</v>
          </cell>
          <cell r="I110">
            <v>134465</v>
          </cell>
          <cell r="J110">
            <v>136660</v>
          </cell>
          <cell r="K110">
            <v>142341</v>
          </cell>
          <cell r="L110">
            <v>145942</v>
          </cell>
          <cell r="M110">
            <v>176894</v>
          </cell>
          <cell r="N110">
            <v>181727</v>
          </cell>
          <cell r="O110">
            <v>187539</v>
          </cell>
          <cell r="P110">
            <v>191088</v>
          </cell>
          <cell r="Q110">
            <v>182666</v>
          </cell>
          <cell r="R110">
            <v>186438</v>
          </cell>
          <cell r="S110">
            <v>217154</v>
          </cell>
          <cell r="T110">
            <v>241028</v>
          </cell>
          <cell r="U110">
            <v>357489</v>
          </cell>
          <cell r="V110">
            <v>265126</v>
          </cell>
          <cell r="W110">
            <v>271280</v>
          </cell>
          <cell r="X110">
            <v>261559</v>
          </cell>
          <cell r="Y110">
            <v>264462</v>
          </cell>
          <cell r="Z110">
            <v>365251</v>
          </cell>
          <cell r="AA110">
            <v>325489</v>
          </cell>
          <cell r="AB110">
            <v>246281</v>
          </cell>
          <cell r="AC110">
            <v>255623</v>
          </cell>
          <cell r="AD110">
            <v>241021</v>
          </cell>
          <cell r="AE110">
            <v>293775</v>
          </cell>
          <cell r="AF110">
            <v>302721</v>
          </cell>
          <cell r="AG110">
            <v>288540</v>
          </cell>
          <cell r="AH110">
            <v>285682</v>
          </cell>
          <cell r="AI110">
            <v>351532</v>
          </cell>
          <cell r="AJ110">
            <v>584993</v>
          </cell>
          <cell r="AK110">
            <v>364788</v>
          </cell>
          <cell r="AL110">
            <v>373733</v>
          </cell>
          <cell r="AM110">
            <v>359552</v>
          </cell>
          <cell r="AN110">
            <v>357507</v>
          </cell>
          <cell r="AO110">
            <v>434813</v>
          </cell>
          <cell r="AP110">
            <v>471130</v>
          </cell>
          <cell r="AQ110">
            <v>457392</v>
          </cell>
          <cell r="AR110">
            <v>356439</v>
          </cell>
          <cell r="AS110">
            <v>367609</v>
          </cell>
          <cell r="AT110">
            <v>351298</v>
          </cell>
          <cell r="AU110">
            <v>428842</v>
          </cell>
          <cell r="AV110">
            <v>442848</v>
          </cell>
          <cell r="AW110">
            <v>385180</v>
          </cell>
          <cell r="AX110">
            <v>396348</v>
          </cell>
          <cell r="AY110">
            <v>380038</v>
          </cell>
          <cell r="AZ110">
            <v>397285</v>
          </cell>
          <cell r="BA110">
            <v>421509</v>
          </cell>
          <cell r="BB110">
            <v>489822</v>
          </cell>
          <cell r="BC110">
            <v>494132</v>
          </cell>
          <cell r="BD110">
            <v>268967</v>
          </cell>
          <cell r="BE110">
            <v>282530</v>
          </cell>
          <cell r="BF110">
            <v>262225</v>
          </cell>
          <cell r="BG110">
            <v>357481</v>
          </cell>
          <cell r="BH110">
            <v>374653</v>
          </cell>
          <cell r="BI110">
            <v>352407</v>
          </cell>
          <cell r="BJ110">
            <v>472904</v>
          </cell>
          <cell r="BK110">
            <v>402686</v>
          </cell>
          <cell r="BL110">
            <v>425824</v>
          </cell>
          <cell r="BM110">
            <v>396208</v>
          </cell>
          <cell r="BN110">
            <v>362758</v>
          </cell>
          <cell r="BO110">
            <v>374359</v>
          </cell>
          <cell r="BP110">
            <v>355652</v>
          </cell>
          <cell r="BQ110">
            <v>645842</v>
          </cell>
          <cell r="BR110">
            <v>366565</v>
          </cell>
          <cell r="BS110">
            <v>385696</v>
          </cell>
          <cell r="BT110">
            <v>359099</v>
          </cell>
          <cell r="BU110">
            <v>449714</v>
          </cell>
          <cell r="BV110">
            <v>468847</v>
          </cell>
          <cell r="BW110">
            <v>442248</v>
          </cell>
          <cell r="BX110">
            <v>415627</v>
          </cell>
          <cell r="BY110">
            <v>540746</v>
          </cell>
          <cell r="BZ110">
            <v>451777</v>
          </cell>
          <cell r="CA110">
            <v>459855</v>
          </cell>
          <cell r="CB110">
            <v>443680</v>
          </cell>
          <cell r="CC110">
            <v>538504</v>
          </cell>
          <cell r="CD110">
            <v>597549</v>
          </cell>
          <cell r="CE110">
            <v>457936</v>
          </cell>
          <cell r="CF110">
            <v>466182</v>
          </cell>
          <cell r="CG110">
            <v>449672</v>
          </cell>
          <cell r="CH110">
            <v>603402</v>
          </cell>
          <cell r="CI110">
            <v>0</v>
          </cell>
        </row>
        <row r="111">
          <cell r="E111">
            <v>0</v>
          </cell>
          <cell r="F111">
            <v>53898.5</v>
          </cell>
          <cell r="G111">
            <v>8913</v>
          </cell>
          <cell r="H111">
            <v>9856</v>
          </cell>
          <cell r="I111">
            <v>12828</v>
          </cell>
          <cell r="J111">
            <v>13349</v>
          </cell>
          <cell r="K111">
            <v>13945</v>
          </cell>
          <cell r="L111">
            <v>14823</v>
          </cell>
          <cell r="M111">
            <v>20288</v>
          </cell>
          <cell r="N111">
            <v>21448</v>
          </cell>
          <cell r="O111">
            <v>21929</v>
          </cell>
          <cell r="P111">
            <v>22709</v>
          </cell>
          <cell r="Q111">
            <v>20911</v>
          </cell>
          <cell r="R111">
            <v>26530</v>
          </cell>
          <cell r="S111">
            <v>33888</v>
          </cell>
          <cell r="T111">
            <v>29959</v>
          </cell>
          <cell r="U111">
            <v>22384</v>
          </cell>
          <cell r="V111">
            <v>36854</v>
          </cell>
          <cell r="W111">
            <v>38259</v>
          </cell>
          <cell r="X111">
            <v>35985</v>
          </cell>
          <cell r="Y111">
            <v>41420</v>
          </cell>
          <cell r="Z111">
            <v>61938</v>
          </cell>
          <cell r="AA111">
            <v>46145</v>
          </cell>
          <cell r="AB111">
            <v>32910</v>
          </cell>
          <cell r="AC111">
            <v>35860</v>
          </cell>
          <cell r="AD111">
            <v>31401</v>
          </cell>
          <cell r="AE111">
            <v>42069</v>
          </cell>
          <cell r="AF111">
            <v>45033</v>
          </cell>
          <cell r="AG111">
            <v>40561</v>
          </cell>
          <cell r="AH111">
            <v>45941</v>
          </cell>
          <cell r="AI111">
            <v>64213</v>
          </cell>
          <cell r="AJ111">
            <v>52807</v>
          </cell>
          <cell r="AK111">
            <v>55200</v>
          </cell>
          <cell r="AL111">
            <v>58164</v>
          </cell>
          <cell r="AM111">
            <v>53691</v>
          </cell>
          <cell r="AN111">
            <v>59072</v>
          </cell>
          <cell r="AO111">
            <v>70684</v>
          </cell>
          <cell r="AP111">
            <v>78847</v>
          </cell>
          <cell r="AQ111">
            <v>69335</v>
          </cell>
          <cell r="AR111">
            <v>50414</v>
          </cell>
          <cell r="AS111">
            <v>53907</v>
          </cell>
          <cell r="AT111">
            <v>48905</v>
          </cell>
          <cell r="AU111">
            <v>66240</v>
          </cell>
          <cell r="AV111">
            <v>68576</v>
          </cell>
          <cell r="AW111">
            <v>56886</v>
          </cell>
          <cell r="AX111">
            <v>60379</v>
          </cell>
          <cell r="AY111">
            <v>55377</v>
          </cell>
          <cell r="AZ111">
            <v>66458</v>
          </cell>
          <cell r="BA111">
            <v>72711</v>
          </cell>
          <cell r="BB111">
            <v>80527</v>
          </cell>
          <cell r="BC111">
            <v>73958</v>
          </cell>
          <cell r="BD111">
            <v>34418</v>
          </cell>
          <cell r="BE111">
            <v>38379</v>
          </cell>
          <cell r="BF111">
            <v>32719</v>
          </cell>
          <cell r="BG111">
            <v>53467</v>
          </cell>
          <cell r="BH111">
            <v>58288</v>
          </cell>
          <cell r="BI111">
            <v>52152</v>
          </cell>
          <cell r="BJ111">
            <v>75694</v>
          </cell>
          <cell r="BK111">
            <v>57359</v>
          </cell>
          <cell r="BL111">
            <v>64263</v>
          </cell>
          <cell r="BM111">
            <v>55821</v>
          </cell>
          <cell r="BN111">
            <v>55886</v>
          </cell>
          <cell r="BO111">
            <v>59453</v>
          </cell>
          <cell r="BP111">
            <v>53657</v>
          </cell>
          <cell r="BQ111">
            <v>67226</v>
          </cell>
          <cell r="BR111">
            <v>55766</v>
          </cell>
          <cell r="BS111">
            <v>61910</v>
          </cell>
          <cell r="BT111">
            <v>53576</v>
          </cell>
          <cell r="BU111">
            <v>69856</v>
          </cell>
          <cell r="BV111">
            <v>76000</v>
          </cell>
          <cell r="BW111">
            <v>67665</v>
          </cell>
          <cell r="BX111">
            <v>68581</v>
          </cell>
          <cell r="BY111">
            <v>92073</v>
          </cell>
          <cell r="BZ111">
            <v>70519</v>
          </cell>
          <cell r="CA111">
            <v>73057</v>
          </cell>
          <cell r="CB111">
            <v>68123</v>
          </cell>
          <cell r="CC111">
            <v>91065</v>
          </cell>
          <cell r="CD111">
            <v>105924</v>
          </cell>
          <cell r="CE111">
            <v>72204</v>
          </cell>
          <cell r="CF111">
            <v>74744</v>
          </cell>
          <cell r="CG111">
            <v>69808</v>
          </cell>
          <cell r="CH111">
            <v>107618</v>
          </cell>
          <cell r="CI111">
            <v>0</v>
          </cell>
        </row>
        <row r="112">
          <cell r="E112">
            <v>0</v>
          </cell>
          <cell r="F112">
            <v>105479</v>
          </cell>
          <cell r="G112">
            <v>17970</v>
          </cell>
          <cell r="H112">
            <v>19922</v>
          </cell>
          <cell r="I112">
            <v>25572</v>
          </cell>
          <cell r="J112">
            <v>26652</v>
          </cell>
          <cell r="K112">
            <v>27740</v>
          </cell>
          <cell r="L112">
            <v>29555</v>
          </cell>
          <cell r="M112">
            <v>40270</v>
          </cell>
          <cell r="N112">
            <v>42671</v>
          </cell>
          <cell r="O112">
            <v>41798</v>
          </cell>
          <cell r="P112">
            <v>43412</v>
          </cell>
          <cell r="Q112">
            <v>39692</v>
          </cell>
          <cell r="R112">
            <v>51319</v>
          </cell>
          <cell r="S112">
            <v>66542</v>
          </cell>
          <cell r="T112">
            <v>58412</v>
          </cell>
          <cell r="U112">
            <v>26713</v>
          </cell>
          <cell r="V112">
            <v>69196</v>
          </cell>
          <cell r="W112">
            <v>72102</v>
          </cell>
          <cell r="X112">
            <v>67397</v>
          </cell>
          <cell r="Y112">
            <v>78641</v>
          </cell>
          <cell r="Z112">
            <v>121092</v>
          </cell>
          <cell r="AA112">
            <v>88418</v>
          </cell>
          <cell r="AB112">
            <v>57949</v>
          </cell>
          <cell r="AC112">
            <v>62018</v>
          </cell>
          <cell r="AD112">
            <v>55868</v>
          </cell>
          <cell r="AE112">
            <v>74328</v>
          </cell>
          <cell r="AF112">
            <v>78416</v>
          </cell>
          <cell r="AG112">
            <v>72247</v>
          </cell>
          <cell r="AH112">
            <v>79668</v>
          </cell>
          <cell r="AI112">
            <v>109464</v>
          </cell>
          <cell r="AJ112">
            <v>93731</v>
          </cell>
          <cell r="AK112">
            <v>98674</v>
          </cell>
          <cell r="AL112">
            <v>102761</v>
          </cell>
          <cell r="AM112">
            <v>96593</v>
          </cell>
          <cell r="AN112">
            <v>104014</v>
          </cell>
          <cell r="AO112">
            <v>120031</v>
          </cell>
          <cell r="AP112">
            <v>135068</v>
          </cell>
          <cell r="AQ112">
            <v>125127</v>
          </cell>
          <cell r="AR112">
            <v>89020</v>
          </cell>
          <cell r="AS112">
            <v>93838</v>
          </cell>
          <cell r="AT112">
            <v>86939</v>
          </cell>
          <cell r="AU112">
            <v>110848</v>
          </cell>
          <cell r="AV112">
            <v>114071</v>
          </cell>
          <cell r="AW112">
            <v>99588</v>
          </cell>
          <cell r="AX112">
            <v>104405</v>
          </cell>
          <cell r="AY112">
            <v>97506</v>
          </cell>
          <cell r="AZ112">
            <v>112790</v>
          </cell>
          <cell r="BA112">
            <v>121416</v>
          </cell>
          <cell r="BB112">
            <v>135975</v>
          </cell>
          <cell r="BC112">
            <v>131426</v>
          </cell>
          <cell r="BD112">
            <v>60404</v>
          </cell>
          <cell r="BE112">
            <v>66405</v>
          </cell>
          <cell r="BF112">
            <v>57358</v>
          </cell>
          <cell r="BG112">
            <v>96055</v>
          </cell>
          <cell r="BH112">
            <v>103673</v>
          </cell>
          <cell r="BI112">
            <v>93641</v>
          </cell>
          <cell r="BJ112">
            <v>137244</v>
          </cell>
          <cell r="BK112">
            <v>98601</v>
          </cell>
          <cell r="BL112">
            <v>109092</v>
          </cell>
          <cell r="BM112">
            <v>95880</v>
          </cell>
          <cell r="BN112">
            <v>96568</v>
          </cell>
          <cell r="BO112">
            <v>101488</v>
          </cell>
          <cell r="BP112">
            <v>93493</v>
          </cell>
          <cell r="BQ112">
            <v>82354</v>
          </cell>
          <cell r="BR112">
            <v>94991</v>
          </cell>
          <cell r="BS112">
            <v>103465</v>
          </cell>
          <cell r="BT112">
            <v>91970</v>
          </cell>
          <cell r="BU112">
            <v>121320</v>
          </cell>
          <cell r="BV112">
            <v>129795</v>
          </cell>
          <cell r="BW112">
            <v>118299</v>
          </cell>
          <cell r="BX112">
            <v>114308</v>
          </cell>
          <cell r="BY112">
            <v>151965</v>
          </cell>
          <cell r="BZ112">
            <v>122235</v>
          </cell>
          <cell r="CA112">
            <v>125736</v>
          </cell>
          <cell r="CB112">
            <v>118930</v>
          </cell>
          <cell r="CC112">
            <v>150575</v>
          </cell>
          <cell r="CD112">
            <v>171069</v>
          </cell>
          <cell r="CE112">
            <v>123148</v>
          </cell>
          <cell r="CF112">
            <v>126652</v>
          </cell>
          <cell r="CG112">
            <v>119844</v>
          </cell>
          <cell r="CH112">
            <v>171996</v>
          </cell>
          <cell r="CI112">
            <v>0</v>
          </cell>
        </row>
        <row r="113">
          <cell r="E113">
            <v>0</v>
          </cell>
          <cell r="F113">
            <v>125000</v>
          </cell>
          <cell r="G113">
            <v>32400</v>
          </cell>
          <cell r="H113">
            <v>32400</v>
          </cell>
          <cell r="I113">
            <v>67620</v>
          </cell>
          <cell r="J113">
            <v>67620</v>
          </cell>
          <cell r="K113">
            <v>67860</v>
          </cell>
          <cell r="L113">
            <v>67860</v>
          </cell>
          <cell r="M113">
            <v>74700</v>
          </cell>
          <cell r="N113">
            <v>74700</v>
          </cell>
          <cell r="O113">
            <v>76920</v>
          </cell>
          <cell r="P113">
            <v>76920</v>
          </cell>
          <cell r="Q113">
            <v>76920</v>
          </cell>
          <cell r="R113">
            <v>54384</v>
          </cell>
          <cell r="S113">
            <v>55574</v>
          </cell>
          <cell r="T113">
            <v>88781</v>
          </cell>
          <cell r="U113">
            <v>167757</v>
          </cell>
          <cell r="V113">
            <v>85740</v>
          </cell>
          <cell r="W113">
            <v>85740</v>
          </cell>
          <cell r="X113">
            <v>85740</v>
          </cell>
          <cell r="Y113">
            <v>64050</v>
          </cell>
          <cell r="Z113">
            <v>65453</v>
          </cell>
          <cell r="AA113">
            <v>98836</v>
          </cell>
          <cell r="AB113">
            <v>90420</v>
          </cell>
          <cell r="AC113">
            <v>90420</v>
          </cell>
          <cell r="AD113">
            <v>90420</v>
          </cell>
          <cell r="AE113">
            <v>96300</v>
          </cell>
          <cell r="AF113">
            <v>96300</v>
          </cell>
          <cell r="AG113">
            <v>96300</v>
          </cell>
          <cell r="AH113">
            <v>75624</v>
          </cell>
          <cell r="AI113">
            <v>77280</v>
          </cell>
          <cell r="AJ113">
            <v>184230</v>
          </cell>
          <cell r="AK113">
            <v>105900</v>
          </cell>
          <cell r="AL113">
            <v>105900</v>
          </cell>
          <cell r="AM113">
            <v>105900</v>
          </cell>
          <cell r="AN113">
            <v>86146</v>
          </cell>
          <cell r="AO113">
            <v>120246</v>
          </cell>
          <cell r="AP113">
            <v>121818</v>
          </cell>
          <cell r="AQ113">
            <v>129984</v>
          </cell>
          <cell r="AR113">
            <v>117900</v>
          </cell>
          <cell r="AS113">
            <v>117900</v>
          </cell>
          <cell r="AT113">
            <v>117900</v>
          </cell>
          <cell r="AU113">
            <v>133686</v>
          </cell>
          <cell r="AV113">
            <v>135498</v>
          </cell>
          <cell r="AW113">
            <v>117900</v>
          </cell>
          <cell r="AX113">
            <v>117900</v>
          </cell>
          <cell r="AY113">
            <v>117900</v>
          </cell>
          <cell r="AZ113">
            <v>99298</v>
          </cell>
          <cell r="BA113">
            <v>101472</v>
          </cell>
          <cell r="BB113">
            <v>135498</v>
          </cell>
          <cell r="BC113">
            <v>144744</v>
          </cell>
          <cell r="BD113">
            <v>103920</v>
          </cell>
          <cell r="BE113">
            <v>103920</v>
          </cell>
          <cell r="BF113">
            <v>103920</v>
          </cell>
          <cell r="BG113">
            <v>103920</v>
          </cell>
          <cell r="BH113">
            <v>103920</v>
          </cell>
          <cell r="BI113">
            <v>103920</v>
          </cell>
          <cell r="BJ113">
            <v>118147</v>
          </cell>
          <cell r="BK113">
            <v>127080</v>
          </cell>
          <cell r="BL113">
            <v>127080</v>
          </cell>
          <cell r="BM113">
            <v>127080</v>
          </cell>
          <cell r="BN113">
            <v>111252</v>
          </cell>
          <cell r="BO113">
            <v>111252</v>
          </cell>
          <cell r="BP113">
            <v>111252</v>
          </cell>
          <cell r="BQ113">
            <v>178835</v>
          </cell>
          <cell r="BR113">
            <v>111252</v>
          </cell>
          <cell r="BS113">
            <v>111252</v>
          </cell>
          <cell r="BT113">
            <v>111252</v>
          </cell>
          <cell r="BU113">
            <v>130212</v>
          </cell>
          <cell r="BV113">
            <v>130212</v>
          </cell>
          <cell r="BW113">
            <v>130212</v>
          </cell>
          <cell r="BX113">
            <v>107189</v>
          </cell>
          <cell r="BY113">
            <v>147782</v>
          </cell>
          <cell r="BZ113">
            <v>130212</v>
          </cell>
          <cell r="CA113">
            <v>130212</v>
          </cell>
          <cell r="CB113">
            <v>130212</v>
          </cell>
          <cell r="CC113">
            <v>147782</v>
          </cell>
          <cell r="CD113">
            <v>149738</v>
          </cell>
          <cell r="CE113">
            <v>130212</v>
          </cell>
          <cell r="CF113">
            <v>130212</v>
          </cell>
          <cell r="CG113">
            <v>130212</v>
          </cell>
          <cell r="CH113">
            <v>149738</v>
          </cell>
          <cell r="CI113">
            <v>0</v>
          </cell>
        </row>
        <row r="114">
          <cell r="E114">
            <v>0</v>
          </cell>
          <cell r="F114">
            <v>237.13200000000003</v>
          </cell>
          <cell r="G114">
            <v>56.15</v>
          </cell>
          <cell r="H114">
            <v>56.487499999999997</v>
          </cell>
          <cell r="I114">
            <v>80.916666666666671</v>
          </cell>
          <cell r="J114">
            <v>81.439583333333331</v>
          </cell>
          <cell r="K114">
            <v>112.83541666666666</v>
          </cell>
          <cell r="L114">
            <v>113.52916666666667</v>
          </cell>
          <cell r="M114">
            <v>138.02916666666667</v>
          </cell>
          <cell r="N114">
            <v>138.92500000000001</v>
          </cell>
          <cell r="O114">
            <v>175.84375</v>
          </cell>
          <cell r="P114">
            <v>176.90833333333333</v>
          </cell>
          <cell r="Q114">
            <v>175.31041666666667</v>
          </cell>
          <cell r="R114">
            <v>186.92592592592592</v>
          </cell>
          <cell r="S114">
            <v>182.23124999999999</v>
          </cell>
          <cell r="T114">
            <v>183.29583333333332</v>
          </cell>
          <cell r="U114">
            <v>181.30444444444444</v>
          </cell>
          <cell r="V114">
            <v>242.30625000000001</v>
          </cell>
          <cell r="W114">
            <v>243.91041666666666</v>
          </cell>
          <cell r="X114">
            <v>241.50416666666666</v>
          </cell>
          <cell r="Y114">
            <v>256.66851851851851</v>
          </cell>
          <cell r="Z114">
            <v>251.9375</v>
          </cell>
          <cell r="AA114">
            <v>253.54166666666666</v>
          </cell>
          <cell r="AB114">
            <v>200.07564102564103</v>
          </cell>
          <cell r="AC114">
            <v>200.89743589743588</v>
          </cell>
          <cell r="AD114">
            <v>199.66538461538462</v>
          </cell>
          <cell r="AE114">
            <v>225.43818181818182</v>
          </cell>
          <cell r="AF114">
            <v>226.31090909090909</v>
          </cell>
          <cell r="AG114">
            <v>225.00181818181818</v>
          </cell>
          <cell r="AH114">
            <v>297.41296296296298</v>
          </cell>
          <cell r="AI114">
            <v>230.67545454545456</v>
          </cell>
          <cell r="AJ114">
            <v>235.84222222222223</v>
          </cell>
          <cell r="AK114">
            <v>260.13363636363636</v>
          </cell>
          <cell r="AL114">
            <v>261.16363636363639</v>
          </cell>
          <cell r="AM114">
            <v>259.61909090909091</v>
          </cell>
          <cell r="AN114">
            <v>338.67592592592592</v>
          </cell>
          <cell r="AO114">
            <v>266.31090909090909</v>
          </cell>
          <cell r="AP114">
            <v>267.34090909090907</v>
          </cell>
          <cell r="AQ114">
            <v>307.19851851851854</v>
          </cell>
          <cell r="AR114">
            <v>241.85636363636362</v>
          </cell>
          <cell r="AS114">
            <v>242.79272727272726</v>
          </cell>
          <cell r="AT114">
            <v>241.38818181818181</v>
          </cell>
          <cell r="AU114">
            <v>247.47272727272727</v>
          </cell>
          <cell r="AV114">
            <v>248.40818181818182</v>
          </cell>
          <cell r="AW114">
            <v>277.02</v>
          </cell>
          <cell r="AX114">
            <v>278.12181818181818</v>
          </cell>
          <cell r="AY114">
            <v>276.46909090909094</v>
          </cell>
          <cell r="AZ114">
            <v>360.1314814814815</v>
          </cell>
          <cell r="BA114">
            <v>283.63272727272727</v>
          </cell>
          <cell r="BB114">
            <v>284.73454545454547</v>
          </cell>
          <cell r="BC114">
            <v>324.3259259259259</v>
          </cell>
          <cell r="BD114">
            <v>239.41041666666666</v>
          </cell>
          <cell r="BE114">
            <v>240.64166666666668</v>
          </cell>
          <cell r="BF114">
            <v>238.79583333333332</v>
          </cell>
          <cell r="BG114">
            <v>271.59230769230771</v>
          </cell>
          <cell r="BH114">
            <v>272.80256410256408</v>
          </cell>
          <cell r="BI114">
            <v>270.98846153846154</v>
          </cell>
          <cell r="BJ114">
            <v>256.69272727272727</v>
          </cell>
          <cell r="BK114">
            <v>292.87857142857143</v>
          </cell>
          <cell r="BL114">
            <v>294.07</v>
          </cell>
          <cell r="BM114">
            <v>292.28285714285715</v>
          </cell>
          <cell r="BN114">
            <v>244.31363636363636</v>
          </cell>
          <cell r="BO114">
            <v>245.29818181818183</v>
          </cell>
          <cell r="BP114">
            <v>243.82090909090908</v>
          </cell>
          <cell r="BQ114">
            <v>255.47294117647058</v>
          </cell>
          <cell r="BR114">
            <v>261.43857142857144</v>
          </cell>
          <cell r="BS114">
            <v>262.48714285714289</v>
          </cell>
          <cell r="BT114">
            <v>260.91500000000002</v>
          </cell>
          <cell r="BU114">
            <v>290.65571428571428</v>
          </cell>
          <cell r="BV114">
            <v>291.80214285714288</v>
          </cell>
          <cell r="BW114">
            <v>290.08214285714286</v>
          </cell>
          <cell r="BX114">
            <v>353.12857142857143</v>
          </cell>
          <cell r="BY114">
            <v>316.89272727272726</v>
          </cell>
          <cell r="BZ114">
            <v>290.65571428571428</v>
          </cell>
          <cell r="CA114">
            <v>291.80214285714288</v>
          </cell>
          <cell r="CB114">
            <v>290.08214285714286</v>
          </cell>
          <cell r="CC114">
            <v>316.89272727272726</v>
          </cell>
          <cell r="CD114">
            <v>298.68214285714288</v>
          </cell>
          <cell r="CE114">
            <v>303.09357142857141</v>
          </cell>
          <cell r="CF114">
            <v>304.24</v>
          </cell>
          <cell r="CG114">
            <v>302.52</v>
          </cell>
          <cell r="CH114">
            <v>311.12</v>
          </cell>
          <cell r="CI114">
            <v>0</v>
          </cell>
        </row>
        <row r="115">
          <cell r="E115">
            <v>0</v>
          </cell>
          <cell r="F115">
            <v>146.6388</v>
          </cell>
          <cell r="G115">
            <v>34.643749999999997</v>
          </cell>
          <cell r="H115">
            <v>34.643749999999997</v>
          </cell>
          <cell r="I115">
            <v>47.241666666666667</v>
          </cell>
          <cell r="J115">
            <v>47.241666666666667</v>
          </cell>
          <cell r="K115">
            <v>69.28958333333334</v>
          </cell>
          <cell r="L115">
            <v>69.28958333333334</v>
          </cell>
          <cell r="M115">
            <v>81.887500000000003</v>
          </cell>
          <cell r="N115">
            <v>81.887500000000003</v>
          </cell>
          <cell r="O115">
            <v>100.78333333333333</v>
          </cell>
          <cell r="P115">
            <v>100.78333333333333</v>
          </cell>
          <cell r="Q115">
            <v>100.78333333333333</v>
          </cell>
          <cell r="R115">
            <v>110.23333333333333</v>
          </cell>
          <cell r="S115">
            <v>100.78333333333333</v>
          </cell>
          <cell r="T115">
            <v>100.78333333333333</v>
          </cell>
          <cell r="U115">
            <v>100.78444444444445</v>
          </cell>
          <cell r="V115">
            <v>129.12916666666666</v>
          </cell>
          <cell r="W115">
            <v>129.12916666666666</v>
          </cell>
          <cell r="X115">
            <v>129.12916666666666</v>
          </cell>
          <cell r="Y115">
            <v>141.72777777777779</v>
          </cell>
          <cell r="Z115">
            <v>129.12916666666666</v>
          </cell>
          <cell r="AA115">
            <v>129.12916666666666</v>
          </cell>
          <cell r="AB115">
            <v>129.12948717948717</v>
          </cell>
          <cell r="AC115">
            <v>129.12948717948717</v>
          </cell>
          <cell r="AD115">
            <v>129.12948717948717</v>
          </cell>
          <cell r="AE115">
            <v>148.02636363636364</v>
          </cell>
          <cell r="AF115">
            <v>148.02636363636364</v>
          </cell>
          <cell r="AG115">
            <v>148.02636363636364</v>
          </cell>
          <cell r="AH115">
            <v>163.77407407407406</v>
          </cell>
          <cell r="AI115">
            <v>148.02636363636364</v>
          </cell>
          <cell r="AJ115">
            <v>144.87666666666667</v>
          </cell>
          <cell r="AK115">
            <v>166.92363636363638</v>
          </cell>
          <cell r="AL115">
            <v>166.92363636363638</v>
          </cell>
          <cell r="AM115">
            <v>166.92363636363638</v>
          </cell>
          <cell r="AN115">
            <v>179.52222222222221</v>
          </cell>
          <cell r="AO115">
            <v>166.92363636363638</v>
          </cell>
          <cell r="AP115">
            <v>166.92363636363638</v>
          </cell>
          <cell r="AQ115">
            <v>173.22222222222223</v>
          </cell>
          <cell r="AR115">
            <v>154.32545454545453</v>
          </cell>
          <cell r="AS115">
            <v>154.32545454545453</v>
          </cell>
          <cell r="AT115">
            <v>154.32545454545453</v>
          </cell>
          <cell r="AU115">
            <v>154.32545454545453</v>
          </cell>
          <cell r="AV115">
            <v>154.32545454545453</v>
          </cell>
          <cell r="AW115">
            <v>173.22272727272727</v>
          </cell>
          <cell r="AX115">
            <v>173.22272727272727</v>
          </cell>
          <cell r="AY115">
            <v>173.22272727272727</v>
          </cell>
          <cell r="AZ115">
            <v>185.82037037037037</v>
          </cell>
          <cell r="BA115">
            <v>173.22272727272727</v>
          </cell>
          <cell r="BB115">
            <v>173.22272727272727</v>
          </cell>
          <cell r="BC115">
            <v>179.52148148148149</v>
          </cell>
          <cell r="BD115">
            <v>148.02708333333334</v>
          </cell>
          <cell r="BE115">
            <v>148.02708333333334</v>
          </cell>
          <cell r="BF115">
            <v>148.02708333333334</v>
          </cell>
          <cell r="BG115">
            <v>166.92307692307693</v>
          </cell>
          <cell r="BH115">
            <v>166.92307692307693</v>
          </cell>
          <cell r="BI115">
            <v>166.92307692307693</v>
          </cell>
          <cell r="BJ115">
            <v>166.92363636363638</v>
          </cell>
          <cell r="BK115">
            <v>179.52142857142857</v>
          </cell>
          <cell r="BL115">
            <v>179.52142857142857</v>
          </cell>
          <cell r="BM115">
            <v>179.52142857142857</v>
          </cell>
          <cell r="BN115">
            <v>154.32545454545453</v>
          </cell>
          <cell r="BO115">
            <v>154.32545454545453</v>
          </cell>
          <cell r="BP115">
            <v>154.32545454545453</v>
          </cell>
          <cell r="BQ115">
            <v>148.02705882352942</v>
          </cell>
          <cell r="BR115">
            <v>163.77428571428572</v>
          </cell>
          <cell r="BS115">
            <v>163.77428571428572</v>
          </cell>
          <cell r="BT115">
            <v>163.77428571428572</v>
          </cell>
          <cell r="BU115">
            <v>179.52142857142857</v>
          </cell>
          <cell r="BV115">
            <v>179.52142857142857</v>
          </cell>
          <cell r="BW115">
            <v>179.52142857142857</v>
          </cell>
          <cell r="BX115">
            <v>188.9702380952381</v>
          </cell>
          <cell r="BY115">
            <v>179.52181818181819</v>
          </cell>
          <cell r="BZ115">
            <v>179.52142857142857</v>
          </cell>
          <cell r="CA115">
            <v>179.52142857142857</v>
          </cell>
          <cell r="CB115">
            <v>179.52142857142857</v>
          </cell>
          <cell r="CC115">
            <v>179.52181818181819</v>
          </cell>
          <cell r="CD115">
            <v>179.52142857142857</v>
          </cell>
          <cell r="CE115">
            <v>185.82071428571427</v>
          </cell>
          <cell r="CF115">
            <v>185.82071428571427</v>
          </cell>
          <cell r="CG115">
            <v>185.82071428571427</v>
          </cell>
          <cell r="CH115">
            <v>185.82071428571427</v>
          </cell>
          <cell r="CI115">
            <v>0</v>
          </cell>
        </row>
        <row r="116">
          <cell r="E116">
            <v>0</v>
          </cell>
          <cell r="F116">
            <v>49</v>
          </cell>
          <cell r="G116">
            <v>16.847916666666666</v>
          </cell>
          <cell r="H116">
            <v>17.185416666666665</v>
          </cell>
          <cell r="I116">
            <v>26.208333333333332</v>
          </cell>
          <cell r="J116">
            <v>26.731249999999999</v>
          </cell>
          <cell r="K116">
            <v>34.631250000000001</v>
          </cell>
          <cell r="L116">
            <v>35.325000000000003</v>
          </cell>
          <cell r="M116">
            <v>44.810416666666669</v>
          </cell>
          <cell r="N116">
            <v>45.706249999999997</v>
          </cell>
          <cell r="O116">
            <v>53.235416666666666</v>
          </cell>
          <cell r="P116">
            <v>54.3</v>
          </cell>
          <cell r="Q116">
            <v>52.702083333333334</v>
          </cell>
          <cell r="R116">
            <v>52.05185185185185</v>
          </cell>
          <cell r="S116">
            <v>59.622916666666669</v>
          </cell>
          <cell r="T116">
            <v>60.6875</v>
          </cell>
          <cell r="U116">
            <v>59.055555555555557</v>
          </cell>
          <cell r="V116">
            <v>80.262500000000003</v>
          </cell>
          <cell r="W116">
            <v>81.86666666666666</v>
          </cell>
          <cell r="X116">
            <v>79.46041666666666</v>
          </cell>
          <cell r="Y116">
            <v>78.477777777777774</v>
          </cell>
          <cell r="Z116">
            <v>89.893749999999997</v>
          </cell>
          <cell r="AA116">
            <v>91.497916666666669</v>
          </cell>
          <cell r="AB116">
            <v>41.06666666666667</v>
          </cell>
          <cell r="AC116">
            <v>41.888461538461542</v>
          </cell>
          <cell r="AD116">
            <v>40.656410256410254</v>
          </cell>
          <cell r="AE116">
            <v>43.640909090909091</v>
          </cell>
          <cell r="AF116">
            <v>44.513636363636365</v>
          </cell>
          <cell r="AG116">
            <v>43.204545454545453</v>
          </cell>
          <cell r="AH116">
            <v>97.788888888888891</v>
          </cell>
          <cell r="AI116">
            <v>48.878181818181815</v>
          </cell>
          <cell r="AJ116">
            <v>55.472222222222221</v>
          </cell>
          <cell r="AK116">
            <v>51.48</v>
          </cell>
          <cell r="AL116">
            <v>52.51</v>
          </cell>
          <cell r="AM116">
            <v>50.965454545454548</v>
          </cell>
          <cell r="AN116">
            <v>115.3537037037037</v>
          </cell>
          <cell r="AO116">
            <v>57.657272727272726</v>
          </cell>
          <cell r="AP116">
            <v>58.687272727272727</v>
          </cell>
          <cell r="AQ116">
            <v>97.315555555555562</v>
          </cell>
          <cell r="AR116">
            <v>46.8</v>
          </cell>
          <cell r="AS116">
            <v>47.736363636363635</v>
          </cell>
          <cell r="AT116">
            <v>46.331818181818178</v>
          </cell>
          <cell r="AU116">
            <v>52.416363636363634</v>
          </cell>
          <cell r="AV116">
            <v>53.351818181818182</v>
          </cell>
          <cell r="AW116">
            <v>55.107272727272729</v>
          </cell>
          <cell r="AX116">
            <v>56.209090909090911</v>
          </cell>
          <cell r="AY116">
            <v>54.556363636363635</v>
          </cell>
          <cell r="AZ116">
            <v>123.47962962962963</v>
          </cell>
          <cell r="BA116">
            <v>61.72</v>
          </cell>
          <cell r="BB116">
            <v>62.82181818181818</v>
          </cell>
          <cell r="BC116">
            <v>104.17333333333333</v>
          </cell>
          <cell r="BD116">
            <v>61.541666666666664</v>
          </cell>
          <cell r="BE116">
            <v>62.772916666666667</v>
          </cell>
          <cell r="BF116">
            <v>60.927083333333336</v>
          </cell>
          <cell r="BG116">
            <v>60.488461538461536</v>
          </cell>
          <cell r="BH116">
            <v>61.698717948717949</v>
          </cell>
          <cell r="BI116">
            <v>59.884615384615387</v>
          </cell>
          <cell r="BJ116">
            <v>48.039090909090909</v>
          </cell>
          <cell r="BK116">
            <v>59.552857142857142</v>
          </cell>
          <cell r="BL116">
            <v>60.744285714285716</v>
          </cell>
          <cell r="BM116">
            <v>58.957142857142856</v>
          </cell>
          <cell r="BN116">
            <v>49.257272727272728</v>
          </cell>
          <cell r="BO116">
            <v>50.241818181818182</v>
          </cell>
          <cell r="BP116">
            <v>48.764545454545456</v>
          </cell>
          <cell r="BQ116">
            <v>66.294117647058826</v>
          </cell>
          <cell r="BR116">
            <v>52.415714285714287</v>
          </cell>
          <cell r="BS116">
            <v>53.464285714285715</v>
          </cell>
          <cell r="BT116">
            <v>51.892142857142858</v>
          </cell>
          <cell r="BU116">
            <v>57.33</v>
          </cell>
          <cell r="BV116">
            <v>58.476428571428571</v>
          </cell>
          <cell r="BW116">
            <v>56.756428571428572</v>
          </cell>
          <cell r="BX116">
            <v>105.1047619047619</v>
          </cell>
          <cell r="BY116">
            <v>81.720909090909089</v>
          </cell>
          <cell r="BZ116">
            <v>57.33</v>
          </cell>
          <cell r="CA116">
            <v>58.476428571428571</v>
          </cell>
          <cell r="CB116">
            <v>56.756428571428572</v>
          </cell>
          <cell r="CC116">
            <v>81.720909090909089</v>
          </cell>
          <cell r="CD116">
            <v>65.356428571428566</v>
          </cell>
          <cell r="CE116">
            <v>57.33</v>
          </cell>
          <cell r="CF116">
            <v>58.476428571428571</v>
          </cell>
          <cell r="CG116">
            <v>56.756428571428572</v>
          </cell>
          <cell r="CH116">
            <v>65.356428571428566</v>
          </cell>
          <cell r="CI116">
            <v>0</v>
          </cell>
        </row>
        <row r="117">
          <cell r="E117">
            <v>0</v>
          </cell>
          <cell r="F117">
            <v>38</v>
          </cell>
          <cell r="G117">
            <v>3.7916666666666665</v>
          </cell>
          <cell r="H117">
            <v>3.7916666666666665</v>
          </cell>
          <cell r="I117">
            <v>6.2854166666666664</v>
          </cell>
          <cell r="J117">
            <v>6.2854166666666664</v>
          </cell>
          <cell r="K117">
            <v>7.1833333333333336</v>
          </cell>
          <cell r="L117">
            <v>7.1833333333333336</v>
          </cell>
          <cell r="M117">
            <v>9.2833333333333332</v>
          </cell>
          <cell r="N117">
            <v>9.2833333333333332</v>
          </cell>
          <cell r="O117">
            <v>19.306249999999999</v>
          </cell>
          <cell r="P117">
            <v>19.306249999999999</v>
          </cell>
          <cell r="Q117">
            <v>19.306249999999999</v>
          </cell>
          <cell r="R117">
            <v>21.885185185185186</v>
          </cell>
          <cell r="S117">
            <v>19.306249999999999</v>
          </cell>
          <cell r="T117">
            <v>19.306249999999999</v>
          </cell>
          <cell r="U117">
            <v>18.944444444444443</v>
          </cell>
          <cell r="V117">
            <v>29.685416666666665</v>
          </cell>
          <cell r="W117">
            <v>29.685416666666665</v>
          </cell>
          <cell r="X117">
            <v>29.685416666666665</v>
          </cell>
          <cell r="Y117">
            <v>32.920370370370371</v>
          </cell>
          <cell r="Z117">
            <v>29.685416666666665</v>
          </cell>
          <cell r="AA117">
            <v>29.685416666666665</v>
          </cell>
          <cell r="AB117">
            <v>26.651282051282053</v>
          </cell>
          <cell r="AC117">
            <v>26.651282051282053</v>
          </cell>
          <cell r="AD117">
            <v>26.651282051282053</v>
          </cell>
          <cell r="AE117">
            <v>30.07</v>
          </cell>
          <cell r="AF117">
            <v>30.07</v>
          </cell>
          <cell r="AG117">
            <v>30.07</v>
          </cell>
          <cell r="AH117">
            <v>31.755555555555556</v>
          </cell>
          <cell r="AI117">
            <v>30.07</v>
          </cell>
          <cell r="AJ117">
            <v>31.871111111111112</v>
          </cell>
          <cell r="AK117">
            <v>37.557272727272725</v>
          </cell>
          <cell r="AL117">
            <v>37.557272727272725</v>
          </cell>
          <cell r="AM117">
            <v>37.557272727272725</v>
          </cell>
          <cell r="AN117">
            <v>39.31111111111111</v>
          </cell>
          <cell r="AO117">
            <v>37.557272727272725</v>
          </cell>
          <cell r="AP117">
            <v>37.557272727272725</v>
          </cell>
          <cell r="AQ117">
            <v>32.330370370370368</v>
          </cell>
          <cell r="AR117">
            <v>36.872727272727275</v>
          </cell>
          <cell r="AS117">
            <v>36.872727272727275</v>
          </cell>
          <cell r="AT117">
            <v>36.872727272727275</v>
          </cell>
          <cell r="AU117">
            <v>36.872727272727275</v>
          </cell>
          <cell r="AV117">
            <v>36.872727272727275</v>
          </cell>
          <cell r="AW117">
            <v>44.359090909090909</v>
          </cell>
          <cell r="AX117">
            <v>44.359090909090909</v>
          </cell>
          <cell r="AY117">
            <v>44.359090909090909</v>
          </cell>
          <cell r="AZ117">
            <v>46.185185185185183</v>
          </cell>
          <cell r="BA117">
            <v>44.359090909090909</v>
          </cell>
          <cell r="BB117">
            <v>44.359090909090909</v>
          </cell>
          <cell r="BC117">
            <v>36.143703703703707</v>
          </cell>
          <cell r="BD117">
            <v>26.141666666666666</v>
          </cell>
          <cell r="BE117">
            <v>26.141666666666666</v>
          </cell>
          <cell r="BF117">
            <v>26.141666666666666</v>
          </cell>
          <cell r="BG117">
            <v>40.007692307692309</v>
          </cell>
          <cell r="BH117">
            <v>40.007692307692309</v>
          </cell>
          <cell r="BI117">
            <v>40.007692307692309</v>
          </cell>
          <cell r="BJ117">
            <v>37.557272727272725</v>
          </cell>
          <cell r="BK117">
            <v>49.316428571428574</v>
          </cell>
          <cell r="BL117">
            <v>49.316428571428574</v>
          </cell>
          <cell r="BM117">
            <v>49.316428571428574</v>
          </cell>
          <cell r="BN117">
            <v>36.872727272727275</v>
          </cell>
          <cell r="BO117">
            <v>36.872727272727275</v>
          </cell>
          <cell r="BP117">
            <v>36.872727272727275</v>
          </cell>
          <cell r="BQ117">
            <v>37.45058823529412</v>
          </cell>
          <cell r="BR117">
            <v>41.154285714285713</v>
          </cell>
          <cell r="BS117">
            <v>41.154285714285713</v>
          </cell>
          <cell r="BT117">
            <v>41.154285714285713</v>
          </cell>
          <cell r="BU117">
            <v>49.316428571428574</v>
          </cell>
          <cell r="BV117">
            <v>49.316428571428574</v>
          </cell>
          <cell r="BW117">
            <v>49.316428571428574</v>
          </cell>
          <cell r="BX117">
            <v>54.329761904761902</v>
          </cell>
          <cell r="BY117">
            <v>51.161818181818184</v>
          </cell>
          <cell r="BZ117">
            <v>49.316428571428574</v>
          </cell>
          <cell r="CA117">
            <v>49.316428571428574</v>
          </cell>
          <cell r="CB117">
            <v>49.316428571428574</v>
          </cell>
          <cell r="CC117">
            <v>51.161818181818184</v>
          </cell>
          <cell r="CD117">
            <v>49.316428571428574</v>
          </cell>
          <cell r="CE117">
            <v>55.297142857142859</v>
          </cell>
          <cell r="CF117">
            <v>55.297142857142859</v>
          </cell>
          <cell r="CG117">
            <v>55.297142857142859</v>
          </cell>
          <cell r="CH117">
            <v>55.297142857142859</v>
          </cell>
          <cell r="CI117">
            <v>0</v>
          </cell>
        </row>
        <row r="118">
          <cell r="E118" t="str">
            <v>----</v>
          </cell>
          <cell r="F118" t="str">
            <v>----</v>
          </cell>
          <cell r="G118" t="str">
            <v>----</v>
          </cell>
          <cell r="H118" t="str">
            <v>----</v>
          </cell>
          <cell r="I118" t="str">
            <v>----</v>
          </cell>
          <cell r="J118" t="str">
            <v>----</v>
          </cell>
          <cell r="K118" t="str">
            <v>----</v>
          </cell>
          <cell r="L118" t="str">
            <v>----</v>
          </cell>
          <cell r="M118" t="str">
            <v>----</v>
          </cell>
          <cell r="N118" t="str">
            <v>----</v>
          </cell>
          <cell r="O118" t="str">
            <v>----</v>
          </cell>
          <cell r="P118" t="str">
            <v>----</v>
          </cell>
          <cell r="Q118" t="str">
            <v>----</v>
          </cell>
          <cell r="R118" t="str">
            <v>----</v>
          </cell>
          <cell r="S118" t="str">
            <v>----</v>
          </cell>
          <cell r="T118" t="str">
            <v>----</v>
          </cell>
          <cell r="U118" t="str">
            <v>----</v>
          </cell>
          <cell r="V118" t="str">
            <v>----</v>
          </cell>
          <cell r="W118" t="str">
            <v>----</v>
          </cell>
          <cell r="X118" t="str">
            <v>----</v>
          </cell>
          <cell r="Y118" t="str">
            <v>----</v>
          </cell>
          <cell r="Z118" t="str">
            <v>----</v>
          </cell>
          <cell r="AA118" t="str">
            <v>----</v>
          </cell>
          <cell r="AB118" t="str">
            <v>----</v>
          </cell>
          <cell r="AC118" t="str">
            <v>----</v>
          </cell>
          <cell r="AD118" t="str">
            <v>----</v>
          </cell>
          <cell r="AE118" t="str">
            <v>----</v>
          </cell>
          <cell r="AF118" t="str">
            <v>----</v>
          </cell>
          <cell r="AG118" t="str">
            <v>----</v>
          </cell>
          <cell r="AH118" t="str">
            <v>----</v>
          </cell>
          <cell r="AI118" t="str">
            <v>----</v>
          </cell>
          <cell r="AJ118" t="str">
            <v>----</v>
          </cell>
          <cell r="AK118" t="str">
            <v>----</v>
          </cell>
          <cell r="AL118" t="str">
            <v>----</v>
          </cell>
          <cell r="AM118" t="str">
            <v>----</v>
          </cell>
          <cell r="AN118" t="str">
            <v>----</v>
          </cell>
          <cell r="AO118" t="str">
            <v>----</v>
          </cell>
          <cell r="AP118" t="str">
            <v>----</v>
          </cell>
          <cell r="AQ118" t="str">
            <v>----</v>
          </cell>
          <cell r="AR118" t="str">
            <v>----</v>
          </cell>
          <cell r="AS118" t="str">
            <v>----</v>
          </cell>
          <cell r="AT118" t="str">
            <v>----</v>
          </cell>
          <cell r="AU118" t="str">
            <v>----</v>
          </cell>
          <cell r="AV118" t="str">
            <v>----</v>
          </cell>
          <cell r="AW118" t="str">
            <v>----</v>
          </cell>
          <cell r="AX118" t="str">
            <v>----</v>
          </cell>
          <cell r="AY118" t="str">
            <v>----</v>
          </cell>
          <cell r="AZ118" t="str">
            <v>----</v>
          </cell>
          <cell r="BA118" t="str">
            <v>----</v>
          </cell>
          <cell r="BB118" t="str">
            <v>----</v>
          </cell>
          <cell r="BC118" t="str">
            <v>----</v>
          </cell>
          <cell r="BD118" t="str">
            <v>----</v>
          </cell>
          <cell r="BE118" t="str">
            <v>----</v>
          </cell>
          <cell r="BF118" t="str">
            <v>----</v>
          </cell>
          <cell r="BG118" t="str">
            <v>----</v>
          </cell>
          <cell r="BH118" t="str">
            <v>----</v>
          </cell>
          <cell r="BI118" t="str">
            <v>----</v>
          </cell>
          <cell r="BJ118" t="str">
            <v>----</v>
          </cell>
          <cell r="BK118" t="str">
            <v>----</v>
          </cell>
          <cell r="BL118" t="str">
            <v>----</v>
          </cell>
          <cell r="BM118" t="str">
            <v>----</v>
          </cell>
          <cell r="BN118" t="str">
            <v>----</v>
          </cell>
          <cell r="BO118" t="str">
            <v>----</v>
          </cell>
          <cell r="BP118" t="str">
            <v>----</v>
          </cell>
          <cell r="BQ118" t="str">
            <v>----</v>
          </cell>
          <cell r="BR118" t="str">
            <v>----</v>
          </cell>
          <cell r="BS118" t="str">
            <v>----</v>
          </cell>
          <cell r="BT118" t="str">
            <v>----</v>
          </cell>
          <cell r="BU118" t="str">
            <v>----</v>
          </cell>
          <cell r="BV118" t="str">
            <v>----</v>
          </cell>
          <cell r="BW118" t="str">
            <v>----</v>
          </cell>
          <cell r="BX118" t="str">
            <v>----</v>
          </cell>
          <cell r="BY118" t="str">
            <v>----</v>
          </cell>
          <cell r="BZ118" t="str">
            <v>----</v>
          </cell>
          <cell r="CA118" t="str">
            <v>----</v>
          </cell>
          <cell r="CB118" t="str">
            <v>----</v>
          </cell>
          <cell r="CC118" t="str">
            <v>----</v>
          </cell>
          <cell r="CD118" t="str">
            <v>----</v>
          </cell>
          <cell r="CE118" t="str">
            <v>----</v>
          </cell>
          <cell r="CF118" t="str">
            <v>----</v>
          </cell>
          <cell r="CG118" t="str">
            <v>----</v>
          </cell>
          <cell r="CH118" t="str">
            <v>----</v>
          </cell>
          <cell r="CI118" t="str">
            <v>----</v>
          </cell>
        </row>
        <row r="119">
          <cell r="E119">
            <v>0</v>
          </cell>
          <cell r="F119">
            <v>1798.9022222222222</v>
          </cell>
          <cell r="G119">
            <v>333.25777777777779</v>
          </cell>
          <cell r="H119">
            <v>350.19555555555553</v>
          </cell>
          <cell r="I119">
            <v>603.19111111111113</v>
          </cell>
          <cell r="J119">
            <v>612.73777777777775</v>
          </cell>
          <cell r="K119">
            <v>654.55999999999995</v>
          </cell>
          <cell r="L119">
            <v>670.15555555555557</v>
          </cell>
          <cell r="M119">
            <v>788.53777777777782</v>
          </cell>
          <cell r="N119">
            <v>809.44888888888886</v>
          </cell>
          <cell r="O119">
            <v>847.24</v>
          </cell>
          <cell r="P119">
            <v>862.76</v>
          </cell>
          <cell r="Q119">
            <v>825.80888888888887</v>
          </cell>
          <cell r="R119">
            <v>836.54666666666662</v>
          </cell>
          <cell r="S119">
            <v>970.46222222222218</v>
          </cell>
          <cell r="T119">
            <v>1081.72</v>
          </cell>
          <cell r="U119">
            <v>1593.9822222222222</v>
          </cell>
          <cell r="V119">
            <v>1180.8622222222223</v>
          </cell>
          <cell r="W119">
            <v>1207.6977777777777</v>
          </cell>
          <cell r="X119">
            <v>1165.4000000000001</v>
          </cell>
          <cell r="Y119">
            <v>1201.0711111111111</v>
          </cell>
          <cell r="Z119">
            <v>1629.0355555555554</v>
          </cell>
          <cell r="AA119">
            <v>1445.48</v>
          </cell>
          <cell r="AB119">
            <v>1137.0311111111112</v>
          </cell>
          <cell r="AC119">
            <v>1177.2533333333333</v>
          </cell>
          <cell r="AD119">
            <v>1114.1422222222222</v>
          </cell>
          <cell r="AE119">
            <v>1329.0844444444444</v>
          </cell>
          <cell r="AF119">
            <v>1367.4222222222222</v>
          </cell>
          <cell r="AG119">
            <v>1306.2666666666667</v>
          </cell>
          <cell r="AH119">
            <v>1291.4133333333334</v>
          </cell>
          <cell r="AI119">
            <v>1559.6622222222222</v>
          </cell>
          <cell r="AJ119">
            <v>2602.5155555555557</v>
          </cell>
          <cell r="AK119">
            <v>1628.2044444444443</v>
          </cell>
          <cell r="AL119">
            <v>1666.5466666666666</v>
          </cell>
          <cell r="AM119">
            <v>1605.3911111111111</v>
          </cell>
          <cell r="AN119">
            <v>1594.1422222222222</v>
          </cell>
          <cell r="AO119">
            <v>1932.3155555555556</v>
          </cell>
          <cell r="AP119">
            <v>2107.1733333333332</v>
          </cell>
          <cell r="AQ119">
            <v>2051.2800000000002</v>
          </cell>
          <cell r="AR119">
            <v>1587.9866666666667</v>
          </cell>
          <cell r="AS119">
            <v>1636.1777777777777</v>
          </cell>
          <cell r="AT119">
            <v>1565.6977777777777</v>
          </cell>
          <cell r="AU119">
            <v>1902.4977777777779</v>
          </cell>
          <cell r="AV119">
            <v>1964.2622222222221</v>
          </cell>
          <cell r="AW119">
            <v>1718.2311111111112</v>
          </cell>
          <cell r="AX119">
            <v>1766.4222222222222</v>
          </cell>
          <cell r="AY119">
            <v>1695.9377777777777</v>
          </cell>
          <cell r="AZ119">
            <v>1767.7866666666666</v>
          </cell>
          <cell r="BA119">
            <v>1872.4177777777777</v>
          </cell>
          <cell r="BB119">
            <v>2189.8577777777778</v>
          </cell>
          <cell r="BC119">
            <v>2213.1066666666666</v>
          </cell>
          <cell r="BD119">
            <v>1206.3244444444445</v>
          </cell>
          <cell r="BE119">
            <v>1264.9644444444446</v>
          </cell>
          <cell r="BF119">
            <v>1176.9688888888888</v>
          </cell>
          <cell r="BG119">
            <v>1597.3422222222223</v>
          </cell>
          <cell r="BH119">
            <v>1671.76</v>
          </cell>
          <cell r="BI119">
            <v>1575.3866666666668</v>
          </cell>
          <cell r="BJ119">
            <v>2101.84</v>
          </cell>
          <cell r="BK119">
            <v>1797.4044444444444</v>
          </cell>
          <cell r="BL119">
            <v>1897.2266666666667</v>
          </cell>
          <cell r="BM119">
            <v>1769.0577777777778</v>
          </cell>
          <cell r="BN119">
            <v>1613.4</v>
          </cell>
          <cell r="BO119">
            <v>1663.5511111111111</v>
          </cell>
          <cell r="BP119">
            <v>1582.808888888889</v>
          </cell>
          <cell r="BQ119">
            <v>2861.9066666666668</v>
          </cell>
          <cell r="BR119">
            <v>1630.8044444444445</v>
          </cell>
          <cell r="BS119">
            <v>1713.1111111111111</v>
          </cell>
          <cell r="BT119">
            <v>1598.3822222222223</v>
          </cell>
          <cell r="BU119">
            <v>2001.5288888888888</v>
          </cell>
          <cell r="BV119">
            <v>2083.8311111111111</v>
          </cell>
          <cell r="BW119">
            <v>1969.1066666666666</v>
          </cell>
          <cell r="BX119">
            <v>1848.6355555555556</v>
          </cell>
          <cell r="BY119">
            <v>2396.048888888889</v>
          </cell>
          <cell r="BZ119">
            <v>2010.4844444444445</v>
          </cell>
          <cell r="CA119">
            <v>2045.3022222222223</v>
          </cell>
          <cell r="CB119">
            <v>1975.2622222222221</v>
          </cell>
          <cell r="CC119">
            <v>2386.7066666666665</v>
          </cell>
          <cell r="CD119">
            <v>2642.8266666666668</v>
          </cell>
          <cell r="CE119">
            <v>2037.2755555555555</v>
          </cell>
          <cell r="CF119">
            <v>2072.9733333333334</v>
          </cell>
          <cell r="CG119">
            <v>2001.3022222222223</v>
          </cell>
          <cell r="CH119">
            <v>2668.3111111111111</v>
          </cell>
          <cell r="CI119">
            <v>0</v>
          </cell>
        </row>
        <row r="120">
          <cell r="E120">
            <v>0</v>
          </cell>
          <cell r="F120">
            <v>289.1092857142857</v>
          </cell>
          <cell r="G120">
            <v>156.21458333333334</v>
          </cell>
          <cell r="H120">
            <v>164.15416666666667</v>
          </cell>
          <cell r="I120">
            <v>282.74583333333334</v>
          </cell>
          <cell r="J120">
            <v>287.22083333333336</v>
          </cell>
          <cell r="K120">
            <v>306.82499999999999</v>
          </cell>
          <cell r="L120">
            <v>314.13541666666669</v>
          </cell>
          <cell r="M120">
            <v>369.62708333333336</v>
          </cell>
          <cell r="N120">
            <v>379.42916666666667</v>
          </cell>
          <cell r="O120">
            <v>397.14375000000001</v>
          </cell>
          <cell r="P120">
            <v>404.41874999999999</v>
          </cell>
          <cell r="Q120">
            <v>387.09791666666666</v>
          </cell>
          <cell r="R120">
            <v>348.56111111111113</v>
          </cell>
          <cell r="S120">
            <v>454.90416666666664</v>
          </cell>
          <cell r="T120">
            <v>507.05624999999998</v>
          </cell>
          <cell r="U120">
            <v>796.99111111111108</v>
          </cell>
          <cell r="V120">
            <v>553.5291666666667</v>
          </cell>
          <cell r="W120">
            <v>566.10833333333335</v>
          </cell>
          <cell r="X120">
            <v>546.28125</v>
          </cell>
          <cell r="Y120">
            <v>500.44629629629628</v>
          </cell>
          <cell r="Z120">
            <v>763.61041666666665</v>
          </cell>
          <cell r="AA120">
            <v>677.56875000000002</v>
          </cell>
          <cell r="AB120">
            <v>327.98974358974357</v>
          </cell>
          <cell r="AC120">
            <v>339.59230769230771</v>
          </cell>
          <cell r="AD120">
            <v>321.38717948717948</v>
          </cell>
          <cell r="AE120">
            <v>271.85818181818183</v>
          </cell>
          <cell r="AF120">
            <v>279.7</v>
          </cell>
          <cell r="AG120">
            <v>267.19090909090909</v>
          </cell>
          <cell r="AH120">
            <v>538.08888888888885</v>
          </cell>
          <cell r="AI120">
            <v>319.02181818181816</v>
          </cell>
          <cell r="AJ120">
            <v>650.62888888888892</v>
          </cell>
          <cell r="AK120">
            <v>333.0418181818182</v>
          </cell>
          <cell r="AL120">
            <v>340.88454545454545</v>
          </cell>
          <cell r="AM120">
            <v>328.37545454545455</v>
          </cell>
          <cell r="AN120">
            <v>664.22592592592594</v>
          </cell>
          <cell r="AO120">
            <v>395.24636363636364</v>
          </cell>
          <cell r="AP120">
            <v>431.01272727272726</v>
          </cell>
          <cell r="AQ120">
            <v>683.76</v>
          </cell>
          <cell r="AR120">
            <v>324.81545454545454</v>
          </cell>
          <cell r="AS120">
            <v>334.67272727272729</v>
          </cell>
          <cell r="AT120">
            <v>320.25636363636363</v>
          </cell>
          <cell r="AU120">
            <v>389.14727272727271</v>
          </cell>
          <cell r="AV120">
            <v>401.78090909090906</v>
          </cell>
          <cell r="AW120">
            <v>351.45636363636362</v>
          </cell>
          <cell r="AX120">
            <v>361.31363636363636</v>
          </cell>
          <cell r="AY120">
            <v>346.89636363636362</v>
          </cell>
          <cell r="AZ120">
            <v>736.57777777777778</v>
          </cell>
          <cell r="BA120">
            <v>382.99454545454546</v>
          </cell>
          <cell r="BB120">
            <v>447.92545454545456</v>
          </cell>
          <cell r="BC120">
            <v>737.70222222222219</v>
          </cell>
          <cell r="BD120">
            <v>565.46458333333328</v>
          </cell>
          <cell r="BE120">
            <v>592.95208333333335</v>
          </cell>
          <cell r="BF120">
            <v>551.70416666666665</v>
          </cell>
          <cell r="BG120">
            <v>460.7717948717949</v>
          </cell>
          <cell r="BH120">
            <v>482.23846153846154</v>
          </cell>
          <cell r="BI120">
            <v>454.43846153846152</v>
          </cell>
          <cell r="BJ120">
            <v>429.9218181818182</v>
          </cell>
          <cell r="BK120">
            <v>288.86857142857144</v>
          </cell>
          <cell r="BL120">
            <v>304.91142857142859</v>
          </cell>
          <cell r="BM120">
            <v>284.31285714285713</v>
          </cell>
          <cell r="BN120">
            <v>330.01363636363635</v>
          </cell>
          <cell r="BO120">
            <v>340.27181818181816</v>
          </cell>
          <cell r="BP120">
            <v>323.75636363636363</v>
          </cell>
          <cell r="BQ120">
            <v>757.56352941176476</v>
          </cell>
          <cell r="BR120">
            <v>262.09357142857141</v>
          </cell>
          <cell r="BS120">
            <v>275.32142857142856</v>
          </cell>
          <cell r="BT120">
            <v>256.88285714285712</v>
          </cell>
          <cell r="BU120">
            <v>321.6742857142857</v>
          </cell>
          <cell r="BV120">
            <v>334.9014285714286</v>
          </cell>
          <cell r="BW120">
            <v>316.46357142857141</v>
          </cell>
          <cell r="BX120">
            <v>495.17023809523812</v>
          </cell>
          <cell r="BY120">
            <v>490.10090909090911</v>
          </cell>
          <cell r="BZ120">
            <v>323.11357142857145</v>
          </cell>
          <cell r="CA120">
            <v>328.70928571428573</v>
          </cell>
          <cell r="CB120">
            <v>317.45285714285717</v>
          </cell>
          <cell r="CC120">
            <v>488.19</v>
          </cell>
          <cell r="CD120">
            <v>424.74</v>
          </cell>
          <cell r="CE120">
            <v>327.41928571428571</v>
          </cell>
          <cell r="CF120">
            <v>333.15642857142859</v>
          </cell>
          <cell r="CG120">
            <v>321.63785714285711</v>
          </cell>
          <cell r="CH120">
            <v>428.83571428571429</v>
          </cell>
          <cell r="CI120">
            <v>0</v>
          </cell>
        </row>
        <row r="121">
          <cell r="E121">
            <v>0</v>
          </cell>
          <cell r="F121">
            <v>266.03071428571428</v>
          </cell>
          <cell r="G121">
            <v>58.133333333333333</v>
          </cell>
          <cell r="H121">
            <v>58.477083333333333</v>
          </cell>
          <cell r="I121">
            <v>82.65</v>
          </cell>
          <cell r="J121">
            <v>83.185416666666669</v>
          </cell>
          <cell r="K121">
            <v>116.3625</v>
          </cell>
          <cell r="L121">
            <v>117.07083333333334</v>
          </cell>
          <cell r="M121">
            <v>142.57083333333333</v>
          </cell>
          <cell r="N121">
            <v>143.48541666666668</v>
          </cell>
          <cell r="O121">
            <v>182.42083333333332</v>
          </cell>
          <cell r="P121">
            <v>183.50624999999999</v>
          </cell>
          <cell r="Q121">
            <v>181.87916666666666</v>
          </cell>
          <cell r="R121">
            <v>193.99074074074073</v>
          </cell>
          <cell r="S121">
            <v>188.93541666666667</v>
          </cell>
          <cell r="T121">
            <v>190.02083333333334</v>
          </cell>
          <cell r="U121">
            <v>187.98666666666668</v>
          </cell>
          <cell r="V121">
            <v>249.17916666666667</v>
          </cell>
          <cell r="W121">
            <v>250.81666666666666</v>
          </cell>
          <cell r="X121">
            <v>248.36041666666668</v>
          </cell>
          <cell r="Y121">
            <v>264.17222222222222</v>
          </cell>
          <cell r="Z121">
            <v>259.00625000000002</v>
          </cell>
          <cell r="AA121">
            <v>260.64583333333331</v>
          </cell>
          <cell r="AB121">
            <v>206.38717948717948</v>
          </cell>
          <cell r="AC121">
            <v>207.22564102564104</v>
          </cell>
          <cell r="AD121">
            <v>205.96794871794873</v>
          </cell>
          <cell r="AE121">
            <v>232.44</v>
          </cell>
          <cell r="AF121">
            <v>233.32909090909092</v>
          </cell>
          <cell r="AG121">
            <v>231.99545454545455</v>
          </cell>
          <cell r="AH121">
            <v>306.14999999999998</v>
          </cell>
          <cell r="AI121">
            <v>237.77545454545455</v>
          </cell>
          <cell r="AJ121">
            <v>242.99333333333334</v>
          </cell>
          <cell r="AK121">
            <v>267.98363636363638</v>
          </cell>
          <cell r="AL121">
            <v>269.03454545454548</v>
          </cell>
          <cell r="AM121">
            <v>267.4581818181818</v>
          </cell>
          <cell r="AN121">
            <v>348.41666666666669</v>
          </cell>
          <cell r="AO121">
            <v>274.28818181818184</v>
          </cell>
          <cell r="AP121">
            <v>275.33818181818179</v>
          </cell>
          <cell r="AQ121">
            <v>316.90814814814814</v>
          </cell>
          <cell r="AR121">
            <v>249.12909090909091</v>
          </cell>
          <cell r="AS121">
            <v>250.08363636363637</v>
          </cell>
          <cell r="AT121">
            <v>248.65181818181819</v>
          </cell>
          <cell r="AU121">
            <v>254.85727272727271</v>
          </cell>
          <cell r="AV121">
            <v>255.81181818181818</v>
          </cell>
          <cell r="AW121">
            <v>285.14181818181817</v>
          </cell>
          <cell r="AX121">
            <v>286.26727272727271</v>
          </cell>
          <cell r="AY121">
            <v>284.57909090909089</v>
          </cell>
          <cell r="AZ121">
            <v>370.2962962962963</v>
          </cell>
          <cell r="BA121">
            <v>291.89454545454544</v>
          </cell>
          <cell r="BB121">
            <v>293.02</v>
          </cell>
          <cell r="BC121">
            <v>334.70666666666665</v>
          </cell>
          <cell r="BD121">
            <v>248.51249999999999</v>
          </cell>
          <cell r="BE121">
            <v>249.76666666666668</v>
          </cell>
          <cell r="BF121">
            <v>247.88541666666666</v>
          </cell>
          <cell r="BG121">
            <v>279.65641025641025</v>
          </cell>
          <cell r="BH121">
            <v>280.8897435897436</v>
          </cell>
          <cell r="BI121">
            <v>279.03974358974358</v>
          </cell>
          <cell r="BJ121">
            <v>264.41909090909093</v>
          </cell>
          <cell r="BK121">
            <v>301.08142857142855</v>
          </cell>
          <cell r="BL121">
            <v>302.29571428571427</v>
          </cell>
          <cell r="BM121">
            <v>300.47428571428571</v>
          </cell>
          <cell r="BN121">
            <v>251.70272727272726</v>
          </cell>
          <cell r="BO121">
            <v>252.70909090909092</v>
          </cell>
          <cell r="BP121">
            <v>251.2</v>
          </cell>
          <cell r="BQ121">
            <v>262.76235294117646</v>
          </cell>
          <cell r="BR121">
            <v>269.01499999999999</v>
          </cell>
          <cell r="BS121">
            <v>270.08428571428573</v>
          </cell>
          <cell r="BT121">
            <v>268.48</v>
          </cell>
          <cell r="BU121">
            <v>298.74142857142857</v>
          </cell>
          <cell r="BV121">
            <v>299.90928571428572</v>
          </cell>
          <cell r="BW121">
            <v>298.15785714285715</v>
          </cell>
          <cell r="BX121">
            <v>362.70238095238096</v>
          </cell>
          <cell r="BY121">
            <v>325.50090909090909</v>
          </cell>
          <cell r="BZ121">
            <v>298.74142857142857</v>
          </cell>
          <cell r="CA121">
            <v>299.90928571428572</v>
          </cell>
          <cell r="CB121">
            <v>298.15785714285715</v>
          </cell>
          <cell r="CC121">
            <v>325.50090909090909</v>
          </cell>
          <cell r="CD121">
            <v>306.91500000000002</v>
          </cell>
          <cell r="CE121">
            <v>311.29714285714283</v>
          </cell>
          <cell r="CF121">
            <v>312.46499999999997</v>
          </cell>
          <cell r="CG121">
            <v>310.71357142857141</v>
          </cell>
          <cell r="CH121">
            <v>319.47071428571428</v>
          </cell>
          <cell r="CI121">
            <v>0</v>
          </cell>
        </row>
        <row r="122">
          <cell r="E122">
            <v>0</v>
          </cell>
          <cell r="F122">
            <v>555.14</v>
          </cell>
          <cell r="G122">
            <v>214.34791666666666</v>
          </cell>
          <cell r="H122">
            <v>222.63124999999999</v>
          </cell>
          <cell r="I122">
            <v>365.39583333333331</v>
          </cell>
          <cell r="J122">
            <v>370.40625</v>
          </cell>
          <cell r="K122">
            <v>423.1875</v>
          </cell>
          <cell r="L122">
            <v>431.20625000000001</v>
          </cell>
          <cell r="M122">
            <v>512.19791666666663</v>
          </cell>
          <cell r="N122">
            <v>522.91458333333333</v>
          </cell>
          <cell r="O122">
            <v>579.5645833333333</v>
          </cell>
          <cell r="P122">
            <v>587.92499999999995</v>
          </cell>
          <cell r="Q122">
            <v>568.97708333333333</v>
          </cell>
          <cell r="R122">
            <v>542.55185185185189</v>
          </cell>
          <cell r="S122">
            <v>643.83958333333328</v>
          </cell>
          <cell r="T122">
            <v>697.07708333333335</v>
          </cell>
          <cell r="U122">
            <v>984.97777777777776</v>
          </cell>
          <cell r="V122">
            <v>802.70833333333337</v>
          </cell>
          <cell r="W122">
            <v>816.92499999999995</v>
          </cell>
          <cell r="X122">
            <v>794.64166666666665</v>
          </cell>
          <cell r="Y122">
            <v>764.6185185185185</v>
          </cell>
          <cell r="Z122">
            <v>1022.6166666666667</v>
          </cell>
          <cell r="AA122">
            <v>938.21458333333328</v>
          </cell>
          <cell r="AB122">
            <v>534.37692307692305</v>
          </cell>
          <cell r="AC122">
            <v>546.81794871794875</v>
          </cell>
          <cell r="AD122">
            <v>527.35512820512815</v>
          </cell>
          <cell r="AE122">
            <v>504.29818181818183</v>
          </cell>
          <cell r="AF122">
            <v>513.02909090909088</v>
          </cell>
          <cell r="AG122">
            <v>499.18636363636364</v>
          </cell>
          <cell r="AH122">
            <v>844.23888888888894</v>
          </cell>
          <cell r="AI122">
            <v>556.79727272727268</v>
          </cell>
          <cell r="AJ122">
            <v>893.62222222222226</v>
          </cell>
          <cell r="AK122">
            <v>601.02545454545452</v>
          </cell>
          <cell r="AL122">
            <v>609.91909090909087</v>
          </cell>
          <cell r="AM122">
            <v>595.8336363636364</v>
          </cell>
          <cell r="AN122">
            <v>1012.6425925925926</v>
          </cell>
          <cell r="AO122">
            <v>669.53454545454542</v>
          </cell>
          <cell r="AP122">
            <v>706.35090909090911</v>
          </cell>
          <cell r="AQ122">
            <v>1000.6681481481481</v>
          </cell>
          <cell r="AR122">
            <v>573.9445454545455</v>
          </cell>
          <cell r="AS122">
            <v>584.75636363636363</v>
          </cell>
          <cell r="AT122">
            <v>568.90818181818179</v>
          </cell>
          <cell r="AU122">
            <v>644.00454545454545</v>
          </cell>
          <cell r="AV122">
            <v>657.5927272727273</v>
          </cell>
          <cell r="AW122">
            <v>636.59818181818184</v>
          </cell>
          <cell r="AX122">
            <v>647.58090909090913</v>
          </cell>
          <cell r="AY122">
            <v>631.47545454545457</v>
          </cell>
          <cell r="AZ122">
            <v>1106.8740740740741</v>
          </cell>
          <cell r="BA122">
            <v>674.8890909090909</v>
          </cell>
          <cell r="BB122">
            <v>740.9454545454546</v>
          </cell>
          <cell r="BC122">
            <v>1072.4088888888889</v>
          </cell>
          <cell r="BD122">
            <v>813.97708333333333</v>
          </cell>
          <cell r="BE122">
            <v>842.71875</v>
          </cell>
          <cell r="BF122">
            <v>799.58958333333328</v>
          </cell>
          <cell r="BG122">
            <v>740.42820512820515</v>
          </cell>
          <cell r="BH122">
            <v>763.12820512820508</v>
          </cell>
          <cell r="BI122">
            <v>733.4782051282051</v>
          </cell>
          <cell r="BJ122">
            <v>694.34090909090912</v>
          </cell>
          <cell r="BK122">
            <v>589.95000000000005</v>
          </cell>
          <cell r="BL122">
            <v>607.20714285714291</v>
          </cell>
          <cell r="BM122">
            <v>584.78714285714284</v>
          </cell>
          <cell r="BN122">
            <v>581.71636363636367</v>
          </cell>
          <cell r="BO122">
            <v>592.98090909090911</v>
          </cell>
          <cell r="BP122">
            <v>574.95636363636368</v>
          </cell>
          <cell r="BQ122">
            <v>1020.3258823529412</v>
          </cell>
          <cell r="BR122">
            <v>531.10857142857139</v>
          </cell>
          <cell r="BS122">
            <v>545.40571428571434</v>
          </cell>
          <cell r="BT122">
            <v>525.36285714285714</v>
          </cell>
          <cell r="BU122">
            <v>620.41571428571433</v>
          </cell>
          <cell r="BV122">
            <v>634.81071428571431</v>
          </cell>
          <cell r="BW122">
            <v>614.62142857142862</v>
          </cell>
          <cell r="BX122">
            <v>857.87261904761908</v>
          </cell>
          <cell r="BY122">
            <v>815.6018181818182</v>
          </cell>
          <cell r="BZ122">
            <v>621.85500000000002</v>
          </cell>
          <cell r="CA122">
            <v>628.61857142857139</v>
          </cell>
          <cell r="CB122">
            <v>615.61071428571427</v>
          </cell>
          <cell r="CC122">
            <v>813.69090909090914</v>
          </cell>
          <cell r="CD122">
            <v>731.65499999999997</v>
          </cell>
          <cell r="CE122">
            <v>638.71642857142854</v>
          </cell>
          <cell r="CF122">
            <v>645.62142857142862</v>
          </cell>
          <cell r="CG122">
            <v>632.35142857142853</v>
          </cell>
          <cell r="CH122">
            <v>748.30642857142857</v>
          </cell>
          <cell r="CI122">
            <v>0</v>
          </cell>
        </row>
        <row r="123">
          <cell r="E123" t="str">
            <v>----</v>
          </cell>
          <cell r="F123" t="str">
            <v>----</v>
          </cell>
          <cell r="G123" t="str">
            <v>----</v>
          </cell>
          <cell r="H123" t="str">
            <v>----</v>
          </cell>
          <cell r="I123" t="str">
            <v>----</v>
          </cell>
          <cell r="J123" t="str">
            <v>----</v>
          </cell>
          <cell r="K123" t="str">
            <v>----</v>
          </cell>
          <cell r="L123" t="str">
            <v>----</v>
          </cell>
          <cell r="M123" t="str">
            <v>----</v>
          </cell>
          <cell r="N123" t="str">
            <v>----</v>
          </cell>
          <cell r="O123" t="str">
            <v>----</v>
          </cell>
          <cell r="P123" t="str">
            <v>----</v>
          </cell>
          <cell r="Q123" t="str">
            <v>----</v>
          </cell>
          <cell r="R123" t="str">
            <v>----</v>
          </cell>
          <cell r="S123" t="str">
            <v>----</v>
          </cell>
          <cell r="T123" t="str">
            <v>----</v>
          </cell>
          <cell r="U123" t="str">
            <v>----</v>
          </cell>
          <cell r="V123" t="str">
            <v>----</v>
          </cell>
          <cell r="W123" t="str">
            <v>----</v>
          </cell>
          <cell r="X123" t="str">
            <v>----</v>
          </cell>
          <cell r="Y123" t="str">
            <v>----</v>
          </cell>
          <cell r="Z123" t="str">
            <v>----</v>
          </cell>
          <cell r="AA123" t="str">
            <v>----</v>
          </cell>
          <cell r="AB123" t="str">
            <v>----</v>
          </cell>
          <cell r="AC123" t="str">
            <v>----</v>
          </cell>
          <cell r="AD123" t="str">
            <v>----</v>
          </cell>
          <cell r="AE123" t="str">
            <v>----</v>
          </cell>
          <cell r="AF123" t="str">
            <v>----</v>
          </cell>
          <cell r="AG123" t="str">
            <v>----</v>
          </cell>
          <cell r="AH123" t="str">
            <v>----</v>
          </cell>
          <cell r="AI123" t="str">
            <v>----</v>
          </cell>
          <cell r="AJ123" t="str">
            <v>----</v>
          </cell>
          <cell r="AK123" t="str">
            <v>----</v>
          </cell>
          <cell r="AL123" t="str">
            <v>----</v>
          </cell>
          <cell r="AM123" t="str">
            <v>----</v>
          </cell>
          <cell r="AN123" t="str">
            <v>----</v>
          </cell>
          <cell r="AO123" t="str">
            <v>----</v>
          </cell>
          <cell r="AP123" t="str">
            <v>----</v>
          </cell>
          <cell r="AQ123" t="str">
            <v>----</v>
          </cell>
          <cell r="AR123" t="str">
            <v>----</v>
          </cell>
          <cell r="AS123" t="str">
            <v>----</v>
          </cell>
          <cell r="AT123" t="str">
            <v>----</v>
          </cell>
          <cell r="AU123" t="str">
            <v>----</v>
          </cell>
          <cell r="AV123" t="str">
            <v>----</v>
          </cell>
          <cell r="AW123" t="str">
            <v>----</v>
          </cell>
          <cell r="AX123" t="str">
            <v>----</v>
          </cell>
          <cell r="AY123" t="str">
            <v>----</v>
          </cell>
          <cell r="AZ123" t="str">
            <v>----</v>
          </cell>
          <cell r="BA123" t="str">
            <v>----</v>
          </cell>
          <cell r="BB123" t="str">
            <v>----</v>
          </cell>
          <cell r="BC123" t="str">
            <v>----</v>
          </cell>
          <cell r="BD123" t="str">
            <v>----</v>
          </cell>
          <cell r="BE123" t="str">
            <v>----</v>
          </cell>
          <cell r="BF123" t="str">
            <v>----</v>
          </cell>
          <cell r="BG123" t="str">
            <v>----</v>
          </cell>
          <cell r="BH123" t="str">
            <v>----</v>
          </cell>
          <cell r="BI123" t="str">
            <v>----</v>
          </cell>
          <cell r="BJ123" t="str">
            <v>----</v>
          </cell>
          <cell r="BK123" t="str">
            <v>----</v>
          </cell>
          <cell r="BL123" t="str">
            <v>----</v>
          </cell>
          <cell r="BM123" t="str">
            <v>----</v>
          </cell>
          <cell r="BN123" t="str">
            <v>----</v>
          </cell>
          <cell r="BO123" t="str">
            <v>----</v>
          </cell>
          <cell r="BP123" t="str">
            <v>----</v>
          </cell>
          <cell r="BQ123" t="str">
            <v>----</v>
          </cell>
          <cell r="BR123" t="str">
            <v>----</v>
          </cell>
          <cell r="BS123" t="str">
            <v>----</v>
          </cell>
          <cell r="BT123" t="str">
            <v>----</v>
          </cell>
          <cell r="BU123" t="str">
            <v>----</v>
          </cell>
          <cell r="BV123" t="str">
            <v>----</v>
          </cell>
          <cell r="BW123" t="str">
            <v>----</v>
          </cell>
          <cell r="BX123" t="str">
            <v>----</v>
          </cell>
          <cell r="BY123" t="str">
            <v>----</v>
          </cell>
          <cell r="BZ123" t="str">
            <v>----</v>
          </cell>
          <cell r="CA123" t="str">
            <v>----</v>
          </cell>
          <cell r="CB123" t="str">
            <v>----</v>
          </cell>
          <cell r="CC123" t="str">
            <v>----</v>
          </cell>
          <cell r="CD123" t="str">
            <v>----</v>
          </cell>
          <cell r="CE123" t="str">
            <v>----</v>
          </cell>
          <cell r="CF123" t="str">
            <v>----</v>
          </cell>
          <cell r="CG123" t="str">
            <v>----</v>
          </cell>
          <cell r="CH123" t="str">
            <v>----</v>
          </cell>
          <cell r="CI123" t="str">
            <v>----</v>
          </cell>
        </row>
        <row r="124">
          <cell r="E124">
            <v>0</v>
          </cell>
          <cell r="F124">
            <v>1323.5465841289843</v>
          </cell>
          <cell r="G124">
            <v>1157.4487133970331</v>
          </cell>
          <cell r="H124">
            <v>1181.5496273636541</v>
          </cell>
          <cell r="I124">
            <v>1126.2250325707221</v>
          </cell>
          <cell r="J124">
            <v>1096.2017063299593</v>
          </cell>
          <cell r="K124">
            <v>1128.1540606376298</v>
          </cell>
          <cell r="L124">
            <v>1110.8614452949455</v>
          </cell>
          <cell r="M124">
            <v>1106.7783710949197</v>
          </cell>
          <cell r="N124">
            <v>1086.5150575096645</v>
          </cell>
          <cell r="O124">
            <v>1115.5201067365761</v>
          </cell>
          <cell r="P124">
            <v>1088.2747021723897</v>
          </cell>
          <cell r="Q124">
            <v>1107.52348481236</v>
          </cell>
          <cell r="R124">
            <v>1049.9648566934054</v>
          </cell>
          <cell r="S124">
            <v>1255.593571202668</v>
          </cell>
          <cell r="T124">
            <v>1125.1352175963166</v>
          </cell>
          <cell r="U124">
            <v>1103.9983254376486</v>
          </cell>
          <cell r="V124">
            <v>1110.821240284798</v>
          </cell>
          <cell r="W124">
            <v>1096.5646097908418</v>
          </cell>
          <cell r="X124">
            <v>1111.6693163751988</v>
          </cell>
          <cell r="Y124">
            <v>1064.1252815448345</v>
          </cell>
          <cell r="Z124">
            <v>1094.6675228097422</v>
          </cell>
          <cell r="AA124">
            <v>1038.5886590728376</v>
          </cell>
          <cell r="AB124">
            <v>1162.3074232078034</v>
          </cell>
          <cell r="AC124">
            <v>1163.1456687554066</v>
          </cell>
          <cell r="AD124">
            <v>1154.7483048349056</v>
          </cell>
          <cell r="AE124">
            <v>1110.9897499340564</v>
          </cell>
          <cell r="AF124">
            <v>1119.9443795296283</v>
          </cell>
          <cell r="AG124">
            <v>1113.2237696814977</v>
          </cell>
          <cell r="AH124">
            <v>1103.9985410112615</v>
          </cell>
          <cell r="AI124">
            <v>1251.7397957545772</v>
          </cell>
          <cell r="AJ124">
            <v>1161.0724681360691</v>
          </cell>
          <cell r="AK124">
            <v>1120.9274716667076</v>
          </cell>
          <cell r="AL124">
            <v>1122.9627988044826</v>
          </cell>
          <cell r="AM124">
            <v>1117.5729861515042</v>
          </cell>
          <cell r="AN124">
            <v>1110.958997453989</v>
          </cell>
          <cell r="AO124">
            <v>1133.5060993891486</v>
          </cell>
          <cell r="AP124">
            <v>1160.758179663706</v>
          </cell>
          <cell r="AQ124">
            <v>1123.7728388328335</v>
          </cell>
          <cell r="AR124">
            <v>1081.3582918451038</v>
          </cell>
          <cell r="AS124">
            <v>1082.8379566853052</v>
          </cell>
          <cell r="AT124">
            <v>1077.5917972812588</v>
          </cell>
          <cell r="AU124">
            <v>1122.2086481441672</v>
          </cell>
          <cell r="AV124">
            <v>1085.0918608105553</v>
          </cell>
          <cell r="AW124">
            <v>1086.7818660729597</v>
          </cell>
          <cell r="AX124">
            <v>1088.0229734649909</v>
          </cell>
          <cell r="AY124">
            <v>1083.337118717209</v>
          </cell>
          <cell r="AZ124">
            <v>1124.320535035376</v>
          </cell>
          <cell r="BA124">
            <v>1126.1775178298387</v>
          </cell>
          <cell r="BB124">
            <v>1148.2163331127247</v>
          </cell>
          <cell r="BC124">
            <v>1053.1493023757505</v>
          </cell>
          <cell r="BD124">
            <v>1100.70116103183</v>
          </cell>
          <cell r="BE124">
            <v>1096.2999198816715</v>
          </cell>
          <cell r="BF124">
            <v>1094.75973145484</v>
          </cell>
          <cell r="BG124">
            <v>1099.6401865155613</v>
          </cell>
          <cell r="BH124">
            <v>1103.3748404980861</v>
          </cell>
          <cell r="BI124">
            <v>1101.1624800402612</v>
          </cell>
          <cell r="BJ124">
            <v>1099.9585986816703</v>
          </cell>
          <cell r="BK124">
            <v>1011.6596415304374</v>
          </cell>
          <cell r="BL124">
            <v>1018.5151604806307</v>
          </cell>
          <cell r="BM124">
            <v>1014.9706630083613</v>
          </cell>
          <cell r="BN124">
            <v>1186.8859426852594</v>
          </cell>
          <cell r="BO124">
            <v>1173.7705637751421</v>
          </cell>
          <cell r="BP124">
            <v>1182.7698439056792</v>
          </cell>
          <cell r="BQ124">
            <v>1169.4956811065665</v>
          </cell>
          <cell r="BR124">
            <v>1088.6448125369006</v>
          </cell>
          <cell r="BS124">
            <v>1102.5615354910683</v>
          </cell>
          <cell r="BT124">
            <v>1083.838380794233</v>
          </cell>
          <cell r="BU124">
            <v>1169.3389453349155</v>
          </cell>
          <cell r="BV124">
            <v>1179.0228078557598</v>
          </cell>
          <cell r="BW124">
            <v>1166.2529515045105</v>
          </cell>
          <cell r="BX124">
            <v>1095.5786290747415</v>
          </cell>
          <cell r="BY124">
            <v>1190.7055741818069</v>
          </cell>
          <cell r="BZ124">
            <v>1163.0260958992158</v>
          </cell>
          <cell r="CA124">
            <v>1145.2772150575634</v>
          </cell>
          <cell r="CB124">
            <v>1159.3033234819218</v>
          </cell>
          <cell r="CC124">
            <v>1168.9508352307605</v>
          </cell>
          <cell r="CD124">
            <v>1134.6672721929849</v>
          </cell>
          <cell r="CE124">
            <v>1158.5229929359434</v>
          </cell>
          <cell r="CF124">
            <v>1141.2565544949828</v>
          </cell>
          <cell r="CG124">
            <v>1154.8106317063664</v>
          </cell>
          <cell r="CH124">
            <v>1131.8275479174954</v>
          </cell>
          <cell r="CI124">
            <v>0</v>
          </cell>
        </row>
        <row r="125">
          <cell r="E125">
            <v>0</v>
          </cell>
          <cell r="F125">
            <v>1282.0512820512822</v>
          </cell>
          <cell r="G125">
            <v>1176.8438477101342</v>
          </cell>
          <cell r="H125">
            <v>1224.7336410300652</v>
          </cell>
          <cell r="I125">
            <v>1127.4203803248367</v>
          </cell>
          <cell r="J125">
            <v>1049.4462844131649</v>
          </cell>
          <cell r="K125">
            <v>1127.3096497605736</v>
          </cell>
          <cell r="L125">
            <v>1084.024612579763</v>
          </cell>
          <cell r="M125">
            <v>1083.2316416624794</v>
          </cell>
          <cell r="N125">
            <v>1040.7301079829053</v>
          </cell>
          <cell r="O125">
            <v>1090.233598824492</v>
          </cell>
          <cell r="P125">
            <v>1031.8218586407411</v>
          </cell>
          <cell r="Q125">
            <v>1078.8607463358858</v>
          </cell>
          <cell r="R125">
            <v>978.28694218179999</v>
          </cell>
          <cell r="S125">
            <v>1319.6202114911046</v>
          </cell>
          <cell r="T125">
            <v>1105.588366668321</v>
          </cell>
          <cell r="U125">
            <v>1049.0508699467118</v>
          </cell>
          <cell r="V125">
            <v>1088.3700249206365</v>
          </cell>
          <cell r="W125">
            <v>1062.8575869136546</v>
          </cell>
          <cell r="X125">
            <v>1090.4321413778821</v>
          </cell>
          <cell r="Y125">
            <v>1011.8331509261621</v>
          </cell>
          <cell r="Z125">
            <v>1054.08462140765</v>
          </cell>
          <cell r="AA125">
            <v>964.59154990957222</v>
          </cell>
          <cell r="AB125">
            <v>1192.8201970443349</v>
          </cell>
          <cell r="AC125">
            <v>1189.3071216957949</v>
          </cell>
          <cell r="AD125">
            <v>1178.8643533123029</v>
          </cell>
          <cell r="AE125">
            <v>1083.7862484041584</v>
          </cell>
          <cell r="AF125">
            <v>1099.6296393580415</v>
          </cell>
          <cell r="AG125">
            <v>1088.9859694479303</v>
          </cell>
          <cell r="AH125">
            <v>1072.9179798794785</v>
          </cell>
          <cell r="AI125">
            <v>1311.0129189863917</v>
          </cell>
          <cell r="AJ125">
            <v>1256.9930069930069</v>
          </cell>
          <cell r="AK125">
            <v>1104.6454591358292</v>
          </cell>
          <cell r="AL125">
            <v>1107.1087290705887</v>
          </cell>
          <cell r="AM125">
            <v>1099.277448158374</v>
          </cell>
          <cell r="AN125">
            <v>1085.5587730587731</v>
          </cell>
          <cell r="AO125">
            <v>1122.84152614607</v>
          </cell>
          <cell r="AP125">
            <v>1165.0382687156659</v>
          </cell>
          <cell r="AQ125">
            <v>1111.6055911061981</v>
          </cell>
          <cell r="AR125">
            <v>1041.1192873158473</v>
          </cell>
          <cell r="AS125">
            <v>1043.3988904260023</v>
          </cell>
          <cell r="AT125">
            <v>1034.3170320404722</v>
          </cell>
          <cell r="AU125">
            <v>1117.435601691657</v>
          </cell>
          <cell r="AV125">
            <v>1046.7073611127291</v>
          </cell>
          <cell r="AW125">
            <v>1044.2882461935069</v>
          </cell>
          <cell r="AX125">
            <v>1046.1854456338822</v>
          </cell>
          <cell r="AY125">
            <v>1038.2772506996109</v>
          </cell>
          <cell r="AZ125">
            <v>1113.150461364635</v>
          </cell>
          <cell r="BA125">
            <v>1113.0614142118413</v>
          </cell>
          <cell r="BB125">
            <v>1150.3654067413815</v>
          </cell>
          <cell r="BC125">
            <v>988.4324391921466</v>
          </cell>
          <cell r="BD125">
            <v>1076.4033791633301</v>
          </cell>
          <cell r="BE125">
            <v>1067.5804844318807</v>
          </cell>
          <cell r="BF125">
            <v>1064.5913393945075</v>
          </cell>
          <cell r="BG125">
            <v>1060.2575864251528</v>
          </cell>
          <cell r="BH125">
            <v>1067.0894548153449</v>
          </cell>
          <cell r="BI125">
            <v>1063.0402221166844</v>
          </cell>
          <cell r="BJ125">
            <v>1059.5019077909444</v>
          </cell>
          <cell r="BK125">
            <v>918.65430745994604</v>
          </cell>
          <cell r="BL125">
            <v>935.31560864854271</v>
          </cell>
          <cell r="BM125">
            <v>923.5930590300502</v>
          </cell>
          <cell r="BN125">
            <v>1233.8331656318258</v>
          </cell>
          <cell r="BO125">
            <v>1202.464802051732</v>
          </cell>
          <cell r="BP125">
            <v>1228.6287501369816</v>
          </cell>
          <cell r="BQ125">
            <v>1303.5961953166245</v>
          </cell>
          <cell r="BR125">
            <v>1049.5981193958419</v>
          </cell>
          <cell r="BS125">
            <v>1073.6986229231943</v>
          </cell>
          <cell r="BT125">
            <v>1041.2170068911714</v>
          </cell>
          <cell r="BU125">
            <v>1196.8747430927522</v>
          </cell>
          <cell r="BV125">
            <v>1210.0365550170868</v>
          </cell>
          <cell r="BW125">
            <v>1192.8382323431745</v>
          </cell>
          <cell r="BX125">
            <v>1065.9640721388048</v>
          </cell>
          <cell r="BY125">
            <v>1228.8560273003966</v>
          </cell>
          <cell r="BZ125">
            <v>1183.6779013203613</v>
          </cell>
          <cell r="CA125">
            <v>1147.6987398834481</v>
          </cell>
          <cell r="CB125">
            <v>1178.5378138434535</v>
          </cell>
          <cell r="CC125">
            <v>1188.5870979363904</v>
          </cell>
          <cell r="CD125">
            <v>1122.3538462811148</v>
          </cell>
          <cell r="CE125">
            <v>1173.6930040402199</v>
          </cell>
          <cell r="CF125">
            <v>1139.0248510141344</v>
          </cell>
          <cell r="CG125">
            <v>1168.424918000137</v>
          </cell>
          <cell r="CH125">
            <v>1116.59746975864</v>
          </cell>
          <cell r="CI125">
            <v>0</v>
          </cell>
        </row>
        <row r="126">
          <cell r="E126">
            <v>0</v>
          </cell>
          <cell r="F126">
            <v>1200</v>
          </cell>
          <cell r="G126">
            <v>1106.5573770491803</v>
          </cell>
          <cell r="H126">
            <v>1106.5573770491803</v>
          </cell>
          <cell r="I126">
            <v>1098.4405458089668</v>
          </cell>
          <cell r="J126">
            <v>1098.4405458089668</v>
          </cell>
          <cell r="K126">
            <v>1098.0582524271845</v>
          </cell>
          <cell r="L126">
            <v>1098.0582524271845</v>
          </cell>
          <cell r="M126">
            <v>1088.2867132867132</v>
          </cell>
          <cell r="N126">
            <v>1088.2867132867132</v>
          </cell>
          <cell r="O126">
            <v>1097.6027397260275</v>
          </cell>
          <cell r="P126">
            <v>1097.6027397260275</v>
          </cell>
          <cell r="Q126">
            <v>1097.6027397260275</v>
          </cell>
          <cell r="R126">
            <v>1089.94708994709</v>
          </cell>
          <cell r="S126">
            <v>1093.911776863571</v>
          </cell>
          <cell r="T126">
            <v>1097.6879327398615</v>
          </cell>
          <cell r="U126">
            <v>1101.721963905745</v>
          </cell>
          <cell r="V126">
            <v>1085.8662613981762</v>
          </cell>
          <cell r="W126">
            <v>1085.8662613981762</v>
          </cell>
          <cell r="X126">
            <v>1085.8662613981762</v>
          </cell>
          <cell r="Y126">
            <v>1073.5116653258247</v>
          </cell>
          <cell r="Z126">
            <v>1077.4333733888625</v>
          </cell>
          <cell r="AA126">
            <v>1086.0740854697099</v>
          </cell>
          <cell r="AB126">
            <v>1081.0616929698708</v>
          </cell>
          <cell r="AC126">
            <v>1081.0616929698708</v>
          </cell>
          <cell r="AD126">
            <v>1081.0616929698708</v>
          </cell>
          <cell r="AE126">
            <v>1078.6290322580644</v>
          </cell>
          <cell r="AF126">
            <v>1078.6290322580644</v>
          </cell>
          <cell r="AG126">
            <v>1078.6290322580644</v>
          </cell>
          <cell r="AH126">
            <v>1064.8867860763771</v>
          </cell>
          <cell r="AI126">
            <v>1068.7761904103338</v>
          </cell>
          <cell r="AJ126">
            <v>1092.7824044415972</v>
          </cell>
          <cell r="AK126">
            <v>1070.995145631068</v>
          </cell>
          <cell r="AL126">
            <v>1070.995145631068</v>
          </cell>
          <cell r="AM126">
            <v>1070.995145631068</v>
          </cell>
          <cell r="AN126">
            <v>1056.0213788369128</v>
          </cell>
          <cell r="AO126">
            <v>1071.4342995126037</v>
          </cell>
          <cell r="AP126">
            <v>1071.2853524693965</v>
          </cell>
          <cell r="AQ126">
            <v>1070.9289392378992</v>
          </cell>
          <cell r="AR126">
            <v>1063.3116883116884</v>
          </cell>
          <cell r="AS126">
            <v>1063.3116883116884</v>
          </cell>
          <cell r="AT126">
            <v>1063.3116883116884</v>
          </cell>
          <cell r="AU126">
            <v>1063.7945714535804</v>
          </cell>
          <cell r="AV126">
            <v>1063.6303692539564</v>
          </cell>
          <cell r="AW126">
            <v>1063.3116883116884</v>
          </cell>
          <cell r="AX126">
            <v>1063.3116883116884</v>
          </cell>
          <cell r="AY126">
            <v>1063.3116883116884</v>
          </cell>
          <cell r="AZ126">
            <v>1047.7125010551194</v>
          </cell>
          <cell r="BA126">
            <v>1051.5342127897698</v>
          </cell>
          <cell r="BB126">
            <v>1063.6303692539564</v>
          </cell>
          <cell r="BC126">
            <v>1063.2386968817718</v>
          </cell>
          <cell r="BD126">
            <v>1073.1102850061957</v>
          </cell>
          <cell r="BE126">
            <v>1073.1102850061957</v>
          </cell>
          <cell r="BF126">
            <v>1073.1102850061957</v>
          </cell>
          <cell r="BG126">
            <v>1073.1102850061957</v>
          </cell>
          <cell r="BH126">
            <v>1073.1102850061957</v>
          </cell>
          <cell r="BI126">
            <v>1073.1102850061957</v>
          </cell>
          <cell r="BJ126">
            <v>1073.4878565133247</v>
          </cell>
          <cell r="BK126">
            <v>1059</v>
          </cell>
          <cell r="BL126">
            <v>1059</v>
          </cell>
          <cell r="BM126">
            <v>1059</v>
          </cell>
          <cell r="BN126">
            <v>1068.0875576036867</v>
          </cell>
          <cell r="BO126">
            <v>1068.0875576036867</v>
          </cell>
          <cell r="BP126">
            <v>1068.0875576036867</v>
          </cell>
          <cell r="BQ126">
            <v>1077.890689039973</v>
          </cell>
          <cell r="BR126">
            <v>1068.0875576036867</v>
          </cell>
          <cell r="BS126">
            <v>1068.0875576036867</v>
          </cell>
          <cell r="BT126">
            <v>1068.0875576036867</v>
          </cell>
          <cell r="BU126">
            <v>1057.6023391812867</v>
          </cell>
          <cell r="BV126">
            <v>1057.6023391812867</v>
          </cell>
          <cell r="BW126">
            <v>1057.6023391812867</v>
          </cell>
          <cell r="BX126">
            <v>1043.7504868738802</v>
          </cell>
          <cell r="BY126">
            <v>1058.0040091638029</v>
          </cell>
          <cell r="BZ126">
            <v>1057.6023391812867</v>
          </cell>
          <cell r="CA126">
            <v>1057.6023391812867</v>
          </cell>
          <cell r="CB126">
            <v>1057.6023391812867</v>
          </cell>
          <cell r="CC126">
            <v>1058.0040091638029</v>
          </cell>
          <cell r="CD126">
            <v>1057.8677047199869</v>
          </cell>
          <cell r="CE126">
            <v>1057.6023391812867</v>
          </cell>
          <cell r="CF126">
            <v>1057.6023391812867</v>
          </cell>
          <cell r="CG126">
            <v>1057.6023391812867</v>
          </cell>
          <cell r="CH126">
            <v>1057.8677047199869</v>
          </cell>
          <cell r="CI126">
            <v>0</v>
          </cell>
        </row>
        <row r="127">
          <cell r="E127">
            <v>0</v>
          </cell>
          <cell r="F127">
            <v>1449.008493072874</v>
          </cell>
          <cell r="G127">
            <v>1445.6533001761477</v>
          </cell>
          <cell r="H127">
            <v>1443.5073283620468</v>
          </cell>
          <cell r="I127">
            <v>1396.8030420392931</v>
          </cell>
          <cell r="J127">
            <v>1394.8508349053309</v>
          </cell>
          <cell r="K127">
            <v>1422.3433242506812</v>
          </cell>
          <cell r="L127">
            <v>1420.3316145991307</v>
          </cell>
          <cell r="M127">
            <v>1414.8610651670524</v>
          </cell>
          <cell r="N127">
            <v>1412.8084678660075</v>
          </cell>
          <cell r="O127">
            <v>1467.5851434700992</v>
          </cell>
          <cell r="P127">
            <v>1465.1928738959027</v>
          </cell>
          <cell r="Q127">
            <v>1468.8157208472835</v>
          </cell>
          <cell r="R127">
            <v>1475.1108920650565</v>
          </cell>
          <cell r="S127">
            <v>1453.7687153345516</v>
          </cell>
          <cell r="T127">
            <v>1451.5795336993715</v>
          </cell>
          <cell r="U127">
            <v>1453.70497662909</v>
          </cell>
          <cell r="V127">
            <v>1407.3777725480968</v>
          </cell>
          <cell r="W127">
            <v>1405.3322127282065</v>
          </cell>
          <cell r="X127">
            <v>1408.421251609702</v>
          </cell>
          <cell r="Y127">
            <v>1421.5262276785713</v>
          </cell>
          <cell r="Z127">
            <v>1384.1503468085818</v>
          </cell>
          <cell r="AA127">
            <v>1393.6727191712152</v>
          </cell>
          <cell r="AB127">
            <v>1491.5684530427693</v>
          </cell>
          <cell r="AC127">
            <v>1489.7876419407166</v>
          </cell>
          <cell r="AD127">
            <v>1492.4659061350376</v>
          </cell>
          <cell r="AE127">
            <v>1462.7900590416036</v>
          </cell>
          <cell r="AF127">
            <v>1461.2625538020086</v>
          </cell>
          <cell r="AG127">
            <v>1463.5594095179108</v>
          </cell>
          <cell r="AH127">
            <v>1400.4201573896028</v>
          </cell>
          <cell r="AI127">
            <v>1453.8556888990177</v>
          </cell>
          <cell r="AJ127">
            <v>1441.4410851640205</v>
          </cell>
          <cell r="AK127">
            <v>1457.0447075105653</v>
          </cell>
          <cell r="AL127">
            <v>1455.5210725896491</v>
          </cell>
          <cell r="AM127">
            <v>1457.8122212752462</v>
          </cell>
          <cell r="AN127">
            <v>1392.2434844381301</v>
          </cell>
          <cell r="AO127">
            <v>1448.1396509685719</v>
          </cell>
          <cell r="AP127">
            <v>1446.6979374647726</v>
          </cell>
          <cell r="AQ127">
            <v>1407.9522417923808</v>
          </cell>
          <cell r="AR127">
            <v>1458.6167619412595</v>
          </cell>
          <cell r="AS127">
            <v>1457.132263361407</v>
          </cell>
          <cell r="AT127">
            <v>1459.3644289357708</v>
          </cell>
          <cell r="AU127">
            <v>1449.9100086888161</v>
          </cell>
          <cell r="AV127">
            <v>1448.5007592721283</v>
          </cell>
          <cell r="AW127">
            <v>1452.9990549780421</v>
          </cell>
          <cell r="AX127">
            <v>1451.5056950443204</v>
          </cell>
          <cell r="AY127">
            <v>1453.7547020851716</v>
          </cell>
          <cell r="AZ127">
            <v>1389.1609873352645</v>
          </cell>
          <cell r="BA127">
            <v>1444.2425332853545</v>
          </cell>
          <cell r="BB127">
            <v>1442.8344412363749</v>
          </cell>
          <cell r="BC127">
            <v>1405.6830342699284</v>
          </cell>
          <cell r="BD127">
            <v>1443.9831011148906</v>
          </cell>
          <cell r="BE127">
            <v>1442.122863363526</v>
          </cell>
          <cell r="BF127">
            <v>1444.9396449129283</v>
          </cell>
          <cell r="BG127">
            <v>1444.6019152571557</v>
          </cell>
          <cell r="BH127">
            <v>1442.9837849230082</v>
          </cell>
          <cell r="BI127">
            <v>1445.4273172221888</v>
          </cell>
          <cell r="BJ127">
            <v>1462.3552657378873</v>
          </cell>
          <cell r="BK127">
            <v>1447.4422501742711</v>
          </cell>
          <cell r="BL127">
            <v>1445.941282786283</v>
          </cell>
          <cell r="BM127">
            <v>1448.1984618244662</v>
          </cell>
          <cell r="BN127">
            <v>1454.760878931495</v>
          </cell>
          <cell r="BO127">
            <v>1453.2394410376248</v>
          </cell>
          <cell r="BP127">
            <v>1455.5338414778682</v>
          </cell>
          <cell r="BQ127">
            <v>1424.6222341287307</v>
          </cell>
          <cell r="BR127">
            <v>1451.4116368513137</v>
          </cell>
          <cell r="BS127">
            <v>1449.9001108175576</v>
          </cell>
          <cell r="BT127">
            <v>1452.1739802344362</v>
          </cell>
          <cell r="BU127">
            <v>1449.4623059674855</v>
          </cell>
          <cell r="BV127">
            <v>1447.9777357813857</v>
          </cell>
          <cell r="BW127">
            <v>1450.2143596656406</v>
          </cell>
          <cell r="BX127">
            <v>1404.0803911719026</v>
          </cell>
          <cell r="BY127">
            <v>1421.0910678494174</v>
          </cell>
          <cell r="BZ127">
            <v>1449.4623059674855</v>
          </cell>
          <cell r="CA127">
            <v>1447.9777357813857</v>
          </cell>
          <cell r="CB127">
            <v>1450.2143596656406</v>
          </cell>
          <cell r="CC127">
            <v>1421.0910678494174</v>
          </cell>
          <cell r="CD127">
            <v>1439.3660747485103</v>
          </cell>
          <cell r="CE127">
            <v>1450.0856776855378</v>
          </cell>
          <cell r="CF127">
            <v>1448.6571513726528</v>
          </cell>
          <cell r="CG127">
            <v>1450.8091197737399</v>
          </cell>
          <cell r="CH127">
            <v>1440.3595271142829</v>
          </cell>
          <cell r="CI127">
            <v>0</v>
          </cell>
        </row>
        <row r="128">
          <cell r="E128">
            <v>0</v>
          </cell>
          <cell r="F128">
            <v>1297.4358974358975</v>
          </cell>
          <cell r="G128">
            <v>1610.2449888641427</v>
          </cell>
          <cell r="H128">
            <v>1610.2449888641427</v>
          </cell>
          <cell r="I128">
            <v>1610.1395032323921</v>
          </cell>
          <cell r="J128">
            <v>1610.1395032323921</v>
          </cell>
          <cell r="K128">
            <v>1610.1238806662645</v>
          </cell>
          <cell r="L128">
            <v>1610.1238806662645</v>
          </cell>
          <cell r="M128">
            <v>1610.120917085427</v>
          </cell>
          <cell r="N128">
            <v>1610.120917085427</v>
          </cell>
          <cell r="O128">
            <v>1610.1435406698563</v>
          </cell>
          <cell r="P128">
            <v>1610.1435406698563</v>
          </cell>
          <cell r="Q128">
            <v>1610.1435406698563</v>
          </cell>
          <cell r="R128">
            <v>1610.1360985093972</v>
          </cell>
          <cell r="S128">
            <v>1610.1435406698563</v>
          </cell>
          <cell r="T128">
            <v>1610.1435406698563</v>
          </cell>
          <cell r="U128">
            <v>1610.1735284110241</v>
          </cell>
          <cell r="V128">
            <v>1610.1277167824333</v>
          </cell>
          <cell r="W128">
            <v>1610.1277167824333</v>
          </cell>
          <cell r="X128">
            <v>1610.1277167824333</v>
          </cell>
          <cell r="Y128">
            <v>1610.1500120977498</v>
          </cell>
          <cell r="Z128">
            <v>1610.1277167824333</v>
          </cell>
          <cell r="AA128">
            <v>1610.1277167824333</v>
          </cell>
          <cell r="AB128">
            <v>1610.1484579675507</v>
          </cell>
          <cell r="AC128">
            <v>1610.1484579675507</v>
          </cell>
          <cell r="AD128">
            <v>1610.1484579675507</v>
          </cell>
          <cell r="AE128">
            <v>1610.1402577710387</v>
          </cell>
          <cell r="AF128">
            <v>1610.1402577710387</v>
          </cell>
          <cell r="AG128">
            <v>1610.1402577710387</v>
          </cell>
          <cell r="AH128">
            <v>1610.144649369231</v>
          </cell>
          <cell r="AI128">
            <v>1610.1402577710387</v>
          </cell>
          <cell r="AJ128">
            <v>1610.1518397102855</v>
          </cell>
          <cell r="AK128">
            <v>1610.1437095554249</v>
          </cell>
          <cell r="AL128">
            <v>1610.1437095554249</v>
          </cell>
          <cell r="AM128">
            <v>1610.1437095554249</v>
          </cell>
          <cell r="AN128">
            <v>1610.1365763586005</v>
          </cell>
          <cell r="AO128">
            <v>1610.1437095554249</v>
          </cell>
          <cell r="AP128">
            <v>1610.1437095554249</v>
          </cell>
          <cell r="AQ128">
            <v>1610.1462281581587</v>
          </cell>
          <cell r="AR128">
            <v>1610.1445323152439</v>
          </cell>
          <cell r="AS128">
            <v>1610.1445323152439</v>
          </cell>
          <cell r="AT128">
            <v>1610.1445323152439</v>
          </cell>
          <cell r="AU128">
            <v>1610.1445323152439</v>
          </cell>
          <cell r="AV128">
            <v>1610.1445323152439</v>
          </cell>
          <cell r="AW128">
            <v>1610.1343526534447</v>
          </cell>
          <cell r="AX128">
            <v>1610.1343526534447</v>
          </cell>
          <cell r="AY128">
            <v>1610.1343526534447</v>
          </cell>
          <cell r="AZ128">
            <v>1610.15593762495</v>
          </cell>
          <cell r="BA128">
            <v>1610.1343526534447</v>
          </cell>
          <cell r="BB128">
            <v>1610.1343526534447</v>
          </cell>
          <cell r="BC128">
            <v>1610.1468284793764</v>
          </cell>
          <cell r="BD128">
            <v>1610.1422521446414</v>
          </cell>
          <cell r="BE128">
            <v>1610.1422521446414</v>
          </cell>
          <cell r="BF128">
            <v>1610.1422521446414</v>
          </cell>
          <cell r="BG128">
            <v>1610.1451851851853</v>
          </cell>
          <cell r="BH128">
            <v>1610.1451851851853</v>
          </cell>
          <cell r="BI128">
            <v>1610.1451851851853</v>
          </cell>
          <cell r="BJ128">
            <v>1610.1437095554249</v>
          </cell>
          <cell r="BK128">
            <v>1610.1417063706469</v>
          </cell>
          <cell r="BL128">
            <v>1610.1417063706469</v>
          </cell>
          <cell r="BM128">
            <v>1610.1417063706469</v>
          </cell>
          <cell r="BN128">
            <v>1610.1445323152439</v>
          </cell>
          <cell r="BO128">
            <v>1610.1445323152439</v>
          </cell>
          <cell r="BP128">
            <v>1610.1445323152439</v>
          </cell>
          <cell r="BQ128">
            <v>1610.1449630846969</v>
          </cell>
          <cell r="BR128">
            <v>1610.1423427667664</v>
          </cell>
          <cell r="BS128">
            <v>1610.1423427667664</v>
          </cell>
          <cell r="BT128">
            <v>1610.1423427667664</v>
          </cell>
          <cell r="BU128">
            <v>1610.1417063706469</v>
          </cell>
          <cell r="BV128">
            <v>1610.1417063706469</v>
          </cell>
          <cell r="BW128">
            <v>1610.1417063706469</v>
          </cell>
          <cell r="BX128">
            <v>1610.1530146015202</v>
          </cell>
          <cell r="BY128">
            <v>1610.1382344437411</v>
          </cell>
          <cell r="BZ128">
            <v>1610.1417063706469</v>
          </cell>
          <cell r="CA128">
            <v>1610.1417063706469</v>
          </cell>
          <cell r="CB128">
            <v>1610.1417063706469</v>
          </cell>
          <cell r="CC128">
            <v>1610.1382344437411</v>
          </cell>
          <cell r="CD128">
            <v>1610.1417063706469</v>
          </cell>
          <cell r="CE128">
            <v>1610.136012859829</v>
          </cell>
          <cell r="CF128">
            <v>1610.136012859829</v>
          </cell>
          <cell r="CG128">
            <v>1610.136012859829</v>
          </cell>
          <cell r="CH128">
            <v>1610.136012859829</v>
          </cell>
          <cell r="CI128">
            <v>0</v>
          </cell>
        </row>
        <row r="129">
          <cell r="E129">
            <v>0</v>
          </cell>
          <cell r="F129">
            <v>1240.713663514186</v>
          </cell>
          <cell r="G129">
            <v>1152.9116045245078</v>
          </cell>
          <cell r="H129">
            <v>1152.9299014238773</v>
          </cell>
          <cell r="I129">
            <v>1146.0794844253492</v>
          </cell>
          <cell r="J129">
            <v>1146.1038961038962</v>
          </cell>
          <cell r="K129">
            <v>1151.6262646839141</v>
          </cell>
          <cell r="L129">
            <v>1151.6442550925308</v>
          </cell>
          <cell r="M129">
            <v>1153.0665826507038</v>
          </cell>
          <cell r="N129">
            <v>1153.050193050193</v>
          </cell>
          <cell r="O129">
            <v>1150.4635761589404</v>
          </cell>
          <cell r="P129">
            <v>1150.4566506514307</v>
          </cell>
          <cell r="Q129">
            <v>1150.5150961066761</v>
          </cell>
          <cell r="R129">
            <v>1150.471603451736</v>
          </cell>
          <cell r="S129">
            <v>1150.4651529485966</v>
          </cell>
          <cell r="T129">
            <v>1150.4589287789008</v>
          </cell>
          <cell r="U129">
            <v>1150.4924435388011</v>
          </cell>
          <cell r="V129">
            <v>1150.2135876879865</v>
          </cell>
          <cell r="W129">
            <v>1150.2251800005736</v>
          </cell>
          <cell r="X129">
            <v>1150.224612838397</v>
          </cell>
          <cell r="Y129">
            <v>1150.2327437159199</v>
          </cell>
          <cell r="Z129">
            <v>1150.2129104731055</v>
          </cell>
          <cell r="AA129">
            <v>1150.2194389549059</v>
          </cell>
          <cell r="AB129">
            <v>1150.873608567</v>
          </cell>
          <cell r="AC129">
            <v>1150.8841000138141</v>
          </cell>
          <cell r="AD129">
            <v>1150.8682038144036</v>
          </cell>
          <cell r="AE129">
            <v>1148.1629299213523</v>
          </cell>
          <cell r="AF129">
            <v>1148.1575252606624</v>
          </cell>
          <cell r="AG129">
            <v>1148.1657141502051</v>
          </cell>
          <cell r="AH129">
            <v>1148.1592145982286</v>
          </cell>
          <cell r="AI129">
            <v>1148.1784261937703</v>
          </cell>
          <cell r="AJ129">
            <v>1148.1523284949999</v>
          </cell>
          <cell r="AK129">
            <v>1149.3754475296364</v>
          </cell>
          <cell r="AL129">
            <v>1149.3701493701494</v>
          </cell>
          <cell r="AM129">
            <v>1149.3781769232314</v>
          </cell>
          <cell r="AN129">
            <v>1149.3743671343846</v>
          </cell>
          <cell r="AO129">
            <v>1149.389973183683</v>
          </cell>
          <cell r="AP129">
            <v>1149.3675303149264</v>
          </cell>
          <cell r="AQ129">
            <v>1149.3827160493827</v>
          </cell>
          <cell r="AR129">
            <v>1151.0050196181583</v>
          </cell>
          <cell r="AS129">
            <v>1151.0111103947734</v>
          </cell>
          <cell r="AT129">
            <v>1151.0018819882653</v>
          </cell>
          <cell r="AU129">
            <v>1151.0128192582442</v>
          </cell>
          <cell r="AV129">
            <v>1150.9960006152901</v>
          </cell>
          <cell r="AW129">
            <v>1151.3353667608985</v>
          </cell>
          <cell r="AX129">
            <v>1151.3411009609249</v>
          </cell>
          <cell r="AY129">
            <v>1151.3432275032876</v>
          </cell>
          <cell r="AZ129">
            <v>1151.3424861355336</v>
          </cell>
          <cell r="BA129">
            <v>1151.3284623048821</v>
          </cell>
          <cell r="BB129">
            <v>1151.3337140060364</v>
          </cell>
          <cell r="BC129">
            <v>1151.338784672118</v>
          </cell>
          <cell r="BD129">
            <v>1148.712077847739</v>
          </cell>
          <cell r="BE129">
            <v>1148.7148789704067</v>
          </cell>
          <cell r="BF129">
            <v>1148.7549148099606</v>
          </cell>
          <cell r="BG129">
            <v>1149.4741873804971</v>
          </cell>
          <cell r="BH129">
            <v>1149.4985471928014</v>
          </cell>
          <cell r="BI129">
            <v>1149.4893894401391</v>
          </cell>
          <cell r="BJ129">
            <v>1149.4878361075544</v>
          </cell>
          <cell r="BK129">
            <v>1150.1785907565754</v>
          </cell>
          <cell r="BL129">
            <v>1150.1790688420215</v>
          </cell>
          <cell r="BM129">
            <v>1150.1783444713215</v>
          </cell>
          <cell r="BN129">
            <v>1151.3783418287735</v>
          </cell>
          <cell r="BO129">
            <v>1151.3890588667236</v>
          </cell>
          <cell r="BP129">
            <v>1151.3954270342972</v>
          </cell>
          <cell r="BQ129">
            <v>1151.3763303192768</v>
          </cell>
          <cell r="BR129">
            <v>1148.589139674405</v>
          </cell>
          <cell r="BS129">
            <v>1148.594981647512</v>
          </cell>
          <cell r="BT129">
            <v>1148.5872816602346</v>
          </cell>
          <cell r="BU129">
            <v>1147.2363360750078</v>
          </cell>
          <cell r="BV129">
            <v>1147.2389261190847</v>
          </cell>
          <cell r="BW129">
            <v>1147.2502232997322</v>
          </cell>
          <cell r="BX129">
            <v>1147.2502232997322</v>
          </cell>
          <cell r="BY129">
            <v>1147.2523341061469</v>
          </cell>
          <cell r="BZ129">
            <v>1147.2363360750078</v>
          </cell>
          <cell r="CA129">
            <v>1147.2389261190847</v>
          </cell>
          <cell r="CB129">
            <v>1147.2502232997322</v>
          </cell>
          <cell r="CC129">
            <v>1147.2523341061469</v>
          </cell>
          <cell r="CD129">
            <v>1147.2420586062547</v>
          </cell>
          <cell r="CE129">
            <v>1147.2363360750078</v>
          </cell>
          <cell r="CF129">
            <v>1147.2389261190847</v>
          </cell>
          <cell r="CG129">
            <v>1147.2502232997322</v>
          </cell>
          <cell r="CH129">
            <v>1147.2420586062547</v>
          </cell>
          <cell r="CI129">
            <v>0</v>
          </cell>
        </row>
        <row r="130">
          <cell r="E130" t="str">
            <v>----</v>
          </cell>
          <cell r="F130" t="str">
            <v>----</v>
          </cell>
          <cell r="G130" t="str">
            <v>----</v>
          </cell>
          <cell r="H130" t="str">
            <v>----</v>
          </cell>
          <cell r="I130" t="str">
            <v>----</v>
          </cell>
          <cell r="J130" t="str">
            <v>----</v>
          </cell>
          <cell r="K130" t="str">
            <v>----</v>
          </cell>
          <cell r="L130" t="str">
            <v>----</v>
          </cell>
          <cell r="M130" t="str">
            <v>----</v>
          </cell>
          <cell r="N130" t="str">
            <v>----</v>
          </cell>
          <cell r="O130" t="str">
            <v>----</v>
          </cell>
          <cell r="P130" t="str">
            <v>----</v>
          </cell>
          <cell r="Q130" t="str">
            <v>----</v>
          </cell>
          <cell r="R130" t="str">
            <v>----</v>
          </cell>
          <cell r="S130" t="str">
            <v>----</v>
          </cell>
          <cell r="T130" t="str">
            <v>----</v>
          </cell>
          <cell r="U130" t="str">
            <v>----</v>
          </cell>
          <cell r="V130" t="str">
            <v>----</v>
          </cell>
          <cell r="W130" t="str">
            <v>----</v>
          </cell>
          <cell r="X130" t="str">
            <v>----</v>
          </cell>
          <cell r="Y130" t="str">
            <v>----</v>
          </cell>
          <cell r="Z130" t="str">
            <v>----</v>
          </cell>
          <cell r="AA130" t="str">
            <v>----</v>
          </cell>
          <cell r="AB130" t="str">
            <v>----</v>
          </cell>
          <cell r="AC130" t="str">
            <v>----</v>
          </cell>
          <cell r="AD130" t="str">
            <v>----</v>
          </cell>
          <cell r="AE130" t="str">
            <v>----</v>
          </cell>
          <cell r="AF130" t="str">
            <v>----</v>
          </cell>
          <cell r="AG130" t="str">
            <v>----</v>
          </cell>
          <cell r="AH130" t="str">
            <v>----</v>
          </cell>
          <cell r="AI130" t="str">
            <v>----</v>
          </cell>
          <cell r="AJ130" t="str">
            <v>----</v>
          </cell>
          <cell r="AK130" t="str">
            <v>----</v>
          </cell>
          <cell r="AL130" t="str">
            <v>----</v>
          </cell>
          <cell r="AM130" t="str">
            <v>----</v>
          </cell>
          <cell r="AN130" t="str">
            <v>----</v>
          </cell>
          <cell r="AO130" t="str">
            <v>----</v>
          </cell>
          <cell r="AP130" t="str">
            <v>----</v>
          </cell>
          <cell r="AQ130" t="str">
            <v>----</v>
          </cell>
          <cell r="AR130" t="str">
            <v>----</v>
          </cell>
          <cell r="AS130" t="str">
            <v>----</v>
          </cell>
          <cell r="AT130" t="str">
            <v>----</v>
          </cell>
          <cell r="AU130" t="str">
            <v>----</v>
          </cell>
          <cell r="AV130" t="str">
            <v>----</v>
          </cell>
          <cell r="AW130" t="str">
            <v>----</v>
          </cell>
          <cell r="AX130" t="str">
            <v>----</v>
          </cell>
          <cell r="AY130" t="str">
            <v>----</v>
          </cell>
          <cell r="AZ130" t="str">
            <v>----</v>
          </cell>
          <cell r="BA130" t="str">
            <v>----</v>
          </cell>
          <cell r="BB130" t="str">
            <v>----</v>
          </cell>
          <cell r="BC130" t="str">
            <v>----</v>
          </cell>
          <cell r="BD130" t="str">
            <v>----</v>
          </cell>
          <cell r="BE130" t="str">
            <v>----</v>
          </cell>
          <cell r="BF130" t="str">
            <v>----</v>
          </cell>
          <cell r="BG130" t="str">
            <v>----</v>
          </cell>
          <cell r="BH130" t="str">
            <v>----</v>
          </cell>
          <cell r="BI130" t="str">
            <v>----</v>
          </cell>
          <cell r="BJ130" t="str">
            <v>----</v>
          </cell>
          <cell r="BK130" t="str">
            <v>----</v>
          </cell>
          <cell r="BL130" t="str">
            <v>----</v>
          </cell>
          <cell r="BM130" t="str">
            <v>----</v>
          </cell>
          <cell r="BN130" t="str">
            <v>----</v>
          </cell>
          <cell r="BO130" t="str">
            <v>----</v>
          </cell>
          <cell r="BP130" t="str">
            <v>----</v>
          </cell>
          <cell r="BQ130" t="str">
            <v>----</v>
          </cell>
          <cell r="BR130" t="str">
            <v>----</v>
          </cell>
          <cell r="BS130" t="str">
            <v>----</v>
          </cell>
          <cell r="BT130" t="str">
            <v>----</v>
          </cell>
          <cell r="BU130" t="str">
            <v>----</v>
          </cell>
          <cell r="BV130" t="str">
            <v>----</v>
          </cell>
          <cell r="BW130" t="str">
            <v>----</v>
          </cell>
          <cell r="BX130" t="str">
            <v>----</v>
          </cell>
          <cell r="BY130" t="str">
            <v>----</v>
          </cell>
          <cell r="BZ130" t="str">
            <v>----</v>
          </cell>
          <cell r="CA130" t="str">
            <v>----</v>
          </cell>
          <cell r="CB130" t="str">
            <v>----</v>
          </cell>
          <cell r="CC130" t="str">
            <v>----</v>
          </cell>
          <cell r="CD130" t="str">
            <v>----</v>
          </cell>
          <cell r="CE130" t="str">
            <v>----</v>
          </cell>
          <cell r="CF130" t="str">
            <v>----</v>
          </cell>
          <cell r="CG130" t="str">
            <v>----</v>
          </cell>
          <cell r="CH130" t="str">
            <v>----</v>
          </cell>
          <cell r="CI130" t="str">
            <v>----</v>
          </cell>
        </row>
        <row r="131">
          <cell r="E131">
            <v>0</v>
          </cell>
          <cell r="F131">
            <v>4.364532360113893E-2</v>
          </cell>
          <cell r="G131">
            <v>-1.8405791409757954E-2</v>
          </cell>
          <cell r="H131">
            <v>-1.8705788582245697E-2</v>
          </cell>
          <cell r="I131">
            <v>9.3184099951659771E-3</v>
          </cell>
          <cell r="J131">
            <v>8.8248207229622011E-3</v>
          </cell>
          <cell r="K131">
            <v>3.4670263662613054E-2</v>
          </cell>
          <cell r="L131">
            <v>3.3184415726795535E-2</v>
          </cell>
          <cell r="M131">
            <v>2.9791852747973468E-3</v>
          </cell>
          <cell r="N131">
            <v>2.1956010939485626E-3</v>
          </cell>
          <cell r="O131">
            <v>1.6476572872842432E-2</v>
          </cell>
          <cell r="P131">
            <v>1.5872268274302881E-2</v>
          </cell>
          <cell r="Q131">
            <v>1.7195318231088441E-2</v>
          </cell>
          <cell r="R131">
            <v>9.5742284298265812E-3</v>
          </cell>
          <cell r="S131">
            <v>5.52603221676784E-3</v>
          </cell>
          <cell r="T131">
            <v>9.7872446354780873E-3</v>
          </cell>
          <cell r="U131">
            <v>3.2364632198473853E-3</v>
          </cell>
          <cell r="V131">
            <v>2.142377586505928E-3</v>
          </cell>
          <cell r="W131">
            <v>1.666175169566575E-3</v>
          </cell>
          <cell r="X131">
            <v>2.5080383393421002E-3</v>
          </cell>
          <cell r="Y131">
            <v>2.1851910671476515E-2</v>
          </cell>
          <cell r="Z131">
            <v>3.5099150994795103E-3</v>
          </cell>
          <cell r="AA131">
            <v>-7.8650891427978209E-4</v>
          </cell>
          <cell r="AB131">
            <v>3.8780904738895838E-2</v>
          </cell>
          <cell r="AC131">
            <v>3.6221310288980346E-2</v>
          </cell>
          <cell r="AD131">
            <v>4.0083644163786625E-2</v>
          </cell>
          <cell r="AE131">
            <v>1.7935494851502032E-2</v>
          </cell>
          <cell r="AF131">
            <v>1.6348386798405112E-2</v>
          </cell>
          <cell r="AG131">
            <v>1.8610937824911522E-2</v>
          </cell>
          <cell r="AH131">
            <v>1.7102932631387402E-2</v>
          </cell>
          <cell r="AI131">
            <v>-1.729572272225588E-3</v>
          </cell>
          <cell r="AJ131">
            <v>9.794988999869414E-4</v>
          </cell>
          <cell r="AK131">
            <v>4.270973825893476E-3</v>
          </cell>
          <cell r="AL131">
            <v>3.3178766659620607E-3</v>
          </cell>
          <cell r="AM131">
            <v>4.6196377714489145E-3</v>
          </cell>
          <cell r="AN131">
            <v>3.2866489327481041E-3</v>
          </cell>
          <cell r="AO131">
            <v>-9.6593248131937592E-5</v>
          </cell>
          <cell r="AP131">
            <v>6.3337083182986031E-3</v>
          </cell>
          <cell r="AQ131">
            <v>9.0644348829886923E-3</v>
          </cell>
          <cell r="AR131">
            <v>2.4071439993940125E-3</v>
          </cell>
          <cell r="AS131">
            <v>1.4444695314859146E-3</v>
          </cell>
          <cell r="AT131">
            <v>2.8010407118741476E-3</v>
          </cell>
          <cell r="AU131">
            <v>-1.8188516982944325E-3</v>
          </cell>
          <cell r="AV131">
            <v>-2.0074607991906745E-3</v>
          </cell>
          <cell r="AW131">
            <v>3.6917804662754961E-3</v>
          </cell>
          <cell r="AX131">
            <v>2.7677697377053168E-3</v>
          </cell>
          <cell r="AY131">
            <v>4.0732768828379839E-3</v>
          </cell>
          <cell r="AZ131">
            <v>1.1754785607309692E-3</v>
          </cell>
          <cell r="BA131">
            <v>-5.1007214555320868E-4</v>
          </cell>
          <cell r="BB131">
            <v>5.9123518339314618E-3</v>
          </cell>
          <cell r="BC131">
            <v>7.7246565694997216E-3</v>
          </cell>
          <cell r="BD131">
            <v>9.1312317124405684E-3</v>
          </cell>
          <cell r="BE131">
            <v>7.3868261777509936E-3</v>
          </cell>
          <cell r="BF131">
            <v>9.8884545714557071E-3</v>
          </cell>
          <cell r="BG131">
            <v>5.3737121693180345E-3</v>
          </cell>
          <cell r="BH131">
            <v>3.985020805919115E-3</v>
          </cell>
          <cell r="BI131">
            <v>5.8313257114643857E-3</v>
          </cell>
          <cell r="BJ131">
            <v>2.114594082525123E-5</v>
          </cell>
          <cell r="BK131">
            <v>4.2961513437269616E-3</v>
          </cell>
          <cell r="BL131">
            <v>2.4705042458856852E-3</v>
          </cell>
          <cell r="BM131">
            <v>4.6187860921536039E-3</v>
          </cell>
          <cell r="BN131">
            <v>7.0846128824175736E-4</v>
          </cell>
          <cell r="BO131">
            <v>-1.6027396162510144E-4</v>
          </cell>
          <cell r="BP131">
            <v>1.3496339118013179E-3</v>
          </cell>
          <cell r="BQ131">
            <v>-2.9620247676676037E-3</v>
          </cell>
          <cell r="BR131">
            <v>9.9845866353853729E-4</v>
          </cell>
          <cell r="BS131">
            <v>-6.378080146022258E-4</v>
          </cell>
          <cell r="BT131">
            <v>1.495409343941434E-3</v>
          </cell>
          <cell r="BU131">
            <v>1.4008903436406595E-3</v>
          </cell>
          <cell r="BV131">
            <v>3.1993379503436614E-5</v>
          </cell>
          <cell r="BW131">
            <v>1.8112009551201069E-3</v>
          </cell>
          <cell r="BX131">
            <v>7.6029709330716067E-4</v>
          </cell>
          <cell r="BY131">
            <v>-3.0236007293628075E-3</v>
          </cell>
          <cell r="BZ131">
            <v>1.2882461922585353E-3</v>
          </cell>
          <cell r="CA131">
            <v>7.3501429798517037E-4</v>
          </cell>
          <cell r="CB131">
            <v>1.6994230075730865E-3</v>
          </cell>
          <cell r="CC131">
            <v>-2.7762096474678311E-3</v>
          </cell>
          <cell r="CD131">
            <v>-4.8749140237871469E-3</v>
          </cell>
          <cell r="CE131">
            <v>9.8485377869406143E-4</v>
          </cell>
          <cell r="CF131">
            <v>5.0838513713524769E-4</v>
          </cell>
          <cell r="CG131">
            <v>1.3810066003665522E-3</v>
          </cell>
          <cell r="CH131">
            <v>-5.0248424764915978E-3</v>
          </cell>
          <cell r="CI131">
            <v>0</v>
          </cell>
        </row>
        <row r="132">
          <cell r="E132">
            <v>0</v>
          </cell>
          <cell r="F132">
            <v>5.9679063857821735E-2</v>
          </cell>
          <cell r="G132">
            <v>-4.7948517650559852E-2</v>
          </cell>
          <cell r="H132">
            <v>-4.6510846933978112E-2</v>
          </cell>
          <cell r="I132">
            <v>1.5911458333333295E-2</v>
          </cell>
          <cell r="J132">
            <v>1.3949651258718498E-2</v>
          </cell>
          <cell r="K132">
            <v>7.8685378433489328E-2</v>
          </cell>
          <cell r="L132">
            <v>7.1859930596241295E-2</v>
          </cell>
          <cell r="M132">
            <v>-3.2365665973116409E-3</v>
          </cell>
          <cell r="N132">
            <v>-4.928336374553588E-3</v>
          </cell>
          <cell r="O132">
            <v>2.4573571641533398E-2</v>
          </cell>
          <cell r="P132">
            <v>2.2458825486607825E-2</v>
          </cell>
          <cell r="Q132">
            <v>2.7572892431067864E-2</v>
          </cell>
          <cell r="R132">
            <v>5.8703387326748402E-3</v>
          </cell>
          <cell r="S132">
            <v>-2.2104948720501616E-3</v>
          </cell>
          <cell r="T132">
            <v>8.3172081338900306E-3</v>
          </cell>
          <cell r="U132">
            <v>-1.5886917734281303E-3</v>
          </cell>
          <cell r="V132">
            <v>-7.5153229608675431E-3</v>
          </cell>
          <cell r="W132">
            <v>-8.5446851695798465E-3</v>
          </cell>
          <cell r="X132">
            <v>-6.848387533613165E-3</v>
          </cell>
          <cell r="Y132">
            <v>2.4154388186005349E-2</v>
          </cell>
          <cell r="Z132">
            <v>-7.048024913948514E-3</v>
          </cell>
          <cell r="AA132">
            <v>-1.3071943996492363E-2</v>
          </cell>
          <cell r="AB132">
            <v>6.6014373920029845E-2</v>
          </cell>
          <cell r="AC132">
            <v>5.8174462085453404E-2</v>
          </cell>
          <cell r="AD132">
            <v>7.0540512667728539E-2</v>
          </cell>
          <cell r="AE132">
            <v>2.1057243743395349E-2</v>
          </cell>
          <cell r="AF132">
            <v>1.7359395377848363E-2</v>
          </cell>
          <cell r="AG132">
            <v>2.310119849656056E-2</v>
          </cell>
          <cell r="AH132">
            <v>1.6320486589336713E-2</v>
          </cell>
          <cell r="AI132">
            <v>-1.4285138504234851E-2</v>
          </cell>
          <cell r="AJ132">
            <v>-8.8714190175926966E-3</v>
          </cell>
          <cell r="AK132">
            <v>-4.7896330764132244E-3</v>
          </cell>
          <cell r="AL132">
            <v>-6.4812800994251685E-3</v>
          </cell>
          <cell r="AM132">
            <v>-3.8593596124670837E-3</v>
          </cell>
          <cell r="AN132">
            <v>-6.9779134934941922E-3</v>
          </cell>
          <cell r="AO132">
            <v>-1.2253886689562954E-2</v>
          </cell>
          <cell r="AP132">
            <v>-1.6501881588480982E-3</v>
          </cell>
          <cell r="AQ132">
            <v>3.172856393537149E-3</v>
          </cell>
          <cell r="AR132">
            <v>-7.6236785862845435E-3</v>
          </cell>
          <cell r="AS132">
            <v>-9.644996446580234E-3</v>
          </cell>
          <cell r="AT132">
            <v>-6.6767763022290705E-3</v>
          </cell>
          <cell r="AU132">
            <v>-1.5252303939284451E-2</v>
          </cell>
          <cell r="AV132">
            <v>-1.6107573625627536E-2</v>
          </cell>
          <cell r="AW132">
            <v>-5.8859618850416462E-3</v>
          </cell>
          <cell r="AX132">
            <v>-7.7859500922419222E-3</v>
          </cell>
          <cell r="AY132">
            <v>-5.0038264555247736E-3</v>
          </cell>
          <cell r="AZ132">
            <v>-1.0666785682406532E-2</v>
          </cell>
          <cell r="BA132">
            <v>-1.3176940868606657E-2</v>
          </cell>
          <cell r="BB132">
            <v>-2.4803466018790132E-3</v>
          </cell>
          <cell r="BC132">
            <v>5.8427141354733259E-4</v>
          </cell>
          <cell r="BD132">
            <v>6.46474446858325E-3</v>
          </cell>
          <cell r="BE132">
            <v>1.9468621163536426E-3</v>
          </cell>
          <cell r="BF132">
            <v>8.748071094730081E-3</v>
          </cell>
          <cell r="BG132">
            <v>-2.9159588555530691E-3</v>
          </cell>
          <cell r="BH132">
            <v>-5.7668204073820784E-3</v>
          </cell>
          <cell r="BI132">
            <v>-2.0577119614796358E-3</v>
          </cell>
          <cell r="BJ132">
            <v>-1.2848810451868586E-2</v>
          </cell>
          <cell r="BK132">
            <v>-5.5078225185944962E-3</v>
          </cell>
          <cell r="BL132">
            <v>-9.0796342764846161E-3</v>
          </cell>
          <cell r="BM132">
            <v>-4.6143400504941035E-3</v>
          </cell>
          <cell r="BN132">
            <v>-1.0685190286906177E-2</v>
          </cell>
          <cell r="BO132">
            <v>-1.2414487296586896E-2</v>
          </cell>
          <cell r="BP132">
            <v>-9.507305470608185E-3</v>
          </cell>
          <cell r="BQ132">
            <v>-2.6032892097874072E-2</v>
          </cell>
          <cell r="BR132">
            <v>-1.0798835211631941E-2</v>
          </cell>
          <cell r="BS132">
            <v>-1.368405139833706E-2</v>
          </cell>
          <cell r="BT132">
            <v>-9.6326934439970868E-3</v>
          </cell>
          <cell r="BU132">
            <v>-1.0006486169812145E-2</v>
          </cell>
          <cell r="BV132">
            <v>-1.2390971597949441E-2</v>
          </cell>
          <cell r="BW132">
            <v>-9.0662708911402046E-3</v>
          </cell>
          <cell r="BX132">
            <v>-1.1712022046159176E-2</v>
          </cell>
          <cell r="BY132">
            <v>-1.7259607110368003E-2</v>
          </cell>
          <cell r="BZ132">
            <v>-1.0287724249561592E-2</v>
          </cell>
          <cell r="CA132">
            <v>-1.129315418550958E-2</v>
          </cell>
          <cell r="CB132">
            <v>-9.2754459965892488E-3</v>
          </cell>
          <cell r="CC132">
            <v>-1.7000496606522142E-2</v>
          </cell>
          <cell r="CD132">
            <v>-2.0383186578722179E-2</v>
          </cell>
          <cell r="CE132">
            <v>-1.109791555755768E-2</v>
          </cell>
          <cell r="CF132">
            <v>-1.2065780849669361E-2</v>
          </cell>
          <cell r="CG132">
            <v>-1.012380570729543E-2</v>
          </cell>
          <cell r="CH132">
            <v>-2.0853748381697623E-2</v>
          </cell>
          <cell r="CI132">
            <v>0</v>
          </cell>
        </row>
        <row r="133">
          <cell r="E133">
            <v>0</v>
          </cell>
          <cell r="F133">
            <v>8.0000000000000071E-2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</row>
        <row r="134">
          <cell r="E134">
            <v>0</v>
          </cell>
          <cell r="F134">
            <v>0.12186762767451986</v>
          </cell>
          <cell r="G134">
            <v>3.5322054021964977E-2</v>
          </cell>
          <cell r="H134">
            <v>3.5221656708711357E-2</v>
          </cell>
          <cell r="I134">
            <v>2.1421215242018565E-2</v>
          </cell>
          <cell r="J134">
            <v>2.1437159448466359E-2</v>
          </cell>
          <cell r="K134">
            <v>3.1258654751574078E-2</v>
          </cell>
          <cell r="L134">
            <v>3.1196094982933964E-2</v>
          </cell>
          <cell r="M134">
            <v>3.2903673740453332E-2</v>
          </cell>
          <cell r="N134">
            <v>3.2826465119069059E-2</v>
          </cell>
          <cell r="O134">
            <v>3.7402997452757436E-2</v>
          </cell>
          <cell r="P134">
            <v>3.7295680437137824E-2</v>
          </cell>
          <cell r="Q134">
            <v>3.7469250971491119E-2</v>
          </cell>
          <cell r="R134">
            <v>3.779472954230223E-2</v>
          </cell>
          <cell r="S134">
            <v>3.6789335894182207E-2</v>
          </cell>
          <cell r="T134">
            <v>3.6689322816030767E-2</v>
          </cell>
          <cell r="U134">
            <v>3.685636192040409E-2</v>
          </cell>
          <cell r="V134">
            <v>2.836458682624432E-2</v>
          </cell>
          <cell r="W134">
            <v>2.8314698873391109E-2</v>
          </cell>
          <cell r="X134">
            <v>2.8389779334380139E-2</v>
          </cell>
          <cell r="Y134">
            <v>2.9234998304485504E-2</v>
          </cell>
          <cell r="Z134">
            <v>2.8057553956834624E-2</v>
          </cell>
          <cell r="AA134">
            <v>2.8019720624486322E-2</v>
          </cell>
          <cell r="AB134">
            <v>3.1545761538904982E-2</v>
          </cell>
          <cell r="AC134">
            <v>3.149968091895361E-2</v>
          </cell>
          <cell r="AD134">
            <v>3.156563224368969E-2</v>
          </cell>
          <cell r="AE134">
            <v>3.105870587381343E-2</v>
          </cell>
          <cell r="AF134">
            <v>3.1011239565842619E-2</v>
          </cell>
          <cell r="AG134">
            <v>3.1082577110488119E-2</v>
          </cell>
          <cell r="AH134">
            <v>2.9376786236869679E-2</v>
          </cell>
          <cell r="AI134">
            <v>3.077917420382037E-2</v>
          </cell>
          <cell r="AJ134">
            <v>3.0321589763401047E-2</v>
          </cell>
          <cell r="AK134">
            <v>3.0176797240579312E-2</v>
          </cell>
          <cell r="AL134">
            <v>3.0137844611528797E-2</v>
          </cell>
          <cell r="AM134">
            <v>3.0194585774263594E-2</v>
          </cell>
          <cell r="AN134">
            <v>2.8761243404325176E-2</v>
          </cell>
          <cell r="AO134">
            <v>2.9954735067009963E-2</v>
          </cell>
          <cell r="AP134">
            <v>2.9914137549944764E-2</v>
          </cell>
          <cell r="AQ134">
            <v>3.1607019709778639E-2</v>
          </cell>
          <cell r="AR134">
            <v>3.0070440005713461E-2</v>
          </cell>
          <cell r="AS134">
            <v>3.0029355379822764E-2</v>
          </cell>
          <cell r="AT134">
            <v>3.0091101846516644E-2</v>
          </cell>
          <cell r="AU134">
            <v>2.9839835427228012E-2</v>
          </cell>
          <cell r="AV134">
            <v>2.9804317673623792E-2</v>
          </cell>
          <cell r="AW134">
            <v>2.9318526394549904E-2</v>
          </cell>
          <cell r="AX134">
            <v>2.9287362633770631E-2</v>
          </cell>
          <cell r="AY134">
            <v>2.9334201423141026E-2</v>
          </cell>
          <cell r="AZ134">
            <v>2.8225288089226641E-2</v>
          </cell>
          <cell r="BA134">
            <v>2.912857857152007E-2</v>
          </cell>
          <cell r="BB134">
            <v>2.9098873591989927E-2</v>
          </cell>
          <cell r="BC134">
            <v>3.2007125890736399E-2</v>
          </cell>
          <cell r="BD134">
            <v>3.8018743963034174E-2</v>
          </cell>
          <cell r="BE134">
            <v>3.7919451466565057E-2</v>
          </cell>
          <cell r="BF134">
            <v>3.8064245956273668E-2</v>
          </cell>
          <cell r="BG134">
            <v>2.9691940219597646E-2</v>
          </cell>
          <cell r="BH134">
            <v>2.9644807459137557E-2</v>
          </cell>
          <cell r="BI134">
            <v>2.9710792871302072E-2</v>
          </cell>
          <cell r="BJ134">
            <v>3.0099659302597503E-2</v>
          </cell>
          <cell r="BK134">
            <v>2.800770675316433E-2</v>
          </cell>
          <cell r="BL134">
            <v>2.7971960028953191E-2</v>
          </cell>
          <cell r="BM134">
            <v>2.8025689400678289E-2</v>
          </cell>
          <cell r="BN134">
            <v>3.0244283614578871E-2</v>
          </cell>
          <cell r="BO134">
            <v>3.0211838652771439E-2</v>
          </cell>
          <cell r="BP134">
            <v>3.0264389287218973E-2</v>
          </cell>
          <cell r="BQ134">
            <v>2.8533009136457288E-2</v>
          </cell>
          <cell r="BR134">
            <v>2.8979765801308011E-2</v>
          </cell>
          <cell r="BS134">
            <v>2.8942914210764004E-2</v>
          </cell>
          <cell r="BT134">
            <v>2.899411685798059E-2</v>
          </cell>
          <cell r="BU134">
            <v>2.7818872598410538E-2</v>
          </cell>
          <cell r="BV134">
            <v>2.7783013441103677E-2</v>
          </cell>
          <cell r="BW134">
            <v>2.7839405094616021E-2</v>
          </cell>
          <cell r="BX134">
            <v>2.7111398789055663E-2</v>
          </cell>
          <cell r="BY134">
            <v>2.7164340097882267E-2</v>
          </cell>
          <cell r="BZ134">
            <v>2.7818872598410538E-2</v>
          </cell>
          <cell r="CA134">
            <v>2.7783013441103677E-2</v>
          </cell>
          <cell r="CB134">
            <v>2.7839405094616021E-2</v>
          </cell>
          <cell r="CC134">
            <v>2.7164340097882267E-2</v>
          </cell>
          <cell r="CD134">
            <v>2.7563941600602604E-2</v>
          </cell>
          <cell r="CE134">
            <v>2.7066134692021127E-2</v>
          </cell>
          <cell r="CF134">
            <v>2.7034577964764495E-2</v>
          </cell>
          <cell r="CG134">
            <v>2.7084395836874942E-2</v>
          </cell>
          <cell r="CH134">
            <v>2.6840814752231434E-2</v>
          </cell>
          <cell r="CI134">
            <v>0</v>
          </cell>
        </row>
        <row r="135">
          <cell r="E135">
            <v>0</v>
          </cell>
          <cell r="F135">
            <v>8.6956521739130377E-2</v>
          </cell>
          <cell r="G135">
            <v>4.3478260869565188E-2</v>
          </cell>
          <cell r="H135">
            <v>4.3478260869565188E-2</v>
          </cell>
          <cell r="I135">
            <v>4.3437996119245037E-2</v>
          </cell>
          <cell r="J135">
            <v>4.3437996119245037E-2</v>
          </cell>
          <cell r="K135">
            <v>4.3416819507501536E-2</v>
          </cell>
          <cell r="L135">
            <v>4.3416819507501536E-2</v>
          </cell>
          <cell r="M135">
            <v>4.3428484200885187E-2</v>
          </cell>
          <cell r="N135">
            <v>4.3428484200885187E-2</v>
          </cell>
          <cell r="O135">
            <v>4.3451298164379093E-2</v>
          </cell>
          <cell r="P135">
            <v>4.3451298164379093E-2</v>
          </cell>
          <cell r="Q135">
            <v>4.3451298164379093E-2</v>
          </cell>
          <cell r="R135">
            <v>4.3426401908409851E-2</v>
          </cell>
          <cell r="S135">
            <v>4.3451298164379093E-2</v>
          </cell>
          <cell r="T135">
            <v>4.3451298164379093E-2</v>
          </cell>
          <cell r="U135">
            <v>4.3437038343659751E-2</v>
          </cell>
          <cell r="V135">
            <v>4.3431964118615163E-2</v>
          </cell>
          <cell r="W135">
            <v>4.3431964118615163E-2</v>
          </cell>
          <cell r="X135">
            <v>4.3431964118615163E-2</v>
          </cell>
          <cell r="Y135">
            <v>4.3432244913958584E-2</v>
          </cell>
          <cell r="Z135">
            <v>4.3431964118615163E-2</v>
          </cell>
          <cell r="AA135">
            <v>4.3431964118615163E-2</v>
          </cell>
          <cell r="AB135">
            <v>4.3436820524021869E-2</v>
          </cell>
          <cell r="AC135">
            <v>4.3436820524021869E-2</v>
          </cell>
          <cell r="AD135">
            <v>4.3436820524021869E-2</v>
          </cell>
          <cell r="AE135">
            <v>4.3438208181589388E-2</v>
          </cell>
          <cell r="AF135">
            <v>4.3438208181589388E-2</v>
          </cell>
          <cell r="AG135">
            <v>4.3438208181589388E-2</v>
          </cell>
          <cell r="AH135">
            <v>4.3431556570704855E-2</v>
          </cell>
          <cell r="AI135">
            <v>4.3438208181589388E-2</v>
          </cell>
          <cell r="AJ135">
            <v>4.3439247175758533E-2</v>
          </cell>
          <cell r="AK135">
            <v>4.3433034158243178E-2</v>
          </cell>
          <cell r="AL135">
            <v>4.3433034158243178E-2</v>
          </cell>
          <cell r="AM135">
            <v>4.3433034158243178E-2</v>
          </cell>
          <cell r="AN135">
            <v>4.3428029130820445E-2</v>
          </cell>
          <cell r="AO135">
            <v>4.3433034158243178E-2</v>
          </cell>
          <cell r="AP135">
            <v>4.3433034158243178E-2</v>
          </cell>
          <cell r="AQ135">
            <v>4.3438101347017311E-2</v>
          </cell>
          <cell r="AR135">
            <v>4.3438306294843354E-2</v>
          </cell>
          <cell r="AS135">
            <v>4.3438306294843354E-2</v>
          </cell>
          <cell r="AT135">
            <v>4.3438306294843354E-2</v>
          </cell>
          <cell r="AU135">
            <v>4.3438306294843354E-2</v>
          </cell>
          <cell r="AV135">
            <v>4.3438306294843354E-2</v>
          </cell>
          <cell r="AW135">
            <v>4.3433309716864876E-2</v>
          </cell>
          <cell r="AX135">
            <v>4.3433309716864876E-2</v>
          </cell>
          <cell r="AY135">
            <v>4.3433309716864876E-2</v>
          </cell>
          <cell r="AZ135">
            <v>4.3440997378989987E-2</v>
          </cell>
          <cell r="BA135">
            <v>4.3433309716864876E-2</v>
          </cell>
          <cell r="BB135">
            <v>4.3433309716864876E-2</v>
          </cell>
          <cell r="BC135">
            <v>4.3432334518926918E-2</v>
          </cell>
          <cell r="BD135">
            <v>4.3432367387724602E-2</v>
          </cell>
          <cell r="BE135">
            <v>4.3432367387724602E-2</v>
          </cell>
          <cell r="BF135">
            <v>4.3432367387724602E-2</v>
          </cell>
          <cell r="BG135">
            <v>4.3440860215053556E-2</v>
          </cell>
          <cell r="BH135">
            <v>4.3440860215053556E-2</v>
          </cell>
          <cell r="BI135">
            <v>4.3440860215053556E-2</v>
          </cell>
          <cell r="BJ135">
            <v>4.3433034158243178E-2</v>
          </cell>
          <cell r="BK135">
            <v>4.3436915608960236E-2</v>
          </cell>
          <cell r="BL135">
            <v>4.3436915608960236E-2</v>
          </cell>
          <cell r="BM135">
            <v>4.3436915608960236E-2</v>
          </cell>
          <cell r="BN135">
            <v>4.3438306294843354E-2</v>
          </cell>
          <cell r="BO135">
            <v>4.3438306294843354E-2</v>
          </cell>
          <cell r="BP135">
            <v>4.3438306294843354E-2</v>
          </cell>
          <cell r="BQ135">
            <v>4.3434030344213781E-2</v>
          </cell>
          <cell r="BR135">
            <v>4.3435215715008413E-2</v>
          </cell>
          <cell r="BS135">
            <v>4.3435215715008413E-2</v>
          </cell>
          <cell r="BT135">
            <v>4.3435215715008413E-2</v>
          </cell>
          <cell r="BU135">
            <v>4.3436915608960236E-2</v>
          </cell>
          <cell r="BV135">
            <v>4.3436915608960236E-2</v>
          </cell>
          <cell r="BW135">
            <v>4.3436915608960236E-2</v>
          </cell>
          <cell r="BX135">
            <v>4.3437175166157305E-2</v>
          </cell>
          <cell r="BY135">
            <v>4.3433565937794238E-2</v>
          </cell>
          <cell r="BZ135">
            <v>4.3436915608960236E-2</v>
          </cell>
          <cell r="CA135">
            <v>4.3436915608960236E-2</v>
          </cell>
          <cell r="CB135">
            <v>4.3436915608960236E-2</v>
          </cell>
          <cell r="CC135">
            <v>4.3433565937794238E-2</v>
          </cell>
          <cell r="CD135">
            <v>4.3436915608960236E-2</v>
          </cell>
          <cell r="CE135">
            <v>4.3432801971178048E-2</v>
          </cell>
          <cell r="CF135">
            <v>4.3432801971178048E-2</v>
          </cell>
          <cell r="CG135">
            <v>4.3432801971178048E-2</v>
          </cell>
          <cell r="CH135">
            <v>4.3432801971178048E-2</v>
          </cell>
          <cell r="CI135">
            <v>0</v>
          </cell>
        </row>
        <row r="136">
          <cell r="E136">
            <v>0</v>
          </cell>
          <cell r="F136">
            <v>0.16272594752186587</v>
          </cell>
          <cell r="G136">
            <v>2.0897737108940273E-2</v>
          </cell>
          <cell r="H136">
            <v>2.0851012243908507E-2</v>
          </cell>
          <cell r="I136">
            <v>1.7806041335453271E-2</v>
          </cell>
          <cell r="J136">
            <v>1.7925337074273351E-2</v>
          </cell>
          <cell r="K136">
            <v>2.0273115562774446E-2</v>
          </cell>
          <cell r="L136">
            <v>2.0287803727293996E-2</v>
          </cell>
          <cell r="M136">
            <v>2.092147473150785E-2</v>
          </cell>
          <cell r="N136">
            <v>2.0921646383153414E-2</v>
          </cell>
          <cell r="O136">
            <v>1.9762845849802479E-2</v>
          </cell>
          <cell r="P136">
            <v>1.9759054634745254E-2</v>
          </cell>
          <cell r="Q136">
            <v>1.9804719927263958E-2</v>
          </cell>
          <cell r="R136">
            <v>1.9780845310943596E-2</v>
          </cell>
          <cell r="S136">
            <v>1.9777071176491079E-2</v>
          </cell>
          <cell r="T136">
            <v>1.9773429454170932E-2</v>
          </cell>
          <cell r="U136">
            <v>1.9793038570084631E-2</v>
          </cell>
          <cell r="V136">
            <v>2.0401806572185155E-2</v>
          </cell>
          <cell r="W136">
            <v>2.0409201954397327E-2</v>
          </cell>
          <cell r="X136">
            <v>2.0397996906216465E-2</v>
          </cell>
          <cell r="Y136">
            <v>2.0411534286658206E-2</v>
          </cell>
          <cell r="Z136">
            <v>2.039444714825378E-2</v>
          </cell>
          <cell r="AA136">
            <v>2.0423962294223275E-2</v>
          </cell>
          <cell r="AB136">
            <v>1.9948801198801158E-2</v>
          </cell>
          <cell r="AC136">
            <v>1.9955314785908618E-2</v>
          </cell>
          <cell r="AD136">
            <v>1.9929364278506556E-2</v>
          </cell>
          <cell r="AE136">
            <v>1.8768878241849807E-2</v>
          </cell>
          <cell r="AF136">
            <v>1.8768508118043536E-2</v>
          </cell>
          <cell r="AG136">
            <v>1.8769068911099529E-2</v>
          </cell>
          <cell r="AH136">
            <v>1.8766806802257285E-2</v>
          </cell>
          <cell r="AI136">
            <v>1.8766506714280595E-2</v>
          </cell>
          <cell r="AJ136">
            <v>1.8768152228342494E-2</v>
          </cell>
          <cell r="AK136">
            <v>2.0449247721975095E-2</v>
          </cell>
          <cell r="AL136">
            <v>2.0446321912709342E-2</v>
          </cell>
          <cell r="AM136">
            <v>2.0441653883200628E-2</v>
          </cell>
          <cell r="AN136">
            <v>2.045239280152833E-2</v>
          </cell>
          <cell r="AO136">
            <v>2.0465761632215473E-2</v>
          </cell>
          <cell r="AP136">
            <v>2.0447363529338958E-2</v>
          </cell>
          <cell r="AQ136">
            <v>2.0460358056265893E-2</v>
          </cell>
          <cell r="AR136">
            <v>2.0007770007770098E-2</v>
          </cell>
          <cell r="AS136">
            <v>1.999619120167595E-2</v>
          </cell>
          <cell r="AT136">
            <v>2.0013734916118908E-2</v>
          </cell>
          <cell r="AU136">
            <v>1.9997225016476383E-2</v>
          </cell>
          <cell r="AV136">
            <v>2.0004430282686059E-2</v>
          </cell>
          <cell r="AW136">
            <v>2.1231317430466135E-2</v>
          </cell>
          <cell r="AX136">
            <v>2.1235646126475771E-2</v>
          </cell>
          <cell r="AY136">
            <v>2.1229087515830081E-2</v>
          </cell>
          <cell r="AZ136">
            <v>2.1236071326804495E-2</v>
          </cell>
          <cell r="BA136">
            <v>2.1224886584575442E-2</v>
          </cell>
          <cell r="BB136">
            <v>2.1228872424172263E-2</v>
          </cell>
          <cell r="BC136">
            <v>2.1218197590909815E-2</v>
          </cell>
          <cell r="BD136">
            <v>1.902505077860539E-2</v>
          </cell>
          <cell r="BE136">
            <v>1.9016959277820211E-2</v>
          </cell>
          <cell r="BF136">
            <v>1.9011796888356969E-2</v>
          </cell>
          <cell r="BG136">
            <v>1.9351009940442143E-2</v>
          </cell>
          <cell r="BH136">
            <v>1.9345454545454555E-2</v>
          </cell>
          <cell r="BI136">
            <v>1.9332048811817604E-2</v>
          </cell>
          <cell r="BJ136">
            <v>1.9340309974831049E-2</v>
          </cell>
          <cell r="BK136">
            <v>1.964641255067523E-2</v>
          </cell>
          <cell r="BL136">
            <v>1.9637355659556377E-2</v>
          </cell>
          <cell r="BM136">
            <v>1.965107826508361E-2</v>
          </cell>
          <cell r="BN136">
            <v>2.137201705331937E-2</v>
          </cell>
          <cell r="BO136">
            <v>2.1387471501465471E-2</v>
          </cell>
          <cell r="BP136">
            <v>2.1382897410562762E-2</v>
          </cell>
          <cell r="BQ136">
            <v>2.1384205856255667E-2</v>
          </cell>
          <cell r="BR136">
            <v>2.0100297075577034E-2</v>
          </cell>
          <cell r="BS136">
            <v>2.0093520374081519E-2</v>
          </cell>
          <cell r="BT136">
            <v>2.0082864182576543E-2</v>
          </cell>
          <cell r="BU136">
            <v>1.8364855099548993E-2</v>
          </cell>
          <cell r="BV136">
            <v>1.8371260703335945E-2</v>
          </cell>
          <cell r="BW136">
            <v>1.8374255905561299E-2</v>
          </cell>
          <cell r="BX136">
            <v>1.8371692642261683E-2</v>
          </cell>
          <cell r="BY136">
            <v>1.8377404247271745E-2</v>
          </cell>
          <cell r="BZ136">
            <v>1.8364855099548993E-2</v>
          </cell>
          <cell r="CA136">
            <v>1.8371260703335945E-2</v>
          </cell>
          <cell r="CB136">
            <v>1.8374255905561299E-2</v>
          </cell>
          <cell r="CC136">
            <v>1.8377404247271745E-2</v>
          </cell>
          <cell r="CD136">
            <v>1.8360856402802161E-2</v>
          </cell>
          <cell r="CE136">
            <v>1.8364855099548993E-2</v>
          </cell>
          <cell r="CF136">
            <v>1.8371260703335945E-2</v>
          </cell>
          <cell r="CG136">
            <v>1.8374255905561299E-2</v>
          </cell>
          <cell r="CH136">
            <v>1.8360856402802161E-2</v>
          </cell>
          <cell r="CI136">
            <v>0</v>
          </cell>
        </row>
        <row r="137">
          <cell r="E137" t="str">
            <v>----</v>
          </cell>
          <cell r="F137" t="str">
            <v>----</v>
          </cell>
          <cell r="G137" t="str">
            <v>----</v>
          </cell>
          <cell r="H137" t="str">
            <v>----</v>
          </cell>
          <cell r="I137" t="str">
            <v>----</v>
          </cell>
          <cell r="J137" t="str">
            <v>----</v>
          </cell>
          <cell r="K137" t="str">
            <v>----</v>
          </cell>
          <cell r="L137" t="str">
            <v>----</v>
          </cell>
          <cell r="M137" t="str">
            <v>----</v>
          </cell>
          <cell r="N137" t="str">
            <v>----</v>
          </cell>
          <cell r="O137" t="str">
            <v>----</v>
          </cell>
          <cell r="P137" t="str">
            <v>----</v>
          </cell>
          <cell r="Q137" t="str">
            <v>----</v>
          </cell>
          <cell r="R137" t="str">
            <v>----</v>
          </cell>
          <cell r="S137" t="str">
            <v>----</v>
          </cell>
          <cell r="T137" t="str">
            <v>----</v>
          </cell>
          <cell r="U137" t="str">
            <v>----</v>
          </cell>
          <cell r="V137" t="str">
            <v>----</v>
          </cell>
          <cell r="W137" t="str">
            <v>----</v>
          </cell>
          <cell r="X137" t="str">
            <v>----</v>
          </cell>
          <cell r="Y137" t="str">
            <v>----</v>
          </cell>
          <cell r="Z137" t="str">
            <v>----</v>
          </cell>
          <cell r="AA137" t="str">
            <v>----</v>
          </cell>
          <cell r="AB137" t="str">
            <v>----</v>
          </cell>
          <cell r="AC137" t="str">
            <v>----</v>
          </cell>
          <cell r="AD137" t="str">
            <v>----</v>
          </cell>
          <cell r="AE137" t="str">
            <v>----</v>
          </cell>
          <cell r="AF137" t="str">
            <v>----</v>
          </cell>
          <cell r="AG137" t="str">
            <v>----</v>
          </cell>
          <cell r="AH137" t="str">
            <v>----</v>
          </cell>
          <cell r="AI137" t="str">
            <v>----</v>
          </cell>
          <cell r="AJ137" t="str">
            <v>----</v>
          </cell>
          <cell r="AK137" t="str">
            <v>----</v>
          </cell>
          <cell r="AL137" t="str">
            <v>----</v>
          </cell>
          <cell r="AM137" t="str">
            <v>----</v>
          </cell>
          <cell r="AN137" t="str">
            <v>----</v>
          </cell>
          <cell r="AO137" t="str">
            <v>----</v>
          </cell>
          <cell r="AP137" t="str">
            <v>----</v>
          </cell>
          <cell r="AQ137" t="str">
            <v>----</v>
          </cell>
          <cell r="AR137" t="str">
            <v>----</v>
          </cell>
          <cell r="AS137" t="str">
            <v>----</v>
          </cell>
          <cell r="AT137" t="str">
            <v>----</v>
          </cell>
          <cell r="AU137" t="str">
            <v>----</v>
          </cell>
          <cell r="AV137" t="str">
            <v>----</v>
          </cell>
          <cell r="AW137" t="str">
            <v>----</v>
          </cell>
          <cell r="AX137" t="str">
            <v>----</v>
          </cell>
          <cell r="AY137" t="str">
            <v>----</v>
          </cell>
          <cell r="AZ137" t="str">
            <v>----</v>
          </cell>
          <cell r="BA137" t="str">
            <v>----</v>
          </cell>
          <cell r="BB137" t="str">
            <v>----</v>
          </cell>
          <cell r="BC137" t="str">
            <v>----</v>
          </cell>
          <cell r="BD137" t="str">
            <v>----</v>
          </cell>
          <cell r="BE137" t="str">
            <v>----</v>
          </cell>
          <cell r="BF137" t="str">
            <v>----</v>
          </cell>
          <cell r="BG137" t="str">
            <v>----</v>
          </cell>
          <cell r="BH137" t="str">
            <v>----</v>
          </cell>
          <cell r="BI137" t="str">
            <v>----</v>
          </cell>
          <cell r="BJ137" t="str">
            <v>----</v>
          </cell>
          <cell r="BK137" t="str">
            <v>----</v>
          </cell>
          <cell r="BL137" t="str">
            <v>----</v>
          </cell>
          <cell r="BM137" t="str">
            <v>----</v>
          </cell>
          <cell r="BN137" t="str">
            <v>----</v>
          </cell>
          <cell r="BO137" t="str">
            <v>----</v>
          </cell>
          <cell r="BP137" t="str">
            <v>----</v>
          </cell>
          <cell r="BQ137" t="str">
            <v>----</v>
          </cell>
          <cell r="BR137" t="str">
            <v>----</v>
          </cell>
          <cell r="BS137" t="str">
            <v>----</v>
          </cell>
          <cell r="BT137" t="str">
            <v>----</v>
          </cell>
          <cell r="BU137" t="str">
            <v>----</v>
          </cell>
          <cell r="BV137" t="str">
            <v>----</v>
          </cell>
          <cell r="BW137" t="str">
            <v>----</v>
          </cell>
          <cell r="BX137" t="str">
            <v>----</v>
          </cell>
          <cell r="BY137" t="str">
            <v>----</v>
          </cell>
          <cell r="BZ137" t="str">
            <v>----</v>
          </cell>
          <cell r="CA137" t="str">
            <v>----</v>
          </cell>
          <cell r="CB137" t="str">
            <v>----</v>
          </cell>
          <cell r="CC137" t="str">
            <v>----</v>
          </cell>
          <cell r="CD137" t="str">
            <v>----</v>
          </cell>
          <cell r="CE137" t="str">
            <v>----</v>
          </cell>
          <cell r="CF137" t="str">
            <v>----</v>
          </cell>
          <cell r="CG137" t="str">
            <v>----</v>
          </cell>
          <cell r="CH137" t="str">
            <v>----</v>
          </cell>
          <cell r="CI137" t="str">
            <v>----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Concept No</v>
          </cell>
          <cell r="C3" t="str">
            <v>Description Line 1</v>
          </cell>
          <cell r="E3" t="str">
            <v>Description Line 2</v>
          </cell>
          <cell r="H3" t="str">
            <v>Max Permissible</v>
          </cell>
          <cell r="I3" t="str">
            <v>Max Axles</v>
          </cell>
          <cell r="J3" t="str">
            <v>Max Gross</v>
          </cell>
          <cell r="K3" t="str">
            <v>FML TT</v>
          </cell>
          <cell r="L3" t="str">
            <v>FML Trlr</v>
          </cell>
          <cell r="M3" t="str">
            <v>DS km/yr</v>
          </cell>
          <cell r="N3" t="str">
            <v>DS Maint R/yr</v>
          </cell>
          <cell r="O3" t="str">
            <v>DS Driver Wages</v>
          </cell>
          <cell r="P3" t="str">
            <v>DS Assistant Wages</v>
          </cell>
        </row>
        <row r="4">
          <cell r="B4" t="str">
            <v>00</v>
          </cell>
          <cell r="C4" t="str">
            <v>Name Line 1</v>
          </cell>
          <cell r="E4" t="str">
            <v>Name Line 2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B5" t="str">
            <v>01</v>
          </cell>
          <cell r="C5" t="str">
            <v>4x2 Rigid LDV</v>
          </cell>
          <cell r="E5" t="str">
            <v>2400 kg or Less</v>
          </cell>
          <cell r="H5">
            <v>2400</v>
          </cell>
          <cell r="I5">
            <v>10000</v>
          </cell>
          <cell r="J5">
            <v>2400</v>
          </cell>
          <cell r="K5">
            <v>14.7</v>
          </cell>
          <cell r="L5">
            <v>0</v>
          </cell>
          <cell r="M5">
            <v>48000</v>
          </cell>
          <cell r="N5">
            <v>8255.5199999999986</v>
          </cell>
          <cell r="O5">
            <v>2700</v>
          </cell>
          <cell r="P5">
            <v>2275</v>
          </cell>
        </row>
        <row r="6">
          <cell r="B6" t="str">
            <v>02</v>
          </cell>
          <cell r="C6" t="str">
            <v>4x2 Rigid</v>
          </cell>
          <cell r="E6" t="str">
            <v>2400 to 5000 kg</v>
          </cell>
          <cell r="H6">
            <v>5000</v>
          </cell>
          <cell r="I6">
            <v>10000</v>
          </cell>
          <cell r="J6">
            <v>5000</v>
          </cell>
          <cell r="K6">
            <v>22.8</v>
          </cell>
          <cell r="L6">
            <v>0</v>
          </cell>
          <cell r="M6">
            <v>48000</v>
          </cell>
          <cell r="N6">
            <v>12804.48</v>
          </cell>
          <cell r="O6">
            <v>3360</v>
          </cell>
          <cell r="P6">
            <v>2275</v>
          </cell>
        </row>
        <row r="7">
          <cell r="B7" t="str">
            <v>03</v>
          </cell>
          <cell r="C7" t="str">
            <v>4x2 Rigid</v>
          </cell>
          <cell r="E7" t="str">
            <v>5001 to 7500 kg</v>
          </cell>
          <cell r="H7">
            <v>7500</v>
          </cell>
          <cell r="I7">
            <v>10000</v>
          </cell>
          <cell r="J7">
            <v>7000</v>
          </cell>
          <cell r="K7">
            <v>30.2</v>
          </cell>
          <cell r="L7">
            <v>0</v>
          </cell>
          <cell r="M7">
            <v>48000</v>
          </cell>
          <cell r="N7">
            <v>16960.32</v>
          </cell>
          <cell r="O7">
            <v>3380</v>
          </cell>
          <cell r="P7">
            <v>2275</v>
          </cell>
        </row>
        <row r="8">
          <cell r="B8" t="str">
            <v>04</v>
          </cell>
          <cell r="C8" t="str">
            <v>4x2 Rigid</v>
          </cell>
          <cell r="E8" t="str">
            <v>7501 to 10000 kg</v>
          </cell>
          <cell r="H8">
            <v>10000</v>
          </cell>
          <cell r="I8">
            <v>12000</v>
          </cell>
          <cell r="J8">
            <v>10000</v>
          </cell>
          <cell r="K8">
            <v>39.1</v>
          </cell>
          <cell r="L8">
            <v>0</v>
          </cell>
          <cell r="M8">
            <v>48000</v>
          </cell>
          <cell r="N8">
            <v>21958.559999999998</v>
          </cell>
          <cell r="O8">
            <v>3950</v>
          </cell>
          <cell r="P8">
            <v>2275</v>
          </cell>
        </row>
        <row r="9">
          <cell r="B9" t="str">
            <v>05</v>
          </cell>
          <cell r="C9" t="str">
            <v>4x2 Rigid</v>
          </cell>
          <cell r="E9" t="str">
            <v>-</v>
          </cell>
          <cell r="H9">
            <v>15600</v>
          </cell>
          <cell r="I9">
            <v>15600</v>
          </cell>
          <cell r="J9">
            <v>13700</v>
          </cell>
          <cell r="K9">
            <v>46.4</v>
          </cell>
          <cell r="L9">
            <v>0</v>
          </cell>
          <cell r="M9">
            <v>48000</v>
          </cell>
          <cell r="N9">
            <v>26058.239999999998</v>
          </cell>
          <cell r="O9">
            <v>4135</v>
          </cell>
          <cell r="P9">
            <v>2275</v>
          </cell>
        </row>
        <row r="10">
          <cell r="B10" t="str">
            <v>06</v>
          </cell>
          <cell r="C10" t="str">
            <v>6x4 Rigid</v>
          </cell>
          <cell r="E10" t="str">
            <v>-</v>
          </cell>
          <cell r="H10">
            <v>25000</v>
          </cell>
          <cell r="I10">
            <v>25000</v>
          </cell>
          <cell r="J10">
            <v>24000</v>
          </cell>
          <cell r="K10">
            <v>70</v>
          </cell>
          <cell r="L10">
            <v>0</v>
          </cell>
          <cell r="M10">
            <v>48000</v>
          </cell>
          <cell r="N10">
            <v>39312</v>
          </cell>
          <cell r="O10">
            <v>4870</v>
          </cell>
          <cell r="P10">
            <v>2275</v>
          </cell>
        </row>
        <row r="11">
          <cell r="B11" t="str">
            <v>07</v>
          </cell>
          <cell r="C11" t="str">
            <v>Three Axle Artic</v>
          </cell>
          <cell r="E11" t="str">
            <v>4x2 TT+Single Axle ST</v>
          </cell>
          <cell r="H11">
            <v>32000</v>
          </cell>
          <cell r="I11">
            <v>25000</v>
          </cell>
          <cell r="J11">
            <v>25000</v>
          </cell>
          <cell r="K11">
            <v>32.6</v>
          </cell>
          <cell r="L11">
            <v>3.2</v>
          </cell>
          <cell r="M11">
            <v>78000</v>
          </cell>
          <cell r="N11">
            <v>32671.08</v>
          </cell>
          <cell r="O11">
            <v>5260</v>
          </cell>
          <cell r="P11">
            <v>2275</v>
          </cell>
        </row>
        <row r="12">
          <cell r="B12" t="str">
            <v>08</v>
          </cell>
          <cell r="C12" t="str">
            <v>Four Axle Artic</v>
          </cell>
          <cell r="E12" t="str">
            <v>4x2 TT+Tandem Axle ST</v>
          </cell>
          <cell r="H12">
            <v>43000</v>
          </cell>
          <cell r="I12">
            <v>34000</v>
          </cell>
          <cell r="J12">
            <v>34000</v>
          </cell>
          <cell r="K12">
            <v>31.8</v>
          </cell>
          <cell r="L12">
            <v>6.2</v>
          </cell>
          <cell r="M12">
            <v>110000</v>
          </cell>
          <cell r="N12">
            <v>48906</v>
          </cell>
          <cell r="O12">
            <v>5750</v>
          </cell>
          <cell r="P12">
            <v>2275</v>
          </cell>
        </row>
        <row r="13">
          <cell r="B13" t="str">
            <v>09</v>
          </cell>
          <cell r="C13" t="str">
            <v>Five Axle Artic</v>
          </cell>
          <cell r="E13" t="str">
            <v>6x4 TT+Tandem Axle ST</v>
          </cell>
          <cell r="H13">
            <v>46000</v>
          </cell>
          <cell r="I13">
            <v>43000</v>
          </cell>
          <cell r="J13">
            <v>43000</v>
          </cell>
          <cell r="K13">
            <v>38.700000000000003</v>
          </cell>
          <cell r="L13">
            <v>6.2</v>
          </cell>
          <cell r="M13">
            <v>110000</v>
          </cell>
          <cell r="N13">
            <v>57786.3</v>
          </cell>
          <cell r="O13">
            <v>6550</v>
          </cell>
          <cell r="P13">
            <v>2275</v>
          </cell>
        </row>
        <row r="14">
          <cell r="B14" t="str">
            <v>10</v>
          </cell>
          <cell r="C14" t="str">
            <v>Five Axle Artic</v>
          </cell>
          <cell r="E14" t="str">
            <v>4x2 TT+Tridem Axle ST</v>
          </cell>
          <cell r="H14">
            <v>44500</v>
          </cell>
          <cell r="I14">
            <v>40000</v>
          </cell>
          <cell r="J14">
            <v>40000</v>
          </cell>
          <cell r="K14">
            <v>31.4</v>
          </cell>
          <cell r="L14">
            <v>9.4</v>
          </cell>
          <cell r="M14">
            <v>110000</v>
          </cell>
          <cell r="N14">
            <v>52509.599999999999</v>
          </cell>
          <cell r="O14">
            <v>7550</v>
          </cell>
          <cell r="P14">
            <v>2275</v>
          </cell>
        </row>
        <row r="15">
          <cell r="B15" t="str">
            <v>11</v>
          </cell>
          <cell r="C15" t="str">
            <v>Six Axle Artic</v>
          </cell>
          <cell r="E15" t="str">
            <v>6x4 TT+Tridem Axle ST</v>
          </cell>
          <cell r="H15">
            <v>47000</v>
          </cell>
          <cell r="I15">
            <v>49000</v>
          </cell>
          <cell r="J15">
            <v>47000</v>
          </cell>
          <cell r="K15">
            <v>38.700000000000003</v>
          </cell>
          <cell r="L15">
            <v>9.4</v>
          </cell>
          <cell r="M15">
            <v>110000</v>
          </cell>
          <cell r="N15">
            <v>61904.7</v>
          </cell>
          <cell r="O15">
            <v>7550</v>
          </cell>
          <cell r="P15">
            <v>2275</v>
          </cell>
        </row>
        <row r="16">
          <cell r="B16" t="str">
            <v>12</v>
          </cell>
          <cell r="C16" t="str">
            <v>Four Axle Combination</v>
          </cell>
          <cell r="E16" t="str">
            <v>4x2 Rigid+2 Axle Trailer</v>
          </cell>
          <cell r="H16">
            <v>47000</v>
          </cell>
          <cell r="I16">
            <v>34000</v>
          </cell>
          <cell r="J16">
            <v>28000</v>
          </cell>
          <cell r="K16">
            <v>46.4</v>
          </cell>
          <cell r="L16">
            <v>7.2</v>
          </cell>
          <cell r="M16">
            <v>48000</v>
          </cell>
          <cell r="N16">
            <v>30101.759999999998</v>
          </cell>
          <cell r="O16">
            <v>6220</v>
          </cell>
          <cell r="P16">
            <v>2440</v>
          </cell>
        </row>
        <row r="17">
          <cell r="B17" t="str">
            <v>13</v>
          </cell>
          <cell r="C17" t="str">
            <v>Five Axle Combination</v>
          </cell>
          <cell r="E17" t="str">
            <v>6x4 Rigid+2 Axle Trailer</v>
          </cell>
          <cell r="H17">
            <v>47000</v>
          </cell>
          <cell r="I17">
            <v>43000</v>
          </cell>
          <cell r="J17">
            <v>43000</v>
          </cell>
          <cell r="K17">
            <v>45.5</v>
          </cell>
          <cell r="L17">
            <v>7.2</v>
          </cell>
          <cell r="M17">
            <v>78000</v>
          </cell>
          <cell r="N17">
            <v>48094.02</v>
          </cell>
          <cell r="O17">
            <v>6220</v>
          </cell>
          <cell r="P17">
            <v>2440</v>
          </cell>
        </row>
        <row r="18">
          <cell r="B18" t="str">
            <v>14</v>
          </cell>
          <cell r="C18" t="str">
            <v>Seven Axle Combination</v>
          </cell>
          <cell r="E18" t="str">
            <v>6x4 Rigid+4 Axle Trailer</v>
          </cell>
          <cell r="H18">
            <v>56000</v>
          </cell>
          <cell r="I18">
            <v>61000</v>
          </cell>
          <cell r="J18">
            <v>55200</v>
          </cell>
          <cell r="K18">
            <v>39.5</v>
          </cell>
          <cell r="L18">
            <v>12.4</v>
          </cell>
          <cell r="M18">
            <v>140000</v>
          </cell>
          <cell r="N18">
            <v>85012.2</v>
          </cell>
          <cell r="O18">
            <v>8150</v>
          </cell>
          <cell r="P18">
            <v>2440</v>
          </cell>
        </row>
        <row r="19">
          <cell r="B19" t="str">
            <v>15</v>
          </cell>
          <cell r="C19" t="str">
            <v>Five Axle Combination</v>
          </cell>
          <cell r="E19" t="str">
            <v>Doubles Combination</v>
          </cell>
          <cell r="H19">
            <v>56000</v>
          </cell>
          <cell r="I19">
            <v>43000</v>
          </cell>
          <cell r="J19">
            <v>43000</v>
          </cell>
          <cell r="K19">
            <v>33.6</v>
          </cell>
          <cell r="L19">
            <v>9.4</v>
          </cell>
          <cell r="M19">
            <v>110000</v>
          </cell>
          <cell r="N19">
            <v>55341</v>
          </cell>
          <cell r="O19">
            <v>6570</v>
          </cell>
          <cell r="P19">
            <v>2701</v>
          </cell>
        </row>
        <row r="20">
          <cell r="B20" t="str">
            <v>16</v>
          </cell>
          <cell r="C20" t="str">
            <v>Six Axle Combination</v>
          </cell>
          <cell r="E20" t="str">
            <v>Concept 08+2 Axle Trailer</v>
          </cell>
          <cell r="H20">
            <v>56000</v>
          </cell>
          <cell r="I20">
            <v>52000</v>
          </cell>
          <cell r="J20">
            <v>44000</v>
          </cell>
          <cell r="K20">
            <v>33.299999999999997</v>
          </cell>
          <cell r="L20">
            <v>12.4</v>
          </cell>
          <cell r="M20">
            <v>140000</v>
          </cell>
          <cell r="N20">
            <v>74856.599999999991</v>
          </cell>
          <cell r="O20">
            <v>6570</v>
          </cell>
          <cell r="P20">
            <v>2701</v>
          </cell>
        </row>
        <row r="21">
          <cell r="B21" t="str">
            <v>17</v>
          </cell>
          <cell r="C21" t="str">
            <v>Seven Axle Combination</v>
          </cell>
          <cell r="E21" t="str">
            <v>Concept 09+2 Axle Trailer</v>
          </cell>
          <cell r="H21">
            <v>56000</v>
          </cell>
          <cell r="I21">
            <v>61000</v>
          </cell>
          <cell r="J21">
            <v>56000</v>
          </cell>
          <cell r="K21">
            <v>37.5</v>
          </cell>
          <cell r="L21">
            <v>12.4</v>
          </cell>
          <cell r="M21">
            <v>140000</v>
          </cell>
          <cell r="N21">
            <v>81736.2</v>
          </cell>
          <cell r="O21">
            <v>8150</v>
          </cell>
          <cell r="P21">
            <v>2701</v>
          </cell>
        </row>
        <row r="22">
          <cell r="B22" t="str">
            <v>18</v>
          </cell>
          <cell r="C22" t="str">
            <v>Seven Axle Interlink</v>
          </cell>
          <cell r="E22" t="str">
            <v>6x4 TT+Tandem/Tandem ST</v>
          </cell>
          <cell r="H22">
            <v>56000</v>
          </cell>
          <cell r="I22">
            <v>61000</v>
          </cell>
          <cell r="J22">
            <v>56000</v>
          </cell>
          <cell r="K22">
            <v>37.5</v>
          </cell>
          <cell r="L22">
            <v>12.4</v>
          </cell>
          <cell r="M22">
            <v>140000</v>
          </cell>
          <cell r="N22">
            <v>81736.2</v>
          </cell>
          <cell r="O22">
            <v>8150</v>
          </cell>
          <cell r="P22">
            <v>2701</v>
          </cell>
        </row>
        <row r="23">
          <cell r="B23" t="str">
            <v>19</v>
          </cell>
          <cell r="C23" t="str">
            <v>Eight Axle Interlink</v>
          </cell>
          <cell r="E23" t="str">
            <v>6x4 TT+Tridem/Tandem ST</v>
          </cell>
          <cell r="H23">
            <v>56000</v>
          </cell>
          <cell r="I23">
            <v>67000</v>
          </cell>
          <cell r="J23">
            <v>56000</v>
          </cell>
          <cell r="K23">
            <v>37.5</v>
          </cell>
          <cell r="L23">
            <v>12.4</v>
          </cell>
          <cell r="M23">
            <v>140000</v>
          </cell>
          <cell r="N23">
            <v>81736.2</v>
          </cell>
          <cell r="O23">
            <v>8150</v>
          </cell>
          <cell r="P23">
            <v>2701</v>
          </cell>
        </row>
        <row r="24">
          <cell r="B24" t="str">
            <v>20</v>
          </cell>
          <cell r="C24" t="str">
            <v>4x2 Rigid</v>
          </cell>
          <cell r="E24" t="str">
            <v>-</v>
          </cell>
          <cell r="H24">
            <v>15600</v>
          </cell>
          <cell r="I24">
            <v>15600</v>
          </cell>
          <cell r="J24">
            <v>13700</v>
          </cell>
          <cell r="K24">
            <v>46.4</v>
          </cell>
          <cell r="L24">
            <v>0</v>
          </cell>
          <cell r="M24">
            <v>48000</v>
          </cell>
          <cell r="N24">
            <v>26058.239999999998</v>
          </cell>
          <cell r="O24">
            <v>4135</v>
          </cell>
          <cell r="P24">
            <v>2275</v>
          </cell>
        </row>
        <row r="25">
          <cell r="B25" t="str">
            <v>21</v>
          </cell>
          <cell r="C25" t="str">
            <v>Four Axle Artic</v>
          </cell>
          <cell r="E25" t="str">
            <v>4x2 TT+Tandem Axle ST</v>
          </cell>
          <cell r="H25">
            <v>43000</v>
          </cell>
          <cell r="I25">
            <v>34000</v>
          </cell>
          <cell r="J25">
            <v>34000</v>
          </cell>
          <cell r="K25">
            <v>31.8</v>
          </cell>
          <cell r="L25">
            <v>6.2</v>
          </cell>
          <cell r="M25">
            <v>110000</v>
          </cell>
          <cell r="N25">
            <v>48906</v>
          </cell>
          <cell r="O25">
            <v>5750</v>
          </cell>
          <cell r="P25">
            <v>2275</v>
          </cell>
        </row>
        <row r="26">
          <cell r="B26" t="str">
            <v>22</v>
          </cell>
          <cell r="C26" t="str">
            <v>Five Axle Artic</v>
          </cell>
          <cell r="E26" t="str">
            <v>Doubles Combination</v>
          </cell>
          <cell r="H26">
            <v>56000</v>
          </cell>
          <cell r="I26">
            <v>43000</v>
          </cell>
          <cell r="J26">
            <v>43000</v>
          </cell>
          <cell r="K26">
            <v>33.6</v>
          </cell>
          <cell r="L26">
            <v>9.4</v>
          </cell>
          <cell r="M26">
            <v>110000</v>
          </cell>
          <cell r="N26">
            <v>55341</v>
          </cell>
          <cell r="O26">
            <v>6570</v>
          </cell>
          <cell r="P26">
            <v>2701</v>
          </cell>
        </row>
        <row r="27">
          <cell r="B27" t="str">
            <v>99</v>
          </cell>
          <cell r="C27" t="str">
            <v>Seven Axle Interlink DEV</v>
          </cell>
          <cell r="E27" t="str">
            <v>Develop</v>
          </cell>
          <cell r="H27">
            <v>56000</v>
          </cell>
          <cell r="I27">
            <v>61000</v>
          </cell>
          <cell r="J27">
            <v>56000</v>
          </cell>
          <cell r="K27">
            <v>48.695652000000003</v>
          </cell>
          <cell r="L27">
            <v>0</v>
          </cell>
          <cell r="M27">
            <v>140000</v>
          </cell>
          <cell r="N27">
            <v>79763.477975999995</v>
          </cell>
          <cell r="O27">
            <v>8405</v>
          </cell>
          <cell r="P27">
            <v>2845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"/>
      <sheetName val="norm2"/>
      <sheetName val="VehData"/>
      <sheetName val="ConceptDetail"/>
      <sheetName val="CAPEX"/>
    </sheetNames>
    <sheetDataSet>
      <sheetData sheetId="0"/>
      <sheetData sheetId="1" refreshError="1">
        <row r="2">
          <cell r="C2" t="str">
            <v>CALCULATION OF AVERAGE HOURLY RATE</v>
          </cell>
        </row>
        <row r="4">
          <cell r="C4" t="str">
            <v>Hourly Rate average (including overtime &amp; accommodation)</v>
          </cell>
          <cell r="J4" t="str">
            <v>TENDER No</v>
          </cell>
        </row>
        <row r="5">
          <cell r="C5" t="str">
            <v>CLIENT</v>
          </cell>
          <cell r="J5" t="str">
            <v>DATE</v>
          </cell>
          <cell r="L5">
            <v>36755.691202893518</v>
          </cell>
        </row>
        <row r="6">
          <cell r="C6" t="str">
            <v>ESTIMATOR</v>
          </cell>
          <cell r="J6" t="str">
            <v>TIME</v>
          </cell>
          <cell r="L6">
            <v>36755.691203587965</v>
          </cell>
        </row>
        <row r="7">
          <cell r="C7" t="str">
            <v>MAIN WORKS</v>
          </cell>
        </row>
        <row r="8">
          <cell r="C8" t="str">
            <v>Total number of hours</v>
          </cell>
          <cell r="F8">
            <v>9148</v>
          </cell>
          <cell r="G8" t="str">
            <v xml:space="preserve">Hours </v>
          </cell>
        </row>
        <row r="9">
          <cell r="C9" t="str">
            <v>Supervision in P &amp; G'S</v>
          </cell>
          <cell r="F9" t="str">
            <v>N</v>
          </cell>
          <cell r="G9" t="str">
            <v>Y OR N</v>
          </cell>
        </row>
        <row r="11">
          <cell r="C11" t="str">
            <v>TOTAL DIRECT HOURS</v>
          </cell>
          <cell r="F11">
            <v>9148</v>
          </cell>
          <cell r="G11" t="str">
            <v>hr</v>
          </cell>
        </row>
        <row r="12">
          <cell r="F12" t="str">
            <v>Main work</v>
          </cell>
        </row>
        <row r="13">
          <cell r="F13" t="str">
            <v>days</v>
          </cell>
          <cell r="I13" t="str">
            <v>days/wk</v>
          </cell>
          <cell r="J13" t="str">
            <v>MAIN</v>
          </cell>
        </row>
        <row r="14">
          <cell r="C14" t="str">
            <v xml:space="preserve">Contract Period </v>
          </cell>
          <cell r="F14">
            <v>60</v>
          </cell>
          <cell r="I14">
            <v>5</v>
          </cell>
          <cell r="J14" t="str">
            <v>WORKS</v>
          </cell>
        </row>
        <row r="15">
          <cell r="H15" t="str">
            <v>1st week</v>
          </cell>
          <cell r="I15" t="str">
            <v>2 nd week</v>
          </cell>
          <cell r="J15">
            <v>12</v>
          </cell>
        </row>
        <row r="16">
          <cell r="C16" t="str">
            <v>Working hrs/day</v>
          </cell>
          <cell r="F16" t="str">
            <v>Sunday</v>
          </cell>
          <cell r="H16">
            <v>0</v>
          </cell>
          <cell r="I16">
            <v>0</v>
          </cell>
          <cell r="J16">
            <v>0</v>
          </cell>
        </row>
        <row r="17">
          <cell r="F17" t="str">
            <v>Monday</v>
          </cell>
          <cell r="H17">
            <v>9</v>
          </cell>
          <cell r="I17">
            <v>9</v>
          </cell>
          <cell r="J17">
            <v>0</v>
          </cell>
        </row>
        <row r="18">
          <cell r="F18" t="str">
            <v>Tuesday</v>
          </cell>
          <cell r="H18">
            <v>9</v>
          </cell>
          <cell r="I18">
            <v>9</v>
          </cell>
          <cell r="J18">
            <v>0</v>
          </cell>
        </row>
        <row r="19">
          <cell r="F19" t="str">
            <v>Wednesday</v>
          </cell>
          <cell r="H19">
            <v>9</v>
          </cell>
          <cell r="I19">
            <v>9</v>
          </cell>
          <cell r="J19">
            <v>0</v>
          </cell>
        </row>
        <row r="20">
          <cell r="F20" t="str">
            <v>Thursday</v>
          </cell>
          <cell r="H20">
            <v>9</v>
          </cell>
          <cell r="I20">
            <v>9</v>
          </cell>
          <cell r="J20">
            <v>0</v>
          </cell>
        </row>
        <row r="21">
          <cell r="F21" t="str">
            <v>Friday</v>
          </cell>
          <cell r="H21">
            <v>7</v>
          </cell>
          <cell r="I21">
            <v>5</v>
          </cell>
          <cell r="J21">
            <v>0</v>
          </cell>
        </row>
        <row r="22">
          <cell r="F22" t="str">
            <v>Saturday</v>
          </cell>
          <cell r="H22">
            <v>0</v>
          </cell>
          <cell r="I22">
            <v>0</v>
          </cell>
          <cell r="J22">
            <v>0</v>
          </cell>
        </row>
        <row r="23">
          <cell r="C23" t="str">
            <v>Total hours per 1 st &amp; 2 ndweek</v>
          </cell>
          <cell r="H23">
            <v>43</v>
          </cell>
          <cell r="I23">
            <v>41</v>
          </cell>
          <cell r="J23">
            <v>12</v>
          </cell>
          <cell r="K23" t="str">
            <v>wks</v>
          </cell>
        </row>
        <row r="24">
          <cell r="C24" t="str">
            <v>Total average hours per week</v>
          </cell>
          <cell r="H24">
            <v>42</v>
          </cell>
          <cell r="I24" t="str">
            <v>hours</v>
          </cell>
        </row>
        <row r="26">
          <cell r="C26" t="str">
            <v>Burden</v>
          </cell>
          <cell r="D26">
            <v>20</v>
          </cell>
          <cell r="E26" t="str">
            <v>%</v>
          </cell>
          <cell r="H26" t="str">
            <v>Burden</v>
          </cell>
          <cell r="I26">
            <v>0.4</v>
          </cell>
          <cell r="J26" t="str">
            <v>%</v>
          </cell>
        </row>
        <row r="28">
          <cell r="C28" t="str">
            <v>SMS</v>
          </cell>
          <cell r="D28" t="str">
            <v>yes /no</v>
          </cell>
          <cell r="E28" t="str">
            <v>Y</v>
          </cell>
          <cell r="H28" t="str">
            <v>THERMAL</v>
          </cell>
        </row>
        <row r="29">
          <cell r="C29" t="str">
            <v>hours</v>
          </cell>
          <cell r="D29" t="str">
            <v>factors</v>
          </cell>
          <cell r="H29" t="str">
            <v>hours</v>
          </cell>
          <cell r="I29" t="str">
            <v>factors</v>
          </cell>
        </row>
        <row r="30">
          <cell r="C30">
            <v>88</v>
          </cell>
          <cell r="D30">
            <v>105.6</v>
          </cell>
          <cell r="F30" t="str">
            <v>Normal Time</v>
          </cell>
          <cell r="H30">
            <v>88</v>
          </cell>
          <cell r="I30">
            <v>88.352000000000004</v>
          </cell>
          <cell r="J30" t="str">
            <v>Normal Time</v>
          </cell>
        </row>
        <row r="31">
          <cell r="F31" t="str">
            <v>(BASED ON 15 %</v>
          </cell>
          <cell r="H31">
            <v>20</v>
          </cell>
          <cell r="I31">
            <v>30</v>
          </cell>
          <cell r="J31" t="str">
            <v>Time + Half</v>
          </cell>
        </row>
        <row r="32">
          <cell r="F32" t="str">
            <v>BROKER &amp; 5% PPE)</v>
          </cell>
          <cell r="H32">
            <v>0</v>
          </cell>
          <cell r="I32">
            <v>0</v>
          </cell>
          <cell r="J32" t="str">
            <v>Double Time</v>
          </cell>
        </row>
        <row r="34">
          <cell r="C34">
            <v>20</v>
          </cell>
          <cell r="D34">
            <v>24.8</v>
          </cell>
          <cell r="F34" t="str">
            <v>Over Time</v>
          </cell>
        </row>
        <row r="35">
          <cell r="F35" t="str">
            <v>(BASED ON 15 %</v>
          </cell>
        </row>
        <row r="36">
          <cell r="C36">
            <v>108</v>
          </cell>
          <cell r="D36">
            <v>130.4</v>
          </cell>
          <cell r="F36" t="str">
            <v>PREMIUM &amp; 8% BROKER)</v>
          </cell>
          <cell r="H36">
            <v>108</v>
          </cell>
          <cell r="I36">
            <v>118.352</v>
          </cell>
          <cell r="J36" t="str">
            <v>Total Hours</v>
          </cell>
        </row>
        <row r="38">
          <cell r="D38">
            <v>1.2074074074074075</v>
          </cell>
          <cell r="F38" t="str">
            <v>FACTOR</v>
          </cell>
          <cell r="I38">
            <v>1.0958518518518519</v>
          </cell>
        </row>
        <row r="40">
          <cell r="C40" t="str">
            <v>Accommodation and OTA</v>
          </cell>
        </row>
        <row r="41">
          <cell r="H41" t="str">
            <v>OTA/day</v>
          </cell>
          <cell r="I41" t="str">
            <v>accom</v>
          </cell>
          <cell r="J41" t="str">
            <v>duration</v>
          </cell>
          <cell r="L41" t="str">
            <v>rate/day</v>
          </cell>
          <cell r="M41" t="str">
            <v>rate/hr</v>
          </cell>
        </row>
        <row r="42">
          <cell r="K42" t="str">
            <v>?</v>
          </cell>
        </row>
        <row r="43">
          <cell r="F43" t="str">
            <v>Supervisor</v>
          </cell>
          <cell r="H43">
            <v>0</v>
          </cell>
          <cell r="I43">
            <v>0</v>
          </cell>
          <cell r="J43" t="str">
            <v>month/day</v>
          </cell>
          <cell r="K43" t="str">
            <v>D</v>
          </cell>
          <cell r="L43">
            <v>0</v>
          </cell>
          <cell r="M43">
            <v>0</v>
          </cell>
        </row>
        <row r="44">
          <cell r="F44" t="str">
            <v>Thermal</v>
          </cell>
          <cell r="H44">
            <v>0</v>
          </cell>
          <cell r="I44">
            <v>0</v>
          </cell>
          <cell r="J44" t="str">
            <v>month/day</v>
          </cell>
          <cell r="K44" t="str">
            <v>D</v>
          </cell>
          <cell r="L44">
            <v>0</v>
          </cell>
          <cell r="M44">
            <v>0</v>
          </cell>
        </row>
        <row r="45">
          <cell r="F45" t="str">
            <v>SMS</v>
          </cell>
          <cell r="H45">
            <v>0</v>
          </cell>
          <cell r="I45">
            <v>0</v>
          </cell>
          <cell r="J45" t="str">
            <v>month/day</v>
          </cell>
          <cell r="K45" t="str">
            <v>D</v>
          </cell>
          <cell r="L45">
            <v>0</v>
          </cell>
          <cell r="M45">
            <v>0</v>
          </cell>
        </row>
        <row r="47">
          <cell r="C47" t="str">
            <v>Crew make up (excluding P &amp; Gs)</v>
          </cell>
          <cell r="H47" t="str">
            <v>MAIN WORKS</v>
          </cell>
        </row>
        <row r="49">
          <cell r="D49" t="str">
            <v>Direct Hours</v>
          </cell>
          <cell r="H49">
            <v>9148</v>
          </cell>
        </row>
        <row r="50">
          <cell r="D50" t="str">
            <v xml:space="preserve">No of weeks </v>
          </cell>
          <cell r="H50">
            <v>12</v>
          </cell>
        </row>
        <row r="51">
          <cell r="D51" t="str">
            <v xml:space="preserve">No of hrs/week </v>
          </cell>
          <cell r="H51">
            <v>42</v>
          </cell>
        </row>
        <row r="53">
          <cell r="D53" t="str">
            <v>NO. OF MEN</v>
          </cell>
          <cell r="H53">
            <v>18.150793650793652</v>
          </cell>
        </row>
        <row r="55">
          <cell r="D55" t="str">
            <v>PRODUCTIVE CREW MIX AND RATE PER HOUR</v>
          </cell>
        </row>
        <row r="57">
          <cell r="C57" t="str">
            <v>INSULATION</v>
          </cell>
          <cell r="D57" t="str">
            <v>category</v>
          </cell>
          <cell r="F57" t="str">
            <v>No of men</v>
          </cell>
          <cell r="H57" t="str">
            <v>Basic rate</v>
          </cell>
          <cell r="I57" t="str">
            <v>factor</v>
          </cell>
          <cell r="J57" t="str">
            <v>R/hr</v>
          </cell>
          <cell r="L57" t="str">
            <v>R/hr</v>
          </cell>
        </row>
        <row r="58">
          <cell r="D58" t="str">
            <v>5</v>
          </cell>
          <cell r="F58">
            <v>1</v>
          </cell>
          <cell r="H58">
            <v>35</v>
          </cell>
          <cell r="I58">
            <v>1.0958518518518519</v>
          </cell>
          <cell r="J58">
            <v>38.35</v>
          </cell>
          <cell r="L58">
            <v>0</v>
          </cell>
        </row>
        <row r="59">
          <cell r="D59" t="str">
            <v>4</v>
          </cell>
          <cell r="F59">
            <v>4</v>
          </cell>
          <cell r="H59">
            <v>17.965299999999999</v>
          </cell>
          <cell r="I59">
            <v>1.0958518518518519</v>
          </cell>
          <cell r="J59">
            <v>78.75</v>
          </cell>
          <cell r="L59">
            <v>0</v>
          </cell>
        </row>
        <row r="60">
          <cell r="D60" t="str">
            <v>3</v>
          </cell>
          <cell r="F60">
            <v>4</v>
          </cell>
          <cell r="H60">
            <v>14.124000000000002</v>
          </cell>
          <cell r="I60">
            <v>1.0958518518518519</v>
          </cell>
          <cell r="J60">
            <v>61.91</v>
          </cell>
          <cell r="L60">
            <v>0</v>
          </cell>
        </row>
        <row r="61">
          <cell r="D61" t="str">
            <v>2</v>
          </cell>
          <cell r="F61">
            <v>0</v>
          </cell>
          <cell r="H61">
            <v>11.545299999999999</v>
          </cell>
          <cell r="I61">
            <v>1.0958518518518519</v>
          </cell>
          <cell r="J61">
            <v>0</v>
          </cell>
          <cell r="L61">
            <v>0</v>
          </cell>
        </row>
        <row r="62">
          <cell r="D62" t="str">
            <v>1</v>
          </cell>
          <cell r="F62">
            <v>0</v>
          </cell>
          <cell r="H62">
            <v>9.6300000000000008</v>
          </cell>
          <cell r="I62">
            <v>1.0958518518518519</v>
          </cell>
          <cell r="J62">
            <v>0</v>
          </cell>
          <cell r="L62">
            <v>0</v>
          </cell>
        </row>
        <row r="63">
          <cell r="D63" t="str">
            <v>SMS</v>
          </cell>
          <cell r="F63">
            <v>12</v>
          </cell>
          <cell r="H63">
            <v>6</v>
          </cell>
          <cell r="I63">
            <v>1.2074074074074075</v>
          </cell>
          <cell r="J63">
            <v>86.93</v>
          </cell>
          <cell r="L63">
            <v>0</v>
          </cell>
        </row>
        <row r="64">
          <cell r="D64" t="str">
            <v>TOTAL MEN</v>
          </cell>
          <cell r="F64">
            <v>21</v>
          </cell>
          <cell r="H64" t="str">
            <v>TOTAL RATE</v>
          </cell>
          <cell r="J64">
            <v>265.94</v>
          </cell>
          <cell r="L64">
            <v>0</v>
          </cell>
        </row>
        <row r="65">
          <cell r="C65" t="str">
            <v>PRODUCTIVE LABOUR COST PER HOUR including burden</v>
          </cell>
          <cell r="J65">
            <v>12.66</v>
          </cell>
        </row>
        <row r="66">
          <cell r="C66" t="str">
            <v>PRODUCTIVE LABOUR COST PER HOUR for OTA &amp; accommodation</v>
          </cell>
          <cell r="L66">
            <v>0</v>
          </cell>
        </row>
        <row r="67">
          <cell r="C67" t="str">
            <v>TOTAL PRODUCTIVE COST PER HOUR including BURDEN, OTA &amp; accommodation</v>
          </cell>
          <cell r="M67">
            <v>12.66</v>
          </cell>
        </row>
        <row r="69">
          <cell r="C69" t="str">
            <v xml:space="preserve">Please Note </v>
          </cell>
          <cell r="E69" t="str">
            <v>1.</v>
          </cell>
          <cell r="F69" t="str">
            <v xml:space="preserve">Where supervision is placed in the seperate P&amp;G schedule (ie. Time related costs). </v>
          </cell>
        </row>
        <row r="70">
          <cell r="F70" t="str">
            <v xml:space="preserve"> Y " IS TO BE PLACED IN THE RED BLOCK</v>
          </cell>
        </row>
        <row r="71">
          <cell r="F71" t="str">
            <v xml:space="preserve">Where supervision is NOT placed in the seperate P&amp;G schedule (ie. Time related costs). </v>
          </cell>
        </row>
        <row r="72">
          <cell r="F72" t="str">
            <v xml:space="preserve"> N " IS TO BE PLACED IN THE RED BLOCK</v>
          </cell>
        </row>
        <row r="73">
          <cell r="F73" t="str">
            <v>Special Note must be taken to include for any overtime required where Supervision</v>
          </cell>
        </row>
        <row r="74">
          <cell r="F74" t="str">
            <v>is costed under Time Related Costs.</v>
          </cell>
        </row>
        <row r="80">
          <cell r="C80" t="str">
            <v>ESTIMATE SUMMARY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ecklist "/>
      <sheetName val="Validation"/>
      <sheetName val="Key Outputs --&gt;"/>
      <sheetName val="Total Cost(Y)"/>
      <sheetName val="Total Cost(M)"/>
      <sheetName val="Package Phasing(Y)"/>
      <sheetName val="Package Phasing(M)"/>
      <sheetName val="Package Totals"/>
      <sheetName val="Project Variances"/>
      <sheetName val="5 Yr Budget"/>
      <sheetName val="CPA analyses"/>
      <sheetName val="Parameters --&gt;"/>
      <sheetName val="Definition1"/>
      <sheetName val="Definition2"/>
      <sheetName val="Econ(yearly)"/>
      <sheetName val="Econ(monthly)"/>
      <sheetName val="Inputs --&gt;"/>
      <sheetName val="U1"/>
      <sheetName val="U2"/>
      <sheetName val="U3"/>
      <sheetName val="U4"/>
      <sheetName val="U5"/>
      <sheetName val="U6"/>
      <sheetName val="U1-6 Common"/>
      <sheetName val="CP1&gt;1-14"/>
      <sheetName val="CP2&gt;16-22"/>
      <sheetName val="CP3&gt;22a-31"/>
      <sheetName val="CP4&gt;31-39"/>
      <sheetName val="CP5&gt;Other"/>
      <sheetName val="ODC"/>
      <sheetName val="IDC(actuals)"/>
      <sheetName val="COC"/>
      <sheetName val="Calcs --&gt; "/>
      <sheetName val="Calc"/>
      <sheetName val="Other --&gt;"/>
      <sheetName val="Trfr to CO(incl IDC)"/>
      <sheetName val="Trfr to CO(excl IDC)"/>
      <sheetName val="Recon to SAP"/>
      <sheetName val="Records"/>
      <sheetName val="Other Outputs--&gt;"/>
      <sheetName val="Treasury(M)"/>
      <sheetName val="S-Curve &amp; Overnight"/>
      <sheetName val="Admin--&gt;"/>
      <sheetName val="Rev History"/>
      <sheetName val="Model Structure  "/>
      <sheetName val="CTC Analysis---&gt;"/>
      <sheetName val="2. Summary Cost Report "/>
      <sheetName val="Sheet1"/>
      <sheetName val="20200114 Matla CTC Mega Model_ "/>
      <sheetName val="Turbine Tender 3 Unit base (2)"/>
      <sheetName val="CPA Formulae"/>
      <sheetName val="norm2"/>
    </sheetNames>
    <sheetDataSet>
      <sheetData sheetId="0"/>
      <sheetData sheetId="1"/>
      <sheetData sheetId="2"/>
      <sheetData sheetId="3"/>
      <sheetData sheetId="4"/>
      <sheetData sheetId="5">
        <row r="9"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0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  <cell r="AF9">
            <v>1</v>
          </cell>
          <cell r="AG9">
            <v>1</v>
          </cell>
          <cell r="AH9">
            <v>1</v>
          </cell>
          <cell r="AI9">
            <v>1</v>
          </cell>
          <cell r="AJ9">
            <v>1</v>
          </cell>
          <cell r="AK9">
            <v>1</v>
          </cell>
          <cell r="AL9">
            <v>1</v>
          </cell>
          <cell r="AM9">
            <v>1</v>
          </cell>
          <cell r="AN9">
            <v>1</v>
          </cell>
          <cell r="AO9">
            <v>1</v>
          </cell>
          <cell r="AP9">
            <v>1</v>
          </cell>
          <cell r="AQ9">
            <v>0</v>
          </cell>
          <cell r="AR9">
            <v>1</v>
          </cell>
          <cell r="AS9">
            <v>1</v>
          </cell>
          <cell r="AT9">
            <v>1</v>
          </cell>
          <cell r="AU9">
            <v>1</v>
          </cell>
          <cell r="AV9">
            <v>1</v>
          </cell>
          <cell r="AW9">
            <v>1</v>
          </cell>
          <cell r="AX9">
            <v>1</v>
          </cell>
          <cell r="AY9">
            <v>1</v>
          </cell>
          <cell r="AZ9">
            <v>1</v>
          </cell>
          <cell r="BA9">
            <v>1</v>
          </cell>
          <cell r="BB9">
            <v>1</v>
          </cell>
          <cell r="BC9">
            <v>1</v>
          </cell>
          <cell r="BD9">
            <v>1</v>
          </cell>
          <cell r="BE9">
            <v>1</v>
          </cell>
          <cell r="BF9">
            <v>1</v>
          </cell>
          <cell r="BG9">
            <v>1</v>
          </cell>
          <cell r="BH9">
            <v>1</v>
          </cell>
          <cell r="BI9">
            <v>1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  <cell r="JH9">
            <v>0</v>
          </cell>
          <cell r="JI9">
            <v>0</v>
          </cell>
          <cell r="JJ9">
            <v>0</v>
          </cell>
          <cell r="JK9">
            <v>0</v>
          </cell>
          <cell r="JL9">
            <v>0</v>
          </cell>
          <cell r="JM9">
            <v>0</v>
          </cell>
          <cell r="JN9">
            <v>0</v>
          </cell>
          <cell r="JO9">
            <v>0</v>
          </cell>
          <cell r="JP9">
            <v>0</v>
          </cell>
          <cell r="JQ9">
            <v>0</v>
          </cell>
          <cell r="JR9">
            <v>0</v>
          </cell>
          <cell r="JS9">
            <v>0</v>
          </cell>
          <cell r="JT9">
            <v>0</v>
          </cell>
          <cell r="JU9">
            <v>0</v>
          </cell>
          <cell r="JV9">
            <v>0</v>
          </cell>
          <cell r="JW9">
            <v>0</v>
          </cell>
          <cell r="JX9">
            <v>0</v>
          </cell>
          <cell r="JY9">
            <v>0</v>
          </cell>
          <cell r="JZ9">
            <v>0</v>
          </cell>
          <cell r="KA9">
            <v>0</v>
          </cell>
          <cell r="KB9">
            <v>0</v>
          </cell>
          <cell r="KC9">
            <v>0</v>
          </cell>
          <cell r="KD9">
            <v>0</v>
          </cell>
          <cell r="KE9">
            <v>0</v>
          </cell>
          <cell r="KF9">
            <v>0</v>
          </cell>
          <cell r="KG9">
            <v>0</v>
          </cell>
          <cell r="KH9">
            <v>0</v>
          </cell>
          <cell r="KI9">
            <v>0</v>
          </cell>
          <cell r="KJ9">
            <v>0</v>
          </cell>
          <cell r="KK9">
            <v>0</v>
          </cell>
          <cell r="KL9">
            <v>0</v>
          </cell>
          <cell r="KM9">
            <v>0</v>
          </cell>
          <cell r="KN9">
            <v>0</v>
          </cell>
          <cell r="KO9">
            <v>0</v>
          </cell>
          <cell r="KP9">
            <v>0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0</v>
          </cell>
          <cell r="LB9">
            <v>0</v>
          </cell>
          <cell r="LC9">
            <v>0</v>
          </cell>
          <cell r="LD9">
            <v>0</v>
          </cell>
          <cell r="LE9">
            <v>0</v>
          </cell>
          <cell r="LF9">
            <v>0</v>
          </cell>
          <cell r="LG9">
            <v>0</v>
          </cell>
          <cell r="LH9">
            <v>0</v>
          </cell>
          <cell r="LI9">
            <v>0</v>
          </cell>
          <cell r="LJ9">
            <v>0</v>
          </cell>
          <cell r="LK9">
            <v>0</v>
          </cell>
          <cell r="LL9">
            <v>0</v>
          </cell>
          <cell r="LM9">
            <v>0</v>
          </cell>
          <cell r="LN9">
            <v>0</v>
          </cell>
          <cell r="LO9">
            <v>0</v>
          </cell>
          <cell r="LP9">
            <v>0</v>
          </cell>
          <cell r="LQ9">
            <v>0</v>
          </cell>
          <cell r="LR9">
            <v>0</v>
          </cell>
          <cell r="LS9">
            <v>0</v>
          </cell>
          <cell r="LT9">
            <v>0</v>
          </cell>
          <cell r="LU9">
            <v>0</v>
          </cell>
          <cell r="LV9">
            <v>0</v>
          </cell>
          <cell r="LW9">
            <v>0</v>
          </cell>
          <cell r="LX9">
            <v>0</v>
          </cell>
          <cell r="LY9">
            <v>0</v>
          </cell>
          <cell r="LZ9">
            <v>0</v>
          </cell>
          <cell r="MA9">
            <v>0</v>
          </cell>
          <cell r="MB9">
            <v>0</v>
          </cell>
          <cell r="MC9">
            <v>0</v>
          </cell>
          <cell r="MD9">
            <v>0</v>
          </cell>
          <cell r="ME9">
            <v>0</v>
          </cell>
          <cell r="MF9">
            <v>0</v>
          </cell>
          <cell r="MG9">
            <v>0</v>
          </cell>
          <cell r="MH9">
            <v>0</v>
          </cell>
          <cell r="MI9">
            <v>0</v>
          </cell>
          <cell r="MJ9">
            <v>0</v>
          </cell>
          <cell r="MK9">
            <v>0</v>
          </cell>
          <cell r="ML9">
            <v>0</v>
          </cell>
          <cell r="MM9">
            <v>0</v>
          </cell>
          <cell r="MN9">
            <v>0</v>
          </cell>
          <cell r="MO9">
            <v>0</v>
          </cell>
          <cell r="MP9">
            <v>0</v>
          </cell>
          <cell r="MQ9">
            <v>0</v>
          </cell>
          <cell r="MR9">
            <v>0</v>
          </cell>
          <cell r="MS9">
            <v>0</v>
          </cell>
          <cell r="MT9">
            <v>0</v>
          </cell>
          <cell r="MU9">
            <v>0</v>
          </cell>
          <cell r="MV9">
            <v>0</v>
          </cell>
          <cell r="MW9">
            <v>0</v>
          </cell>
          <cell r="MX9">
            <v>0</v>
          </cell>
          <cell r="MY9">
            <v>0</v>
          </cell>
          <cell r="MZ9">
            <v>0</v>
          </cell>
          <cell r="NA9">
            <v>0</v>
          </cell>
          <cell r="NB9">
            <v>0</v>
          </cell>
          <cell r="NC9">
            <v>0</v>
          </cell>
          <cell r="ND9">
            <v>0</v>
          </cell>
          <cell r="NE9">
            <v>0</v>
          </cell>
          <cell r="NF9">
            <v>0</v>
          </cell>
          <cell r="NG9">
            <v>0</v>
          </cell>
          <cell r="NH9">
            <v>0</v>
          </cell>
          <cell r="NI9">
            <v>0</v>
          </cell>
          <cell r="NJ9">
            <v>0</v>
          </cell>
          <cell r="NK9">
            <v>0</v>
          </cell>
          <cell r="NL9">
            <v>0</v>
          </cell>
          <cell r="NM9">
            <v>0</v>
          </cell>
          <cell r="NN9">
            <v>0</v>
          </cell>
          <cell r="NO9">
            <v>0</v>
          </cell>
          <cell r="NP9">
            <v>0</v>
          </cell>
          <cell r="NQ9">
            <v>0</v>
          </cell>
          <cell r="NR9">
            <v>0</v>
          </cell>
          <cell r="NS9">
            <v>0</v>
          </cell>
          <cell r="NT9">
            <v>0</v>
          </cell>
          <cell r="NU9">
            <v>0</v>
          </cell>
          <cell r="NV9">
            <v>0</v>
          </cell>
          <cell r="NW9">
            <v>0</v>
          </cell>
          <cell r="NX9">
            <v>0</v>
          </cell>
          <cell r="NY9">
            <v>0</v>
          </cell>
          <cell r="NZ9">
            <v>0</v>
          </cell>
          <cell r="OA9">
            <v>0</v>
          </cell>
          <cell r="OB9">
            <v>0</v>
          </cell>
          <cell r="OC9">
            <v>0</v>
          </cell>
          <cell r="OD9">
            <v>0</v>
          </cell>
          <cell r="OE9">
            <v>0</v>
          </cell>
          <cell r="OF9">
            <v>0</v>
          </cell>
          <cell r="OG9">
            <v>0</v>
          </cell>
          <cell r="OH9">
            <v>0</v>
          </cell>
          <cell r="OI9">
            <v>0</v>
          </cell>
          <cell r="OJ9">
            <v>0</v>
          </cell>
          <cell r="OK9">
            <v>0</v>
          </cell>
          <cell r="OL9">
            <v>0</v>
          </cell>
          <cell r="OM9">
            <v>0</v>
          </cell>
          <cell r="ON9">
            <v>0</v>
          </cell>
          <cell r="OO9">
            <v>0</v>
          </cell>
          <cell r="OP9">
            <v>0</v>
          </cell>
          <cell r="OQ9">
            <v>0</v>
          </cell>
          <cell r="OR9">
            <v>0</v>
          </cell>
          <cell r="OS9">
            <v>0</v>
          </cell>
          <cell r="OT9">
            <v>0</v>
          </cell>
          <cell r="OU9">
            <v>0</v>
          </cell>
          <cell r="OV9">
            <v>0</v>
          </cell>
          <cell r="OW9">
            <v>0</v>
          </cell>
          <cell r="OX9">
            <v>0</v>
          </cell>
          <cell r="OY9">
            <v>0</v>
          </cell>
          <cell r="OZ9">
            <v>0</v>
          </cell>
          <cell r="PA9">
            <v>0</v>
          </cell>
          <cell r="PB9">
            <v>0</v>
          </cell>
          <cell r="PC9">
            <v>0</v>
          </cell>
          <cell r="PD9">
            <v>0</v>
          </cell>
          <cell r="PE9">
            <v>0</v>
          </cell>
          <cell r="PF9">
            <v>0</v>
          </cell>
          <cell r="PG9">
            <v>0</v>
          </cell>
          <cell r="PH9">
            <v>0</v>
          </cell>
          <cell r="PI9">
            <v>0</v>
          </cell>
          <cell r="PJ9">
            <v>0</v>
          </cell>
          <cell r="PK9">
            <v>0</v>
          </cell>
          <cell r="PL9">
            <v>0</v>
          </cell>
          <cell r="PM9">
            <v>0</v>
          </cell>
          <cell r="PN9">
            <v>0</v>
          </cell>
          <cell r="PO9">
            <v>0</v>
          </cell>
          <cell r="PP9">
            <v>1</v>
          </cell>
          <cell r="PQ9">
            <v>0</v>
          </cell>
          <cell r="PR9">
            <v>1</v>
          </cell>
          <cell r="PS9">
            <v>1</v>
          </cell>
          <cell r="PT9">
            <v>1</v>
          </cell>
        </row>
        <row r="107">
          <cell r="J107">
            <v>11845869408.324923</v>
          </cell>
        </row>
      </sheetData>
      <sheetData sheetId="6"/>
      <sheetData sheetId="7"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1</v>
          </cell>
        </row>
        <row r="99">
          <cell r="C99">
            <v>1</v>
          </cell>
        </row>
        <row r="100">
          <cell r="C100">
            <v>1</v>
          </cell>
        </row>
        <row r="101">
          <cell r="C101">
            <v>1</v>
          </cell>
        </row>
        <row r="102">
          <cell r="C102">
            <v>1</v>
          </cell>
        </row>
        <row r="103">
          <cell r="C103">
            <v>1</v>
          </cell>
        </row>
        <row r="104">
          <cell r="C104">
            <v>1</v>
          </cell>
        </row>
        <row r="105">
          <cell r="C105">
            <v>1</v>
          </cell>
        </row>
        <row r="106">
          <cell r="C106">
            <v>1</v>
          </cell>
        </row>
        <row r="107">
          <cell r="C107">
            <v>1</v>
          </cell>
        </row>
        <row r="108">
          <cell r="C108">
            <v>1</v>
          </cell>
        </row>
        <row r="109">
          <cell r="C109">
            <v>1</v>
          </cell>
        </row>
        <row r="110">
          <cell r="C110">
            <v>1</v>
          </cell>
        </row>
        <row r="111">
          <cell r="C111">
            <v>1</v>
          </cell>
        </row>
        <row r="112">
          <cell r="C112">
            <v>1</v>
          </cell>
        </row>
        <row r="113">
          <cell r="C113">
            <v>1</v>
          </cell>
        </row>
        <row r="114">
          <cell r="C114">
            <v>1</v>
          </cell>
        </row>
        <row r="115">
          <cell r="C115">
            <v>1</v>
          </cell>
        </row>
        <row r="116">
          <cell r="C116">
            <v>1</v>
          </cell>
        </row>
        <row r="117">
          <cell r="C117">
            <v>1</v>
          </cell>
        </row>
        <row r="118">
          <cell r="C118">
            <v>1</v>
          </cell>
        </row>
        <row r="119">
          <cell r="C119">
            <v>1</v>
          </cell>
        </row>
        <row r="120">
          <cell r="C120">
            <v>1</v>
          </cell>
        </row>
        <row r="121">
          <cell r="C121">
            <v>1</v>
          </cell>
        </row>
        <row r="122">
          <cell r="C122">
            <v>1</v>
          </cell>
        </row>
        <row r="123">
          <cell r="C123">
            <v>1</v>
          </cell>
        </row>
        <row r="124">
          <cell r="C124">
            <v>1</v>
          </cell>
        </row>
        <row r="125">
          <cell r="C125">
            <v>1</v>
          </cell>
        </row>
        <row r="126">
          <cell r="C126">
            <v>1</v>
          </cell>
        </row>
        <row r="127">
          <cell r="C127">
            <v>1</v>
          </cell>
        </row>
        <row r="128">
          <cell r="C128">
            <v>1</v>
          </cell>
        </row>
        <row r="129">
          <cell r="C129">
            <v>1</v>
          </cell>
        </row>
        <row r="130">
          <cell r="C130">
            <v>1</v>
          </cell>
        </row>
        <row r="131">
          <cell r="C131">
            <v>1</v>
          </cell>
        </row>
        <row r="132">
          <cell r="C132">
            <v>1</v>
          </cell>
        </row>
        <row r="133">
          <cell r="C133">
            <v>1</v>
          </cell>
        </row>
        <row r="134">
          <cell r="C134">
            <v>1</v>
          </cell>
        </row>
        <row r="135">
          <cell r="C135">
            <v>1</v>
          </cell>
        </row>
        <row r="136">
          <cell r="C136">
            <v>1</v>
          </cell>
        </row>
        <row r="137">
          <cell r="C137">
            <v>1</v>
          </cell>
        </row>
        <row r="138">
          <cell r="C138">
            <v>1</v>
          </cell>
        </row>
        <row r="139">
          <cell r="C139">
            <v>1</v>
          </cell>
        </row>
        <row r="140">
          <cell r="C140">
            <v>1</v>
          </cell>
        </row>
        <row r="141">
          <cell r="C141">
            <v>1</v>
          </cell>
        </row>
        <row r="142">
          <cell r="C142">
            <v>1</v>
          </cell>
        </row>
        <row r="143">
          <cell r="C143">
            <v>1</v>
          </cell>
        </row>
        <row r="144">
          <cell r="C144">
            <v>1</v>
          </cell>
        </row>
        <row r="145">
          <cell r="C145">
            <v>1</v>
          </cell>
        </row>
        <row r="146">
          <cell r="C146">
            <v>1</v>
          </cell>
        </row>
        <row r="147">
          <cell r="C147">
            <v>1</v>
          </cell>
        </row>
        <row r="148">
          <cell r="C148">
            <v>1</v>
          </cell>
        </row>
        <row r="149">
          <cell r="C149">
            <v>1</v>
          </cell>
        </row>
        <row r="150">
          <cell r="C150">
            <v>1</v>
          </cell>
        </row>
        <row r="151">
          <cell r="C151">
            <v>1</v>
          </cell>
        </row>
        <row r="152">
          <cell r="C152">
            <v>1</v>
          </cell>
        </row>
        <row r="153">
          <cell r="C153">
            <v>1</v>
          </cell>
        </row>
        <row r="154">
          <cell r="C154">
            <v>1</v>
          </cell>
        </row>
        <row r="155">
          <cell r="C155">
            <v>1</v>
          </cell>
        </row>
        <row r="156">
          <cell r="C156">
            <v>1</v>
          </cell>
        </row>
        <row r="157">
          <cell r="C157">
            <v>1</v>
          </cell>
        </row>
        <row r="158">
          <cell r="C158">
            <v>1</v>
          </cell>
        </row>
        <row r="159">
          <cell r="C159">
            <v>1</v>
          </cell>
        </row>
        <row r="160">
          <cell r="C160">
            <v>1</v>
          </cell>
        </row>
        <row r="161">
          <cell r="C161">
            <v>1</v>
          </cell>
        </row>
        <row r="162">
          <cell r="C162">
            <v>1</v>
          </cell>
        </row>
        <row r="163">
          <cell r="C163">
            <v>1</v>
          </cell>
        </row>
        <row r="164">
          <cell r="C164">
            <v>1</v>
          </cell>
        </row>
        <row r="165">
          <cell r="C165">
            <v>1</v>
          </cell>
        </row>
        <row r="166">
          <cell r="C166">
            <v>1</v>
          </cell>
        </row>
        <row r="167">
          <cell r="C167">
            <v>1</v>
          </cell>
        </row>
        <row r="168">
          <cell r="C168">
            <v>1</v>
          </cell>
        </row>
        <row r="169">
          <cell r="C169">
            <v>1</v>
          </cell>
        </row>
        <row r="170">
          <cell r="C170">
            <v>1</v>
          </cell>
        </row>
        <row r="171">
          <cell r="C171">
            <v>1</v>
          </cell>
        </row>
        <row r="172">
          <cell r="C172">
            <v>1</v>
          </cell>
        </row>
        <row r="173">
          <cell r="C173">
            <v>1</v>
          </cell>
        </row>
        <row r="174">
          <cell r="C174">
            <v>1</v>
          </cell>
        </row>
        <row r="175">
          <cell r="C175">
            <v>1</v>
          </cell>
        </row>
        <row r="176">
          <cell r="C176">
            <v>1</v>
          </cell>
        </row>
        <row r="177">
          <cell r="C177">
            <v>1</v>
          </cell>
        </row>
        <row r="178">
          <cell r="C178">
            <v>1</v>
          </cell>
        </row>
        <row r="179">
          <cell r="C179">
            <v>1</v>
          </cell>
        </row>
        <row r="180">
          <cell r="C180">
            <v>1</v>
          </cell>
        </row>
        <row r="181">
          <cell r="C181">
            <v>1</v>
          </cell>
        </row>
        <row r="182">
          <cell r="C182">
            <v>1</v>
          </cell>
        </row>
        <row r="183">
          <cell r="C183">
            <v>1</v>
          </cell>
        </row>
        <row r="184">
          <cell r="C184">
            <v>1</v>
          </cell>
        </row>
        <row r="185">
          <cell r="C185">
            <v>1</v>
          </cell>
        </row>
        <row r="186">
          <cell r="C186">
            <v>1</v>
          </cell>
        </row>
        <row r="187">
          <cell r="C187">
            <v>1</v>
          </cell>
        </row>
        <row r="188">
          <cell r="C188">
            <v>1</v>
          </cell>
        </row>
        <row r="189">
          <cell r="C189">
            <v>1</v>
          </cell>
        </row>
        <row r="190">
          <cell r="C190">
            <v>1</v>
          </cell>
        </row>
        <row r="191">
          <cell r="C191">
            <v>1</v>
          </cell>
        </row>
        <row r="192">
          <cell r="C192">
            <v>1</v>
          </cell>
        </row>
        <row r="193">
          <cell r="C193">
            <v>1</v>
          </cell>
        </row>
        <row r="194">
          <cell r="C194">
            <v>1</v>
          </cell>
        </row>
        <row r="195">
          <cell r="C195">
            <v>1</v>
          </cell>
        </row>
        <row r="196">
          <cell r="C196">
            <v>1</v>
          </cell>
        </row>
        <row r="197">
          <cell r="C197">
            <v>1</v>
          </cell>
        </row>
        <row r="198">
          <cell r="C198">
            <v>1</v>
          </cell>
        </row>
        <row r="199">
          <cell r="C199">
            <v>1</v>
          </cell>
        </row>
        <row r="200">
          <cell r="C200">
            <v>1</v>
          </cell>
        </row>
        <row r="201">
          <cell r="C201">
            <v>1</v>
          </cell>
        </row>
        <row r="202">
          <cell r="C202">
            <v>1</v>
          </cell>
        </row>
        <row r="203">
          <cell r="C203">
            <v>1</v>
          </cell>
        </row>
        <row r="204">
          <cell r="C204">
            <v>1</v>
          </cell>
        </row>
        <row r="205">
          <cell r="C205">
            <v>1</v>
          </cell>
        </row>
        <row r="206">
          <cell r="C206">
            <v>1</v>
          </cell>
        </row>
        <row r="207">
          <cell r="C207">
            <v>1</v>
          </cell>
        </row>
        <row r="208">
          <cell r="C208">
            <v>1</v>
          </cell>
        </row>
        <row r="209">
          <cell r="C209">
            <v>1</v>
          </cell>
        </row>
        <row r="210">
          <cell r="C210">
            <v>1</v>
          </cell>
        </row>
        <row r="211">
          <cell r="C211">
            <v>1</v>
          </cell>
        </row>
        <row r="212">
          <cell r="C212">
            <v>1</v>
          </cell>
        </row>
        <row r="213">
          <cell r="C213">
            <v>1</v>
          </cell>
        </row>
        <row r="214">
          <cell r="C214">
            <v>1</v>
          </cell>
        </row>
        <row r="215">
          <cell r="C215">
            <v>1</v>
          </cell>
        </row>
        <row r="216">
          <cell r="C216">
            <v>1</v>
          </cell>
        </row>
        <row r="217">
          <cell r="C217">
            <v>1</v>
          </cell>
        </row>
        <row r="218">
          <cell r="C218">
            <v>1</v>
          </cell>
        </row>
        <row r="219">
          <cell r="C219">
            <v>1</v>
          </cell>
        </row>
        <row r="220">
          <cell r="C220">
            <v>1</v>
          </cell>
        </row>
        <row r="221">
          <cell r="C221">
            <v>1</v>
          </cell>
        </row>
        <row r="222">
          <cell r="C222">
            <v>1</v>
          </cell>
        </row>
        <row r="223">
          <cell r="C223">
            <v>1</v>
          </cell>
        </row>
        <row r="224">
          <cell r="C224">
            <v>1</v>
          </cell>
        </row>
        <row r="225">
          <cell r="C225">
            <v>1</v>
          </cell>
        </row>
        <row r="226">
          <cell r="C226">
            <v>1</v>
          </cell>
        </row>
        <row r="227">
          <cell r="C227">
            <v>1</v>
          </cell>
        </row>
        <row r="228">
          <cell r="C228">
            <v>1</v>
          </cell>
        </row>
        <row r="229">
          <cell r="C229">
            <v>1</v>
          </cell>
        </row>
        <row r="230">
          <cell r="C230">
            <v>1</v>
          </cell>
        </row>
        <row r="231">
          <cell r="C231">
            <v>1</v>
          </cell>
        </row>
        <row r="232">
          <cell r="C232">
            <v>1</v>
          </cell>
        </row>
        <row r="233">
          <cell r="C233">
            <v>1</v>
          </cell>
        </row>
        <row r="234">
          <cell r="C234">
            <v>1</v>
          </cell>
        </row>
        <row r="235">
          <cell r="C235">
            <v>1</v>
          </cell>
        </row>
        <row r="236">
          <cell r="C236">
            <v>1</v>
          </cell>
        </row>
        <row r="237">
          <cell r="C237">
            <v>1</v>
          </cell>
        </row>
        <row r="238">
          <cell r="C238">
            <v>1</v>
          </cell>
        </row>
        <row r="239">
          <cell r="C239">
            <v>1</v>
          </cell>
        </row>
        <row r="240">
          <cell r="C240">
            <v>1</v>
          </cell>
        </row>
        <row r="241">
          <cell r="C241">
            <v>1</v>
          </cell>
        </row>
        <row r="242">
          <cell r="C242">
            <v>1</v>
          </cell>
        </row>
        <row r="243">
          <cell r="C243">
            <v>1</v>
          </cell>
        </row>
        <row r="244">
          <cell r="C244">
            <v>1</v>
          </cell>
        </row>
        <row r="245">
          <cell r="C245">
            <v>1</v>
          </cell>
        </row>
        <row r="246">
          <cell r="C246">
            <v>1</v>
          </cell>
        </row>
        <row r="247">
          <cell r="C247">
            <v>1</v>
          </cell>
        </row>
        <row r="248">
          <cell r="C248">
            <v>1</v>
          </cell>
        </row>
        <row r="249">
          <cell r="C249">
            <v>1</v>
          </cell>
        </row>
        <row r="250">
          <cell r="C250">
            <v>1</v>
          </cell>
        </row>
        <row r="251">
          <cell r="C251">
            <v>1</v>
          </cell>
        </row>
        <row r="252">
          <cell r="C252">
            <v>1</v>
          </cell>
        </row>
        <row r="253">
          <cell r="C253">
            <v>1</v>
          </cell>
        </row>
        <row r="254">
          <cell r="C254">
            <v>1</v>
          </cell>
        </row>
        <row r="255">
          <cell r="C255">
            <v>1</v>
          </cell>
        </row>
        <row r="256">
          <cell r="C256">
            <v>1</v>
          </cell>
        </row>
        <row r="257">
          <cell r="C257">
            <v>1</v>
          </cell>
        </row>
        <row r="258">
          <cell r="C258">
            <v>1</v>
          </cell>
        </row>
        <row r="259">
          <cell r="C259">
            <v>1</v>
          </cell>
        </row>
        <row r="260">
          <cell r="C260">
            <v>1</v>
          </cell>
        </row>
        <row r="261">
          <cell r="C261">
            <v>1</v>
          </cell>
        </row>
        <row r="262">
          <cell r="C262">
            <v>1</v>
          </cell>
        </row>
        <row r="263">
          <cell r="C263">
            <v>1</v>
          </cell>
        </row>
        <row r="264">
          <cell r="C264">
            <v>1</v>
          </cell>
        </row>
        <row r="265">
          <cell r="C265">
            <v>1</v>
          </cell>
        </row>
        <row r="266">
          <cell r="C266">
            <v>1</v>
          </cell>
        </row>
        <row r="267">
          <cell r="C267">
            <v>1</v>
          </cell>
        </row>
        <row r="268">
          <cell r="C268">
            <v>1</v>
          </cell>
        </row>
        <row r="269">
          <cell r="C269">
            <v>1</v>
          </cell>
        </row>
        <row r="270">
          <cell r="C270">
            <v>1</v>
          </cell>
        </row>
        <row r="271">
          <cell r="C271">
            <v>1</v>
          </cell>
        </row>
        <row r="272">
          <cell r="C272">
            <v>1</v>
          </cell>
        </row>
        <row r="273">
          <cell r="C273">
            <v>1</v>
          </cell>
        </row>
        <row r="274">
          <cell r="C274">
            <v>1</v>
          </cell>
        </row>
        <row r="275">
          <cell r="C275">
            <v>1</v>
          </cell>
        </row>
        <row r="276">
          <cell r="C276">
            <v>1</v>
          </cell>
        </row>
        <row r="277">
          <cell r="C277">
            <v>1</v>
          </cell>
        </row>
        <row r="278">
          <cell r="C278">
            <v>1</v>
          </cell>
        </row>
        <row r="279">
          <cell r="C279">
            <v>1</v>
          </cell>
        </row>
        <row r="280">
          <cell r="C280">
            <v>1</v>
          </cell>
        </row>
        <row r="281">
          <cell r="C281">
            <v>1</v>
          </cell>
        </row>
        <row r="282">
          <cell r="C282">
            <v>1</v>
          </cell>
        </row>
        <row r="283">
          <cell r="C283">
            <v>1</v>
          </cell>
        </row>
        <row r="284">
          <cell r="C284">
            <v>1</v>
          </cell>
        </row>
        <row r="285">
          <cell r="C285">
            <v>1</v>
          </cell>
        </row>
        <row r="286">
          <cell r="C286">
            <v>1</v>
          </cell>
        </row>
        <row r="287">
          <cell r="C287">
            <v>1</v>
          </cell>
        </row>
        <row r="288">
          <cell r="C288">
            <v>1</v>
          </cell>
        </row>
        <row r="289">
          <cell r="C289">
            <v>1</v>
          </cell>
        </row>
        <row r="290">
          <cell r="C290">
            <v>1</v>
          </cell>
        </row>
        <row r="291">
          <cell r="C291">
            <v>1</v>
          </cell>
        </row>
        <row r="292">
          <cell r="C292">
            <v>1</v>
          </cell>
        </row>
        <row r="293">
          <cell r="C293">
            <v>1</v>
          </cell>
        </row>
        <row r="294">
          <cell r="C294">
            <v>1</v>
          </cell>
        </row>
        <row r="295">
          <cell r="C295">
            <v>1</v>
          </cell>
        </row>
        <row r="296">
          <cell r="C296">
            <v>1</v>
          </cell>
        </row>
        <row r="297">
          <cell r="C297">
            <v>1</v>
          </cell>
        </row>
        <row r="298">
          <cell r="C298">
            <v>1</v>
          </cell>
        </row>
        <row r="299">
          <cell r="C299">
            <v>1</v>
          </cell>
        </row>
        <row r="300">
          <cell r="C300">
            <v>1</v>
          </cell>
        </row>
        <row r="301">
          <cell r="C301">
            <v>1</v>
          </cell>
        </row>
        <row r="302">
          <cell r="C302">
            <v>1</v>
          </cell>
        </row>
        <row r="303">
          <cell r="C303">
            <v>1</v>
          </cell>
        </row>
        <row r="304">
          <cell r="C304">
            <v>1</v>
          </cell>
        </row>
        <row r="305">
          <cell r="C305">
            <v>1</v>
          </cell>
        </row>
        <row r="306">
          <cell r="C306">
            <v>1</v>
          </cell>
        </row>
        <row r="307">
          <cell r="C307">
            <v>1</v>
          </cell>
        </row>
        <row r="308">
          <cell r="C308">
            <v>1</v>
          </cell>
        </row>
        <row r="309">
          <cell r="C309">
            <v>1</v>
          </cell>
        </row>
        <row r="310">
          <cell r="C310">
            <v>1</v>
          </cell>
        </row>
        <row r="311">
          <cell r="C311">
            <v>1</v>
          </cell>
        </row>
        <row r="312">
          <cell r="C312">
            <v>1</v>
          </cell>
        </row>
        <row r="313">
          <cell r="C313">
            <v>1</v>
          </cell>
        </row>
        <row r="314">
          <cell r="C314">
            <v>1</v>
          </cell>
        </row>
        <row r="315">
          <cell r="C315">
            <v>1</v>
          </cell>
        </row>
        <row r="316">
          <cell r="C316">
            <v>1</v>
          </cell>
        </row>
        <row r="317">
          <cell r="C317">
            <v>1</v>
          </cell>
        </row>
        <row r="318">
          <cell r="C318">
            <v>1</v>
          </cell>
        </row>
        <row r="319">
          <cell r="C319">
            <v>1</v>
          </cell>
        </row>
        <row r="320">
          <cell r="C320">
            <v>1</v>
          </cell>
        </row>
        <row r="321">
          <cell r="C321">
            <v>1</v>
          </cell>
        </row>
        <row r="322">
          <cell r="C322">
            <v>1</v>
          </cell>
        </row>
        <row r="323">
          <cell r="C323">
            <v>1</v>
          </cell>
        </row>
        <row r="324">
          <cell r="C324">
            <v>1</v>
          </cell>
        </row>
        <row r="325">
          <cell r="C325">
            <v>1</v>
          </cell>
        </row>
        <row r="326">
          <cell r="C326">
            <v>1</v>
          </cell>
        </row>
        <row r="327">
          <cell r="C327">
            <v>1</v>
          </cell>
        </row>
        <row r="328">
          <cell r="C328">
            <v>1</v>
          </cell>
        </row>
        <row r="329">
          <cell r="C329">
            <v>1</v>
          </cell>
        </row>
        <row r="330">
          <cell r="C330">
            <v>1</v>
          </cell>
        </row>
        <row r="331">
          <cell r="C331">
            <v>1</v>
          </cell>
        </row>
        <row r="332">
          <cell r="C332">
            <v>1</v>
          </cell>
        </row>
        <row r="333">
          <cell r="C333">
            <v>1</v>
          </cell>
        </row>
        <row r="334">
          <cell r="C334">
            <v>1</v>
          </cell>
        </row>
        <row r="335">
          <cell r="C335">
            <v>1</v>
          </cell>
        </row>
        <row r="336">
          <cell r="C336">
            <v>1</v>
          </cell>
        </row>
        <row r="337">
          <cell r="C337">
            <v>1</v>
          </cell>
        </row>
        <row r="338">
          <cell r="C338">
            <v>1</v>
          </cell>
        </row>
        <row r="339">
          <cell r="C339">
            <v>1</v>
          </cell>
        </row>
        <row r="340">
          <cell r="C340">
            <v>1</v>
          </cell>
        </row>
        <row r="341">
          <cell r="C341">
            <v>1</v>
          </cell>
        </row>
        <row r="342">
          <cell r="C342">
            <v>1</v>
          </cell>
        </row>
        <row r="343">
          <cell r="C343">
            <v>1</v>
          </cell>
        </row>
        <row r="344">
          <cell r="C344">
            <v>1</v>
          </cell>
        </row>
        <row r="345">
          <cell r="C345">
            <v>1</v>
          </cell>
        </row>
        <row r="346">
          <cell r="C346">
            <v>1</v>
          </cell>
        </row>
        <row r="347">
          <cell r="C347">
            <v>1</v>
          </cell>
        </row>
        <row r="348">
          <cell r="C348">
            <v>1</v>
          </cell>
        </row>
        <row r="349">
          <cell r="C349">
            <v>1</v>
          </cell>
        </row>
        <row r="350">
          <cell r="C350">
            <v>1</v>
          </cell>
        </row>
        <row r="351">
          <cell r="C351">
            <v>1</v>
          </cell>
        </row>
        <row r="352">
          <cell r="C352">
            <v>1</v>
          </cell>
        </row>
        <row r="353">
          <cell r="C353">
            <v>1</v>
          </cell>
        </row>
        <row r="354">
          <cell r="C354">
            <v>1</v>
          </cell>
        </row>
        <row r="355">
          <cell r="C355">
            <v>1</v>
          </cell>
        </row>
        <row r="356">
          <cell r="C356">
            <v>1</v>
          </cell>
        </row>
        <row r="357">
          <cell r="C357">
            <v>1</v>
          </cell>
        </row>
        <row r="358">
          <cell r="C358">
            <v>1</v>
          </cell>
        </row>
        <row r="359">
          <cell r="C359">
            <v>1</v>
          </cell>
        </row>
        <row r="360">
          <cell r="C360">
            <v>1</v>
          </cell>
        </row>
        <row r="361">
          <cell r="C361">
            <v>1</v>
          </cell>
        </row>
        <row r="362">
          <cell r="C362">
            <v>1</v>
          </cell>
        </row>
        <row r="363">
          <cell r="C363">
            <v>1</v>
          </cell>
        </row>
        <row r="364">
          <cell r="C364">
            <v>1</v>
          </cell>
        </row>
        <row r="365">
          <cell r="C365">
            <v>1</v>
          </cell>
        </row>
        <row r="366">
          <cell r="C366">
            <v>1</v>
          </cell>
        </row>
        <row r="367">
          <cell r="C367">
            <v>1</v>
          </cell>
        </row>
        <row r="368">
          <cell r="C368">
            <v>1</v>
          </cell>
        </row>
        <row r="369">
          <cell r="C369">
            <v>1</v>
          </cell>
        </row>
        <row r="370">
          <cell r="C370">
            <v>1</v>
          </cell>
        </row>
        <row r="371">
          <cell r="C371">
            <v>1</v>
          </cell>
        </row>
        <row r="372">
          <cell r="C372">
            <v>1</v>
          </cell>
        </row>
        <row r="373">
          <cell r="C373">
            <v>1</v>
          </cell>
        </row>
        <row r="374">
          <cell r="C374">
            <v>1</v>
          </cell>
        </row>
        <row r="375">
          <cell r="C375">
            <v>1</v>
          </cell>
        </row>
        <row r="376">
          <cell r="C376">
            <v>1</v>
          </cell>
        </row>
        <row r="377">
          <cell r="C377">
            <v>1</v>
          </cell>
        </row>
        <row r="378">
          <cell r="C378">
            <v>1</v>
          </cell>
        </row>
        <row r="379">
          <cell r="C379">
            <v>1</v>
          </cell>
        </row>
        <row r="380">
          <cell r="C380">
            <v>1</v>
          </cell>
        </row>
        <row r="381">
          <cell r="C381">
            <v>1</v>
          </cell>
        </row>
        <row r="382">
          <cell r="C382">
            <v>1</v>
          </cell>
        </row>
        <row r="383">
          <cell r="C383">
            <v>1</v>
          </cell>
        </row>
        <row r="384">
          <cell r="C384">
            <v>1</v>
          </cell>
        </row>
        <row r="385">
          <cell r="C385">
            <v>1</v>
          </cell>
        </row>
        <row r="386">
          <cell r="C386">
            <v>1</v>
          </cell>
        </row>
        <row r="387">
          <cell r="C387">
            <v>1</v>
          </cell>
        </row>
        <row r="388">
          <cell r="C388">
            <v>1</v>
          </cell>
        </row>
        <row r="389">
          <cell r="C389">
            <v>1</v>
          </cell>
        </row>
        <row r="390">
          <cell r="C390">
            <v>1</v>
          </cell>
        </row>
        <row r="391">
          <cell r="C391">
            <v>1</v>
          </cell>
        </row>
        <row r="392">
          <cell r="C392">
            <v>1</v>
          </cell>
        </row>
        <row r="393">
          <cell r="C393">
            <v>1</v>
          </cell>
        </row>
        <row r="394">
          <cell r="C394">
            <v>1</v>
          </cell>
        </row>
        <row r="395">
          <cell r="C395">
            <v>1</v>
          </cell>
        </row>
        <row r="396">
          <cell r="C396">
            <v>1</v>
          </cell>
        </row>
        <row r="397">
          <cell r="C397">
            <v>1</v>
          </cell>
        </row>
        <row r="398">
          <cell r="C398">
            <v>1</v>
          </cell>
        </row>
        <row r="399">
          <cell r="C399">
            <v>1</v>
          </cell>
        </row>
        <row r="400">
          <cell r="C400">
            <v>1</v>
          </cell>
        </row>
        <row r="401">
          <cell r="C401">
            <v>1</v>
          </cell>
        </row>
        <row r="402">
          <cell r="C402">
            <v>1</v>
          </cell>
        </row>
        <row r="403">
          <cell r="C403">
            <v>1</v>
          </cell>
        </row>
        <row r="404">
          <cell r="C404">
            <v>1</v>
          </cell>
        </row>
        <row r="405">
          <cell r="C405">
            <v>1</v>
          </cell>
        </row>
        <row r="406">
          <cell r="C406">
            <v>1</v>
          </cell>
        </row>
        <row r="407">
          <cell r="C407">
            <v>1</v>
          </cell>
        </row>
        <row r="408">
          <cell r="C408">
            <v>1</v>
          </cell>
        </row>
        <row r="409">
          <cell r="C409">
            <v>1</v>
          </cell>
        </row>
        <row r="410">
          <cell r="C410">
            <v>1</v>
          </cell>
        </row>
        <row r="411">
          <cell r="C411">
            <v>1</v>
          </cell>
        </row>
        <row r="412">
          <cell r="C412">
            <v>1</v>
          </cell>
        </row>
        <row r="413">
          <cell r="C413">
            <v>1</v>
          </cell>
        </row>
        <row r="414">
          <cell r="C414">
            <v>1</v>
          </cell>
        </row>
        <row r="415">
          <cell r="C415">
            <v>1</v>
          </cell>
        </row>
        <row r="416">
          <cell r="C416">
            <v>1</v>
          </cell>
        </row>
        <row r="417">
          <cell r="C417">
            <v>1</v>
          </cell>
        </row>
        <row r="418">
          <cell r="C418">
            <v>1</v>
          </cell>
        </row>
        <row r="419">
          <cell r="C419">
            <v>1</v>
          </cell>
        </row>
        <row r="420">
          <cell r="C420">
            <v>1</v>
          </cell>
        </row>
        <row r="421">
          <cell r="C421">
            <v>1</v>
          </cell>
        </row>
        <row r="422">
          <cell r="C422">
            <v>1</v>
          </cell>
        </row>
        <row r="423">
          <cell r="C423">
            <v>1</v>
          </cell>
        </row>
        <row r="424">
          <cell r="C424">
            <v>1</v>
          </cell>
        </row>
        <row r="425">
          <cell r="C425">
            <v>1</v>
          </cell>
        </row>
        <row r="426">
          <cell r="C426">
            <v>1</v>
          </cell>
        </row>
        <row r="427">
          <cell r="C427">
            <v>1</v>
          </cell>
        </row>
        <row r="428">
          <cell r="C428">
            <v>1</v>
          </cell>
        </row>
        <row r="429">
          <cell r="C429">
            <v>1</v>
          </cell>
        </row>
        <row r="430">
          <cell r="C430">
            <v>1</v>
          </cell>
        </row>
        <row r="431">
          <cell r="C431">
            <v>1</v>
          </cell>
        </row>
        <row r="432">
          <cell r="C432">
            <v>1</v>
          </cell>
        </row>
        <row r="433">
          <cell r="C433">
            <v>1</v>
          </cell>
        </row>
        <row r="434">
          <cell r="C434">
            <v>1</v>
          </cell>
        </row>
        <row r="435">
          <cell r="C435">
            <v>1</v>
          </cell>
        </row>
        <row r="436">
          <cell r="C436">
            <v>1</v>
          </cell>
        </row>
        <row r="437">
          <cell r="C437">
            <v>1</v>
          </cell>
        </row>
        <row r="438">
          <cell r="C438">
            <v>1</v>
          </cell>
        </row>
        <row r="439">
          <cell r="C439">
            <v>1</v>
          </cell>
        </row>
        <row r="440">
          <cell r="C440">
            <v>1</v>
          </cell>
        </row>
        <row r="3090">
          <cell r="E3090">
            <v>778618930.55000114</v>
          </cell>
          <cell r="G3090">
            <v>1113798960.1227391</v>
          </cell>
        </row>
      </sheetData>
      <sheetData sheetId="8"/>
      <sheetData sheetId="9"/>
      <sheetData sheetId="10"/>
      <sheetData sheetId="11">
        <row r="8">
          <cell r="B8" t="str">
            <v>LV SWITCHGEAR ELETRICAL PACKAGE - Basic Cost</v>
          </cell>
        </row>
        <row r="9">
          <cell r="B9" t="str">
            <v>MV SWITCHGEAR ELETRICAL  PACKAGE - Basic Cost</v>
          </cell>
        </row>
        <row r="10">
          <cell r="B10" t="str">
            <v>E-HOUSES ELETRICAL PACKAGE - Basic Cost</v>
          </cell>
        </row>
        <row r="11">
          <cell r="B11" t="str">
            <v>ESP UPGRADE MECHANICAL PACKAGE - Basic Cost</v>
          </cell>
        </row>
        <row r="12">
          <cell r="B12" t="str">
            <v>PPMS UPGRADE MECHANICAL PACKAGE - Basic Cost</v>
          </cell>
        </row>
        <row r="13">
          <cell r="B13" t="str">
            <v>HVAC MECHANICAL PACKAGE - Basic Cost</v>
          </cell>
        </row>
        <row r="14">
          <cell r="B14" t="str">
            <v>COMMON PLANT CABLING ELETRIVAL PACKAGE - Basic Cost</v>
          </cell>
        </row>
        <row r="15">
          <cell r="B15" t="str">
            <v>ESP CABLING ELETRICAL PACKAGE - Basic Cost</v>
          </cell>
        </row>
        <row r="16">
          <cell r="B16" t="str">
            <v>CIVIL WORK C&amp;I PACKAGE - Basic Cost</v>
          </cell>
        </row>
        <row r="17">
          <cell r="B17" t="str">
            <v>OFFICE CLEANING - Basic Cost</v>
          </cell>
        </row>
        <row r="18">
          <cell r="B18" t="str">
            <v>C&amp;I ERA 3 - Basic Cost</v>
          </cell>
        </row>
        <row r="19">
          <cell r="B19" t="str">
            <v>ELETRICAL ERA 3 - Basic Cost</v>
          </cell>
        </row>
        <row r="20">
          <cell r="B20" t="str">
            <v>MECHANICAL ERA 3 - Basic Cost</v>
          </cell>
        </row>
        <row r="21">
          <cell r="B21" t="str">
            <v xml:space="preserve">ODC </v>
          </cell>
        </row>
        <row r="22">
          <cell r="B22" t="str">
            <v>SCAFFOLDING - Basic Cost</v>
          </cell>
        </row>
        <row r="23">
          <cell r="B23">
            <v>0</v>
          </cell>
        </row>
        <row r="24">
          <cell r="B24" t="str">
            <v>Cabling Contract - Basic Cost</v>
          </cell>
        </row>
        <row r="25">
          <cell r="B25" t="str">
            <v>Cabling Contract - Approved Variations</v>
          </cell>
        </row>
        <row r="26">
          <cell r="B26" t="str">
            <v>LV Switchgear - Basic Cost</v>
          </cell>
        </row>
        <row r="27">
          <cell r="B27" t="str">
            <v>LV Switchgear - Approved Variations</v>
          </cell>
        </row>
        <row r="28">
          <cell r="B28" t="str">
            <v>MV Switchgear - Basic Cost</v>
          </cell>
        </row>
        <row r="29">
          <cell r="B29" t="str">
            <v>MV Switchgear - Approved Variations</v>
          </cell>
        </row>
        <row r="30">
          <cell r="B30" t="str">
            <v>Electrical Services - Basic Cost</v>
          </cell>
        </row>
        <row r="31">
          <cell r="B31" t="str">
            <v>Energy Measurements - Basic Cost</v>
          </cell>
        </row>
        <row r="32">
          <cell r="B32" t="str">
            <v>Energy Measurements - Approved Variations</v>
          </cell>
        </row>
        <row r="33">
          <cell r="B33" t="str">
            <v>HVAC_Consultants DLV - Basic COST</v>
          </cell>
        </row>
        <row r="34">
          <cell r="B34" t="str">
            <v>HVAC_Consultants DLV - Approved Variations</v>
          </cell>
        </row>
        <row r="35">
          <cell r="B35" t="str">
            <v>DC Batteries - Basic Cost</v>
          </cell>
        </row>
        <row r="36">
          <cell r="B36" t="str">
            <v>DC Batteries - Approved Variations</v>
          </cell>
        </row>
        <row r="37">
          <cell r="B37" t="str">
            <v>ESP Transformers - Basic Cost</v>
          </cell>
        </row>
        <row r="38">
          <cell r="B38" t="str">
            <v>ESP Transformers - Approved Variations</v>
          </cell>
        </row>
        <row r="39">
          <cell r="B39" t="str">
            <v>Unit 1-6 Electrostatic Precipitators - Basic Cost</v>
          </cell>
        </row>
        <row r="40">
          <cell r="B40" t="str">
            <v>Unit 1-6 Electrostatic Precipitators - Approved Variations</v>
          </cell>
        </row>
        <row r="41">
          <cell r="B41" t="str">
            <v>The Precipitator Plant Management Sytem Unit 1-6 - Basic Cost</v>
          </cell>
        </row>
        <row r="42">
          <cell r="B42" t="str">
            <v>The Precipitator Plant Management Sytem Unit 1-6 - Approved Variations</v>
          </cell>
        </row>
        <row r="43">
          <cell r="B43" t="str">
            <v>Dust  Sealing - Basic Cost</v>
          </cell>
        </row>
        <row r="44">
          <cell r="B44" t="str">
            <v>Replacement of C&amp;I System - Basic Cost</v>
          </cell>
        </row>
        <row r="45">
          <cell r="B45" t="str">
            <v>Replacement of C&amp;I System - Approved Variations</v>
          </cell>
        </row>
        <row r="46">
          <cell r="B46" t="str">
            <v>EMS 4600059977 - Basic Cost</v>
          </cell>
        </row>
        <row r="47">
          <cell r="B47" t="str">
            <v>EMS 4600059977 - Approved Variations</v>
          </cell>
        </row>
        <row r="48">
          <cell r="B48" t="str">
            <v>HVAC PTM - Basic Cost</v>
          </cell>
        </row>
        <row r="49">
          <cell r="B49" t="str">
            <v>ES 4600009796 - Basic Cost</v>
          </cell>
        </row>
        <row r="50">
          <cell r="B50" t="str">
            <v>DC BATTERIES PTM - Basic COST</v>
          </cell>
        </row>
        <row r="51">
          <cell r="B51" t="str">
            <v xml:space="preserve"> ELECTRICAL SERVICES- Basic Cost</v>
          </cell>
        </row>
        <row r="52">
          <cell r="B52" t="str">
            <v xml:space="preserve"> ELECTRICAL SERVICES- Approved Variations</v>
          </cell>
        </row>
        <row r="53">
          <cell r="B53" t="str">
            <v>SCAFOLDING - Basic Cost</v>
          </cell>
        </row>
        <row r="54">
          <cell r="B54" t="str">
            <v>SCAFOLDING - Approved Variations</v>
          </cell>
        </row>
        <row r="55">
          <cell r="B55" t="str">
            <v>STEINMULLER - Basic Cost</v>
          </cell>
        </row>
        <row r="56">
          <cell r="B56" t="str">
            <v>STEINMULLER - Approved Variations</v>
          </cell>
        </row>
        <row r="57">
          <cell r="B57" t="str">
            <v>Unplaced Contract - Basic cost</v>
          </cell>
        </row>
        <row r="58">
          <cell r="B58" t="str">
            <v>Unplaced Contract 1 - Basic Cost</v>
          </cell>
        </row>
        <row r="59">
          <cell r="B59" t="str">
            <v>Unplaced Contract 2 - Basic Cost</v>
          </cell>
        </row>
        <row r="60">
          <cell r="B60" t="str">
            <v>Unplaced Contract 3 - Basic Cost</v>
          </cell>
        </row>
        <row r="61">
          <cell r="B61" t="str">
            <v>Unplaced Contract 4 - Basic Cost</v>
          </cell>
        </row>
        <row r="62">
          <cell r="B62" t="str">
            <v>Unplaced Contract 5 - Basic Cost</v>
          </cell>
        </row>
        <row r="63">
          <cell r="B63" t="str">
            <v>Unplaced Contract 6 - Basic Cost</v>
          </cell>
        </row>
        <row r="64">
          <cell r="B64" t="str">
            <v>Unassigned IDC</v>
          </cell>
        </row>
        <row r="65">
          <cell r="B65" t="str">
            <v>Unallocated Portfolio Contingency</v>
          </cell>
        </row>
        <row r="66">
          <cell r="B66" t="str">
            <v>Cost of Cover</v>
          </cell>
        </row>
        <row r="67">
          <cell r="B67" t="str">
            <v>Not Used</v>
          </cell>
        </row>
        <row r="68">
          <cell r="B68" t="str">
            <v>Not Used</v>
          </cell>
        </row>
        <row r="69">
          <cell r="B69" t="str">
            <v>Not Used</v>
          </cell>
        </row>
        <row r="70">
          <cell r="B70" t="str">
            <v>Not Used</v>
          </cell>
        </row>
        <row r="71">
          <cell r="B71" t="str">
            <v>Not Used</v>
          </cell>
        </row>
        <row r="72">
          <cell r="B72" t="str">
            <v>Not Used</v>
          </cell>
        </row>
        <row r="73">
          <cell r="B73" t="str">
            <v>Not Used</v>
          </cell>
        </row>
        <row r="74">
          <cell r="B74" t="str">
            <v>Not Used</v>
          </cell>
        </row>
        <row r="75">
          <cell r="B75" t="str">
            <v>Not Used</v>
          </cell>
        </row>
        <row r="76">
          <cell r="B76" t="str">
            <v>Not Used</v>
          </cell>
        </row>
        <row r="77">
          <cell r="B77" t="str">
            <v>Not Used</v>
          </cell>
        </row>
        <row r="78">
          <cell r="B78" t="str">
            <v>Not Used</v>
          </cell>
        </row>
        <row r="79">
          <cell r="B79" t="str">
            <v>Not Used</v>
          </cell>
        </row>
        <row r="80">
          <cell r="B80" t="str">
            <v>Not Used</v>
          </cell>
        </row>
        <row r="81">
          <cell r="B81" t="str">
            <v>Not Used</v>
          </cell>
        </row>
        <row r="82">
          <cell r="B82" t="str">
            <v>Not Used</v>
          </cell>
        </row>
        <row r="83">
          <cell r="B83" t="str">
            <v>Not Used</v>
          </cell>
        </row>
        <row r="84">
          <cell r="B84" t="str">
            <v>Not Used</v>
          </cell>
        </row>
        <row r="85">
          <cell r="B85" t="str">
            <v>Not Used</v>
          </cell>
        </row>
        <row r="86">
          <cell r="B86" t="str">
            <v>Not Used</v>
          </cell>
        </row>
        <row r="87">
          <cell r="B87" t="str">
            <v>Not Used</v>
          </cell>
        </row>
        <row r="88">
          <cell r="B88" t="str">
            <v>Not Used</v>
          </cell>
        </row>
        <row r="89">
          <cell r="B89" t="str">
            <v>Not Used</v>
          </cell>
        </row>
        <row r="90">
          <cell r="B90" t="str">
            <v>Not Used</v>
          </cell>
        </row>
        <row r="91">
          <cell r="B91" t="str">
            <v>Not Used</v>
          </cell>
        </row>
        <row r="92">
          <cell r="B92" t="str">
            <v>Not Used</v>
          </cell>
        </row>
        <row r="93">
          <cell r="B93" t="str">
            <v>Not Used</v>
          </cell>
        </row>
        <row r="94">
          <cell r="B94" t="str">
            <v>Not Used</v>
          </cell>
        </row>
        <row r="95">
          <cell r="B95" t="str">
            <v>Not Used</v>
          </cell>
        </row>
        <row r="96">
          <cell r="B96" t="str">
            <v>Not Used</v>
          </cell>
        </row>
        <row r="97">
          <cell r="B97" t="str">
            <v>Not Used</v>
          </cell>
        </row>
        <row r="98">
          <cell r="B98" t="str">
            <v>Not Used</v>
          </cell>
        </row>
        <row r="99">
          <cell r="B99" t="str">
            <v>Not Used</v>
          </cell>
        </row>
        <row r="100">
          <cell r="B100" t="str">
            <v>Not Used</v>
          </cell>
        </row>
        <row r="101">
          <cell r="B101" t="str">
            <v>Not Used</v>
          </cell>
        </row>
        <row r="102">
          <cell r="B102" t="str">
            <v>Not Used</v>
          </cell>
        </row>
        <row r="103">
          <cell r="B103" t="str">
            <v>Not Used</v>
          </cell>
        </row>
        <row r="104">
          <cell r="B104" t="str">
            <v>Not Used</v>
          </cell>
        </row>
        <row r="105">
          <cell r="B105" t="str">
            <v>Not Used</v>
          </cell>
        </row>
        <row r="106">
          <cell r="B106" t="str">
            <v>Not Used</v>
          </cell>
        </row>
        <row r="107">
          <cell r="B107" t="str">
            <v>Not Used</v>
          </cell>
        </row>
        <row r="108">
          <cell r="B108" t="str">
            <v>Not Used</v>
          </cell>
        </row>
        <row r="109">
          <cell r="B109" t="str">
            <v>Not Used</v>
          </cell>
        </row>
        <row r="110">
          <cell r="B110" t="str">
            <v>Not Used</v>
          </cell>
        </row>
        <row r="111">
          <cell r="B111" t="str">
            <v>Not Used</v>
          </cell>
        </row>
        <row r="112">
          <cell r="B112" t="str">
            <v>Not Used</v>
          </cell>
        </row>
        <row r="113">
          <cell r="B113" t="str">
            <v>Not Used</v>
          </cell>
        </row>
        <row r="114">
          <cell r="B114" t="str">
            <v>Not Used</v>
          </cell>
        </row>
        <row r="115">
          <cell r="B115" t="str">
            <v>Not Used</v>
          </cell>
        </row>
        <row r="116">
          <cell r="B116" t="str">
            <v>Not Used</v>
          </cell>
        </row>
        <row r="117">
          <cell r="B117" t="str">
            <v>Not Used</v>
          </cell>
        </row>
        <row r="118">
          <cell r="B118" t="str">
            <v>Other (not listed above)</v>
          </cell>
        </row>
      </sheetData>
      <sheetData sheetId="12"/>
      <sheetData sheetId="13">
        <row r="7">
          <cell r="A7" t="str">
            <v>Matla Project</v>
          </cell>
        </row>
        <row r="10">
          <cell r="A10" t="str">
            <v>RSA</v>
          </cell>
          <cell r="B10" t="str">
            <v>Rand</v>
          </cell>
          <cell r="C10" t="str">
            <v>ZAR</v>
          </cell>
          <cell r="G10">
            <v>1</v>
          </cell>
          <cell r="H10" t="str">
            <v>U1</v>
          </cell>
          <cell r="N10">
            <v>1</v>
          </cell>
          <cell r="O10" t="str">
            <v>LV SWITCHGEAR ELETRICAL PACKAGE - Basic Cost</v>
          </cell>
          <cell r="P10">
            <v>44348</v>
          </cell>
          <cell r="Q10">
            <v>0</v>
          </cell>
          <cell r="R10">
            <v>1</v>
          </cell>
          <cell r="S10">
            <v>1</v>
          </cell>
          <cell r="T10" t="str">
            <v>LV SWITCHGEAR ELETRICAL PACKAGE - Basic Cost</v>
          </cell>
          <cell r="U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 t="str">
            <v>Europe</v>
          </cell>
          <cell r="B11" t="str">
            <v>Euro</v>
          </cell>
          <cell r="C11" t="str">
            <v>EUR</v>
          </cell>
          <cell r="G11">
            <v>1</v>
          </cell>
          <cell r="H11" t="str">
            <v>U2</v>
          </cell>
          <cell r="N11">
            <v>2</v>
          </cell>
          <cell r="O11" t="str">
            <v>MV SWITCHGEAR ELETRICAL  PACKAGE - Basic Cost</v>
          </cell>
          <cell r="P11">
            <v>44348</v>
          </cell>
          <cell r="Q11">
            <v>0</v>
          </cell>
          <cell r="R11">
            <v>1</v>
          </cell>
          <cell r="S11">
            <v>1</v>
          </cell>
          <cell r="T11" t="str">
            <v>MV SWITCHGEAR ELETRICAL  PACKAGE - Basic Cost</v>
          </cell>
          <cell r="U11">
            <v>2</v>
          </cell>
          <cell r="W11">
            <v>1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 t="str">
            <v>Japan</v>
          </cell>
          <cell r="B12" t="str">
            <v>Yen</v>
          </cell>
          <cell r="C12" t="str">
            <v>JPY</v>
          </cell>
          <cell r="G12">
            <v>1</v>
          </cell>
          <cell r="H12" t="str">
            <v>U3</v>
          </cell>
          <cell r="N12">
            <v>3</v>
          </cell>
          <cell r="O12" t="str">
            <v>E-HOUSES ELETRICAL PACKAGE - Basic Cost</v>
          </cell>
          <cell r="P12">
            <v>44348</v>
          </cell>
          <cell r="Q12">
            <v>0</v>
          </cell>
          <cell r="R12">
            <v>1</v>
          </cell>
          <cell r="S12">
            <v>1</v>
          </cell>
          <cell r="T12" t="str">
            <v>E-HOUSES ELETRICAL PACKAGE - Basic Cost</v>
          </cell>
          <cell r="U12">
            <v>3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</row>
        <row r="13">
          <cell r="A13" t="str">
            <v>UK</v>
          </cell>
          <cell r="B13" t="str">
            <v>Pound Sterling</v>
          </cell>
          <cell r="C13" t="str">
            <v>GBP</v>
          </cell>
          <cell r="G13">
            <v>1</v>
          </cell>
          <cell r="H13" t="str">
            <v>U4</v>
          </cell>
          <cell r="N13">
            <v>4</v>
          </cell>
          <cell r="O13" t="str">
            <v>ESP UPGRADE MECHANICAL PACKAGE - Basic Cost</v>
          </cell>
          <cell r="P13">
            <v>43952</v>
          </cell>
          <cell r="Q13">
            <v>0</v>
          </cell>
          <cell r="R13">
            <v>1</v>
          </cell>
          <cell r="S13">
            <v>1</v>
          </cell>
          <cell r="T13" t="str">
            <v>ESP UPGRADE MECHANICAL PACKAGE - Basic Cost</v>
          </cell>
          <cell r="U13">
            <v>4</v>
          </cell>
          <cell r="W13">
            <v>1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A14" t="str">
            <v>US</v>
          </cell>
          <cell r="B14" t="str">
            <v>US Dollar</v>
          </cell>
          <cell r="C14" t="str">
            <v>USD</v>
          </cell>
          <cell r="G14">
            <v>1</v>
          </cell>
          <cell r="H14" t="str">
            <v>U5</v>
          </cell>
          <cell r="N14">
            <v>5</v>
          </cell>
          <cell r="O14" t="str">
            <v>PPMS UPGRADE MECHANICAL PACKAGE - Basic Cost</v>
          </cell>
          <cell r="P14">
            <v>43952</v>
          </cell>
          <cell r="Q14">
            <v>0</v>
          </cell>
          <cell r="R14">
            <v>1</v>
          </cell>
          <cell r="S14">
            <v>1</v>
          </cell>
          <cell r="T14" t="str">
            <v>PPMS UPGRADE MECHANICAL PACKAGE - Basic Cost</v>
          </cell>
          <cell r="U14">
            <v>5</v>
          </cell>
          <cell r="W14">
            <v>1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</row>
        <row r="15">
          <cell r="G15">
            <v>1</v>
          </cell>
          <cell r="H15" t="str">
            <v>U6</v>
          </cell>
          <cell r="N15">
            <v>6</v>
          </cell>
          <cell r="O15" t="str">
            <v>HVAC MECHANICAL PACKAGE - Basic Cost</v>
          </cell>
          <cell r="P15">
            <v>44713</v>
          </cell>
          <cell r="Q15">
            <v>0</v>
          </cell>
          <cell r="R15">
            <v>1</v>
          </cell>
          <cell r="S15">
            <v>1</v>
          </cell>
          <cell r="T15" t="str">
            <v>HVAC MECHANICAL PACKAGE - Basic Cost</v>
          </cell>
          <cell r="U15">
            <v>6</v>
          </cell>
          <cell r="W15">
            <v>1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</row>
        <row r="16">
          <cell r="G16">
            <v>0</v>
          </cell>
          <cell r="H16" t="str">
            <v>U1-6 Common</v>
          </cell>
          <cell r="N16">
            <v>7</v>
          </cell>
          <cell r="O16" t="str">
            <v>COMMON PLANT CABLING ELETRIVAL PACKAGE - Basic Cost</v>
          </cell>
          <cell r="P16">
            <v>44348</v>
          </cell>
          <cell r="Q16">
            <v>0</v>
          </cell>
          <cell r="R16">
            <v>1</v>
          </cell>
          <cell r="S16">
            <v>1</v>
          </cell>
          <cell r="T16" t="str">
            <v>COMMON PLANT CABLING ELETRIVAL PACKAGE - Basic Cost</v>
          </cell>
          <cell r="U16">
            <v>7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</row>
        <row r="17">
          <cell r="G17">
            <v>1</v>
          </cell>
          <cell r="H17" t="str">
            <v>CP1&gt;1-14</v>
          </cell>
          <cell r="N17">
            <v>8</v>
          </cell>
          <cell r="O17" t="str">
            <v>ESP CABLING ELETRICAL PACKAGE - Basic Cost</v>
          </cell>
          <cell r="P17">
            <v>43191</v>
          </cell>
          <cell r="Q17">
            <v>1</v>
          </cell>
          <cell r="R17">
            <v>1</v>
          </cell>
          <cell r="S17">
            <v>1</v>
          </cell>
          <cell r="T17" t="str">
            <v>ESP CABLING ELETRICAL PACKAGE - Basic Cost</v>
          </cell>
          <cell r="U17">
            <v>8</v>
          </cell>
          <cell r="W17">
            <v>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G18">
            <v>0</v>
          </cell>
          <cell r="H18" t="str">
            <v>CP2&gt;16-22</v>
          </cell>
          <cell r="N18">
            <v>9</v>
          </cell>
          <cell r="O18" t="str">
            <v>COMMON PLANT C&amp;I PACKAGE - Basic Cost</v>
          </cell>
          <cell r="P18">
            <v>44287</v>
          </cell>
          <cell r="Q18">
            <v>0</v>
          </cell>
          <cell r="R18">
            <v>1</v>
          </cell>
          <cell r="S18">
            <v>1</v>
          </cell>
          <cell r="T18" t="str">
            <v>COMMON PLANT CABLING ELETRIVAL PACKAGE - Basic Cost</v>
          </cell>
          <cell r="U18">
            <v>7</v>
          </cell>
          <cell r="W18">
            <v>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C19">
            <v>43191</v>
          </cell>
          <cell r="G19">
            <v>0</v>
          </cell>
          <cell r="H19" t="str">
            <v>CP3&gt;22a-31</v>
          </cell>
          <cell r="N19">
            <v>10</v>
          </cell>
          <cell r="O19" t="str">
            <v>CIVIL WORK C&amp;I PACKAGE - Basic Cost</v>
          </cell>
          <cell r="P19">
            <v>44287</v>
          </cell>
          <cell r="Q19">
            <v>0</v>
          </cell>
          <cell r="R19">
            <v>1</v>
          </cell>
          <cell r="S19">
            <v>1</v>
          </cell>
          <cell r="T19" t="str">
            <v>CIVIL WORK C&amp;I PACKAGE - Basic Cost</v>
          </cell>
          <cell r="U19">
            <v>10</v>
          </cell>
          <cell r="W19">
            <v>1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G20">
            <v>0</v>
          </cell>
          <cell r="H20" t="str">
            <v>CP4&gt;31-39</v>
          </cell>
          <cell r="N20">
            <v>11</v>
          </cell>
          <cell r="O20" t="str">
            <v>OFFICE CLEANING - Basic Cost</v>
          </cell>
          <cell r="P20">
            <v>43831</v>
          </cell>
          <cell r="Q20">
            <v>0</v>
          </cell>
          <cell r="R20">
            <v>1</v>
          </cell>
          <cell r="S20">
            <v>1</v>
          </cell>
          <cell r="T20" t="str">
            <v>OFFICE CLEANING - Basic Cost</v>
          </cell>
          <cell r="U20">
            <v>11</v>
          </cell>
          <cell r="W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G21">
            <v>0</v>
          </cell>
          <cell r="H21" t="str">
            <v>CP5&gt;Other</v>
          </cell>
          <cell r="N21">
            <v>12</v>
          </cell>
          <cell r="O21" t="str">
            <v>C&amp;I ERA 3 - Basic Cost</v>
          </cell>
          <cell r="P21">
            <v>43191</v>
          </cell>
          <cell r="Q21">
            <v>1</v>
          </cell>
          <cell r="R21">
            <v>1</v>
          </cell>
          <cell r="S21">
            <v>1</v>
          </cell>
          <cell r="T21" t="str">
            <v>C&amp;I ERA 3 - Basic Cost</v>
          </cell>
          <cell r="U21">
            <v>12</v>
          </cell>
          <cell r="W21">
            <v>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G22">
            <v>1</v>
          </cell>
          <cell r="H22" t="str">
            <v>ODC</v>
          </cell>
          <cell r="N22">
            <v>13</v>
          </cell>
          <cell r="O22" t="str">
            <v>ELETRICAL ERA 3 - Basic Cost</v>
          </cell>
          <cell r="P22">
            <v>43191</v>
          </cell>
          <cell r="Q22">
            <v>1</v>
          </cell>
          <cell r="R22">
            <v>1</v>
          </cell>
          <cell r="S22">
            <v>1</v>
          </cell>
          <cell r="T22" t="str">
            <v>ELETRICAL ERA 3 - Basic Cost</v>
          </cell>
          <cell r="U22">
            <v>13</v>
          </cell>
          <cell r="W22">
            <v>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C23">
            <v>43769</v>
          </cell>
          <cell r="N23">
            <v>14</v>
          </cell>
          <cell r="O23" t="str">
            <v>MECHANICAL ERA 3 - Basic Cost</v>
          </cell>
          <cell r="P23">
            <v>43739</v>
          </cell>
          <cell r="Q23">
            <v>1</v>
          </cell>
          <cell r="R23">
            <v>1</v>
          </cell>
          <cell r="S23">
            <v>1</v>
          </cell>
          <cell r="T23" t="str">
            <v>MECHANICAL ERA 3 - Basic Cost</v>
          </cell>
          <cell r="U23">
            <v>14</v>
          </cell>
          <cell r="W23">
            <v>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</row>
        <row r="24">
          <cell r="N24">
            <v>15</v>
          </cell>
          <cell r="O24" t="str">
            <v xml:space="preserve">ODC </v>
          </cell>
          <cell r="P24">
            <v>43191</v>
          </cell>
          <cell r="Q24">
            <v>1</v>
          </cell>
          <cell r="R24">
            <v>1</v>
          </cell>
          <cell r="S24">
            <v>1</v>
          </cell>
          <cell r="T24" t="str">
            <v xml:space="preserve">ODC </v>
          </cell>
          <cell r="U24">
            <v>15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</row>
        <row r="25">
          <cell r="N25">
            <v>16</v>
          </cell>
          <cell r="O25" t="str">
            <v>SCAFFOLDING - Basic Cost</v>
          </cell>
          <cell r="P25">
            <v>43952</v>
          </cell>
          <cell r="Q25">
            <v>0</v>
          </cell>
          <cell r="R25">
            <v>1</v>
          </cell>
          <cell r="S25">
            <v>1</v>
          </cell>
          <cell r="T25" t="str">
            <v>SCAFFOLDING - Basic Cost</v>
          </cell>
          <cell r="U25">
            <v>16</v>
          </cell>
          <cell r="W25">
            <v>1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N26">
            <v>17</v>
          </cell>
          <cell r="O26">
            <v>0</v>
          </cell>
          <cell r="P26">
            <v>0</v>
          </cell>
          <cell r="Q26">
            <v>1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W26">
            <v>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N27">
            <v>18</v>
          </cell>
          <cell r="O27" t="str">
            <v>Cabling Contract - Basic Cost</v>
          </cell>
          <cell r="P27">
            <v>43191</v>
          </cell>
          <cell r="Q27">
            <v>1</v>
          </cell>
          <cell r="R27">
            <v>1</v>
          </cell>
          <cell r="S27">
            <v>1</v>
          </cell>
          <cell r="T27" t="str">
            <v>Cabling Contract - Basic Cost</v>
          </cell>
          <cell r="U27">
            <v>18</v>
          </cell>
          <cell r="W27">
            <v>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</row>
        <row r="28">
          <cell r="N28">
            <v>19</v>
          </cell>
          <cell r="O28" t="str">
            <v>Cabling Contract - Approved Variations</v>
          </cell>
          <cell r="P28">
            <v>43191</v>
          </cell>
          <cell r="Q28">
            <v>1</v>
          </cell>
          <cell r="R28">
            <v>1</v>
          </cell>
          <cell r="S28">
            <v>1</v>
          </cell>
          <cell r="T28" t="str">
            <v>Cabling Contract - Approved Variations</v>
          </cell>
          <cell r="U28">
            <v>19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</row>
        <row r="29">
          <cell r="N29">
            <v>20</v>
          </cell>
          <cell r="O29" t="str">
            <v>LV Switchgear - Basic Cost</v>
          </cell>
          <cell r="P29">
            <v>43191</v>
          </cell>
          <cell r="Q29">
            <v>1</v>
          </cell>
          <cell r="R29">
            <v>1</v>
          </cell>
          <cell r="S29">
            <v>1</v>
          </cell>
          <cell r="T29" t="str">
            <v>LV Switchgear - Basic Cost</v>
          </cell>
          <cell r="U29">
            <v>20</v>
          </cell>
          <cell r="W29">
            <v>1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N30">
            <v>21</v>
          </cell>
          <cell r="O30" t="str">
            <v>LV Switchgear - Approved Variations</v>
          </cell>
          <cell r="P30">
            <v>43191</v>
          </cell>
          <cell r="Q30">
            <v>1</v>
          </cell>
          <cell r="R30">
            <v>1</v>
          </cell>
          <cell r="S30">
            <v>1</v>
          </cell>
          <cell r="T30" t="str">
            <v>LV Switchgear - Approved Variations</v>
          </cell>
          <cell r="U30">
            <v>21</v>
          </cell>
          <cell r="W30">
            <v>0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</row>
        <row r="31">
          <cell r="N31">
            <v>22</v>
          </cell>
          <cell r="O31" t="str">
            <v>MV Switchgear - Basic Cost</v>
          </cell>
          <cell r="P31">
            <v>43191</v>
          </cell>
          <cell r="Q31">
            <v>1</v>
          </cell>
          <cell r="R31">
            <v>1</v>
          </cell>
          <cell r="S31">
            <v>1</v>
          </cell>
          <cell r="T31" t="str">
            <v>MV Switchgear - Basic Cost</v>
          </cell>
          <cell r="U31">
            <v>22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</row>
        <row r="32">
          <cell r="N32">
            <v>23</v>
          </cell>
          <cell r="O32" t="str">
            <v>MV Switchgear - Approved Variations</v>
          </cell>
          <cell r="P32">
            <v>43191</v>
          </cell>
          <cell r="Q32">
            <v>1</v>
          </cell>
          <cell r="R32">
            <v>1</v>
          </cell>
          <cell r="S32">
            <v>1</v>
          </cell>
          <cell r="T32" t="str">
            <v>MV Switchgear - Approved Variations</v>
          </cell>
          <cell r="U32">
            <v>23</v>
          </cell>
          <cell r="W32">
            <v>0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</row>
        <row r="33">
          <cell r="C33">
            <v>365</v>
          </cell>
          <cell r="G33" t="str">
            <v>Total Cost</v>
          </cell>
          <cell r="N33">
            <v>24</v>
          </cell>
          <cell r="O33" t="str">
            <v>Electrical Services - Basic Cost</v>
          </cell>
          <cell r="P33">
            <v>43191</v>
          </cell>
          <cell r="Q33">
            <v>1</v>
          </cell>
          <cell r="R33">
            <v>1</v>
          </cell>
          <cell r="S33">
            <v>1</v>
          </cell>
          <cell r="T33" t="str">
            <v>Electrical Services - Basic Cost</v>
          </cell>
          <cell r="U33">
            <v>24</v>
          </cell>
          <cell r="W33">
            <v>1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</row>
        <row r="34">
          <cell r="C34">
            <v>30</v>
          </cell>
          <cell r="G34" t="str">
            <v>-</v>
          </cell>
          <cell r="K34">
            <v>45199</v>
          </cell>
          <cell r="L34">
            <v>45382</v>
          </cell>
          <cell r="N34">
            <v>25</v>
          </cell>
          <cell r="O34" t="str">
            <v>Energy Measurements - Basic Cost</v>
          </cell>
          <cell r="P34">
            <v>43191</v>
          </cell>
          <cell r="Q34">
            <v>1</v>
          </cell>
          <cell r="R34">
            <v>1</v>
          </cell>
          <cell r="S34">
            <v>1</v>
          </cell>
          <cell r="T34" t="str">
            <v>Energy Measurements - Basic Cost</v>
          </cell>
          <cell r="U34">
            <v>25</v>
          </cell>
          <cell r="W34">
            <v>1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</row>
        <row r="35">
          <cell r="G35" t="str">
            <v>Indexes</v>
          </cell>
          <cell r="K35">
            <v>44012</v>
          </cell>
          <cell r="L35">
            <v>44196</v>
          </cell>
          <cell r="N35">
            <v>26</v>
          </cell>
          <cell r="O35" t="str">
            <v>Energy Measurements - Approved Variations</v>
          </cell>
          <cell r="P35">
            <v>43191</v>
          </cell>
          <cell r="Q35">
            <v>1</v>
          </cell>
          <cell r="R35">
            <v>1</v>
          </cell>
          <cell r="S35">
            <v>1</v>
          </cell>
          <cell r="T35" t="str">
            <v>Energy Measurements - Approved Variations</v>
          </cell>
          <cell r="U35">
            <v>26</v>
          </cell>
          <cell r="W35">
            <v>0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G36" t="str">
            <v>Sensitivities</v>
          </cell>
          <cell r="K36">
            <v>43555</v>
          </cell>
          <cell r="L36">
            <v>43555</v>
          </cell>
          <cell r="N36">
            <v>27</v>
          </cell>
          <cell r="O36" t="str">
            <v>HVAC_Consultants DLV - Basic COST</v>
          </cell>
          <cell r="P36">
            <v>43191</v>
          </cell>
          <cell r="Q36">
            <v>1</v>
          </cell>
          <cell r="R36">
            <v>1</v>
          </cell>
          <cell r="S36">
            <v>1</v>
          </cell>
          <cell r="T36" t="str">
            <v>HVAC_Consultants DLV - Basic COST</v>
          </cell>
          <cell r="U36">
            <v>27</v>
          </cell>
          <cell r="W36">
            <v>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C37">
            <v>2</v>
          </cell>
          <cell r="G37" t="str">
            <v>All Macros</v>
          </cell>
          <cell r="K37">
            <v>44985</v>
          </cell>
          <cell r="L37">
            <v>48395</v>
          </cell>
          <cell r="N37">
            <v>28</v>
          </cell>
          <cell r="O37" t="str">
            <v>HVAC_Consultants DLV - Approved Variations</v>
          </cell>
          <cell r="P37">
            <v>43191</v>
          </cell>
          <cell r="Q37">
            <v>1</v>
          </cell>
          <cell r="R37">
            <v>1</v>
          </cell>
          <cell r="S37">
            <v>1</v>
          </cell>
          <cell r="T37" t="str">
            <v>HVAC_Consultants DLV - Approved Variations</v>
          </cell>
          <cell r="U37">
            <v>28</v>
          </cell>
          <cell r="W37">
            <v>0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G38" t="str">
            <v>Selected Sensitivity</v>
          </cell>
          <cell r="K38">
            <v>43555</v>
          </cell>
          <cell r="L38">
            <v>43555</v>
          </cell>
          <cell r="N38">
            <v>29</v>
          </cell>
          <cell r="O38" t="str">
            <v>DC Batteries - Basic Cost</v>
          </cell>
          <cell r="P38">
            <v>43191</v>
          </cell>
          <cell r="Q38">
            <v>1</v>
          </cell>
          <cell r="R38">
            <v>1</v>
          </cell>
          <cell r="S38">
            <v>1</v>
          </cell>
          <cell r="T38" t="str">
            <v>DC Batteries - Basic Cost</v>
          </cell>
          <cell r="U38">
            <v>29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G39" t="str">
            <v>Load Data</v>
          </cell>
          <cell r="K39">
            <v>43555</v>
          </cell>
          <cell r="L39">
            <v>43555</v>
          </cell>
          <cell r="N39">
            <v>30</v>
          </cell>
          <cell r="O39" t="str">
            <v>DC Batteries - Approved Variations</v>
          </cell>
          <cell r="P39">
            <v>43191</v>
          </cell>
          <cell r="Q39">
            <v>1</v>
          </cell>
          <cell r="R39">
            <v>1</v>
          </cell>
          <cell r="S39">
            <v>1</v>
          </cell>
          <cell r="T39" t="str">
            <v>DC Batteries - Approved Variations</v>
          </cell>
          <cell r="U39">
            <v>30</v>
          </cell>
          <cell r="W39">
            <v>0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C40">
            <v>43191</v>
          </cell>
          <cell r="G40" t="str">
            <v>-</v>
          </cell>
          <cell r="K40">
            <v>48395</v>
          </cell>
          <cell r="N40">
            <v>31</v>
          </cell>
          <cell r="O40" t="str">
            <v>ESP Transformers - Basic Cost</v>
          </cell>
          <cell r="P40">
            <v>43191</v>
          </cell>
          <cell r="Q40">
            <v>1</v>
          </cell>
          <cell r="R40">
            <v>1</v>
          </cell>
          <cell r="S40">
            <v>1</v>
          </cell>
          <cell r="T40" t="str">
            <v>ESP Transformers - Basic Cost</v>
          </cell>
          <cell r="U40">
            <v>31</v>
          </cell>
          <cell r="W40">
            <v>1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C41">
            <v>433</v>
          </cell>
          <cell r="G41" t="str">
            <v>-</v>
          </cell>
          <cell r="N41">
            <v>32</v>
          </cell>
          <cell r="O41" t="str">
            <v>ESP Transformers - Approved Variations</v>
          </cell>
          <cell r="P41">
            <v>43191</v>
          </cell>
          <cell r="Q41">
            <v>1</v>
          </cell>
          <cell r="R41">
            <v>1</v>
          </cell>
          <cell r="S41">
            <v>1</v>
          </cell>
          <cell r="T41" t="str">
            <v>ESP Transformers - Approved Variations</v>
          </cell>
          <cell r="U41">
            <v>32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42">
          <cell r="G42" t="str">
            <v>Verify_Data</v>
          </cell>
          <cell r="N42">
            <v>33</v>
          </cell>
          <cell r="O42" t="str">
            <v>Unit 1-6 Electrostatic Precipitators - Basic Cost</v>
          </cell>
          <cell r="P42">
            <v>43191</v>
          </cell>
          <cell r="Q42">
            <v>1</v>
          </cell>
          <cell r="R42">
            <v>1</v>
          </cell>
          <cell r="S42">
            <v>1</v>
          </cell>
          <cell r="T42" t="str">
            <v>Unit 1-6 Electrostatic Precipitators - Basic Cost</v>
          </cell>
          <cell r="U42">
            <v>33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</row>
        <row r="43">
          <cell r="N43">
            <v>34</v>
          </cell>
          <cell r="O43" t="str">
            <v>Unit 1-6 Electrostatic Precipitators - Approved Variations</v>
          </cell>
          <cell r="P43">
            <v>43191</v>
          </cell>
          <cell r="Q43">
            <v>1</v>
          </cell>
          <cell r="R43">
            <v>1</v>
          </cell>
          <cell r="S43">
            <v>1</v>
          </cell>
          <cell r="T43" t="str">
            <v>Unit 1-6 Electrostatic Precipitators - Approved Variations</v>
          </cell>
          <cell r="U43">
            <v>34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</row>
        <row r="44">
          <cell r="N44">
            <v>35</v>
          </cell>
          <cell r="O44" t="str">
            <v>The Precipitator Plant Management Sytem Unit 1-6 - Basic Cost</v>
          </cell>
          <cell r="P44">
            <v>43191</v>
          </cell>
          <cell r="Q44">
            <v>1</v>
          </cell>
          <cell r="R44">
            <v>1</v>
          </cell>
          <cell r="S44">
            <v>1</v>
          </cell>
          <cell r="T44" t="str">
            <v>The Precipitator Plant Management Sytem Unit 1-6 - Basic Cost</v>
          </cell>
          <cell r="U44">
            <v>35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</row>
        <row r="45">
          <cell r="N45">
            <v>36</v>
          </cell>
          <cell r="O45" t="str">
            <v>The Precipitator Plant Management Sytem Unit 1-6 - Approved Variations</v>
          </cell>
          <cell r="P45">
            <v>43191</v>
          </cell>
          <cell r="Q45">
            <v>1</v>
          </cell>
          <cell r="R45">
            <v>1</v>
          </cell>
          <cell r="S45">
            <v>1</v>
          </cell>
          <cell r="T45" t="str">
            <v>The Precipitator Plant Management Sytem Unit 1-6 - Approved Variations</v>
          </cell>
          <cell r="U45">
            <v>36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C46">
            <v>18</v>
          </cell>
          <cell r="N46">
            <v>37</v>
          </cell>
          <cell r="O46" t="str">
            <v>Dust  Sealing - Basic Cost</v>
          </cell>
          <cell r="P46">
            <v>43191</v>
          </cell>
          <cell r="Q46">
            <v>1</v>
          </cell>
          <cell r="R46">
            <v>1</v>
          </cell>
          <cell r="S46">
            <v>1</v>
          </cell>
          <cell r="T46" t="str">
            <v>Dust  Sealing - Basic Cost</v>
          </cell>
          <cell r="U46">
            <v>37</v>
          </cell>
          <cell r="W46">
            <v>1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</row>
        <row r="47">
          <cell r="N47">
            <v>38</v>
          </cell>
          <cell r="O47" t="str">
            <v>Replacement of C&amp;I System - Basic Cost</v>
          </cell>
          <cell r="P47">
            <v>43191</v>
          </cell>
          <cell r="Q47">
            <v>1</v>
          </cell>
          <cell r="R47">
            <v>1</v>
          </cell>
          <cell r="S47">
            <v>1</v>
          </cell>
          <cell r="T47" t="str">
            <v>Replacement of C&amp;I System - Basic Cost</v>
          </cell>
          <cell r="U47">
            <v>38</v>
          </cell>
          <cell r="W47">
            <v>1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N48">
            <v>39</v>
          </cell>
          <cell r="O48" t="str">
            <v>Replacement of C&amp;I System - Approved Variations</v>
          </cell>
          <cell r="P48">
            <v>43191</v>
          </cell>
          <cell r="Q48">
            <v>1</v>
          </cell>
          <cell r="R48">
            <v>1</v>
          </cell>
          <cell r="S48">
            <v>1</v>
          </cell>
          <cell r="T48" t="str">
            <v>Replacement of C&amp;I System - Approved Variations</v>
          </cell>
          <cell r="U48">
            <v>39</v>
          </cell>
          <cell r="W48">
            <v>0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</row>
        <row r="49">
          <cell r="N49">
            <v>40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W49">
            <v>1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</row>
        <row r="50">
          <cell r="N50">
            <v>41</v>
          </cell>
          <cell r="O50" t="str">
            <v>EMS 4600059977 - Basic Cost</v>
          </cell>
          <cell r="P50">
            <v>43191</v>
          </cell>
          <cell r="Q50">
            <v>1</v>
          </cell>
          <cell r="R50">
            <v>1</v>
          </cell>
          <cell r="S50">
            <v>1</v>
          </cell>
          <cell r="T50" t="str">
            <v>EMS 4600059977 - Basic Cost</v>
          </cell>
          <cell r="U50">
            <v>41</v>
          </cell>
          <cell r="W50">
            <v>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</row>
        <row r="51">
          <cell r="N51">
            <v>42</v>
          </cell>
          <cell r="O51" t="str">
            <v>EMS 4600059977 - Approved Variations</v>
          </cell>
          <cell r="P51">
            <v>43191</v>
          </cell>
          <cell r="Q51">
            <v>1</v>
          </cell>
          <cell r="R51">
            <v>1</v>
          </cell>
          <cell r="S51">
            <v>1</v>
          </cell>
          <cell r="T51" t="str">
            <v>EMS 4600059977 - Approved Variations</v>
          </cell>
          <cell r="U51">
            <v>42</v>
          </cell>
          <cell r="W51">
            <v>0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</row>
        <row r="52">
          <cell r="N52">
            <v>43</v>
          </cell>
          <cell r="O52" t="str">
            <v>HVAC PTM - Basic Cost</v>
          </cell>
          <cell r="P52">
            <v>43191</v>
          </cell>
          <cell r="Q52">
            <v>1</v>
          </cell>
          <cell r="R52">
            <v>1</v>
          </cell>
          <cell r="S52">
            <v>1</v>
          </cell>
          <cell r="T52" t="str">
            <v>HVAC PTM - Basic Cost</v>
          </cell>
          <cell r="U52">
            <v>43</v>
          </cell>
          <cell r="W52">
            <v>1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</row>
        <row r="53">
          <cell r="N53">
            <v>44</v>
          </cell>
          <cell r="O53" t="str">
            <v>ES 4600009796 - Basic Cost</v>
          </cell>
          <cell r="P53">
            <v>43191</v>
          </cell>
          <cell r="Q53">
            <v>1</v>
          </cell>
          <cell r="R53">
            <v>1</v>
          </cell>
          <cell r="S53">
            <v>1</v>
          </cell>
          <cell r="T53" t="str">
            <v>ES 4600009796 - Basic Cost</v>
          </cell>
          <cell r="U53">
            <v>44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</row>
        <row r="54">
          <cell r="N54">
            <v>45</v>
          </cell>
          <cell r="O54" t="str">
            <v>DC BATTERIES PTM - Basic COST</v>
          </cell>
          <cell r="P54">
            <v>43191</v>
          </cell>
          <cell r="Q54">
            <v>1</v>
          </cell>
          <cell r="R54">
            <v>1</v>
          </cell>
          <cell r="S54">
            <v>1</v>
          </cell>
          <cell r="T54" t="str">
            <v>DC BATTERIES PTM - Basic COST</v>
          </cell>
          <cell r="U54">
            <v>45</v>
          </cell>
          <cell r="W54">
            <v>1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N55">
            <v>46</v>
          </cell>
          <cell r="O55" t="str">
            <v xml:space="preserve"> ELECTRICAL SERVICES- Basic Cost</v>
          </cell>
          <cell r="P55">
            <v>43191</v>
          </cell>
          <cell r="Q55">
            <v>1</v>
          </cell>
          <cell r="R55">
            <v>1</v>
          </cell>
          <cell r="S55">
            <v>1</v>
          </cell>
          <cell r="T55" t="str">
            <v xml:space="preserve"> ELECTRICAL SERVICES- Basic Cost</v>
          </cell>
          <cell r="U55">
            <v>46</v>
          </cell>
          <cell r="W55">
            <v>1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N56">
            <v>47</v>
          </cell>
          <cell r="O56" t="str">
            <v xml:space="preserve"> ELECTRICAL SERVICES- Approved Variations</v>
          </cell>
          <cell r="P56">
            <v>43191</v>
          </cell>
          <cell r="Q56">
            <v>1</v>
          </cell>
          <cell r="R56">
            <v>1</v>
          </cell>
          <cell r="S56">
            <v>1</v>
          </cell>
          <cell r="T56" t="str">
            <v xml:space="preserve"> ELECTRICAL SERVICES- Approved Variations</v>
          </cell>
          <cell r="U56">
            <v>47</v>
          </cell>
          <cell r="W56">
            <v>0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</row>
        <row r="57">
          <cell r="N57">
            <v>48</v>
          </cell>
          <cell r="O57" t="str">
            <v>SCAFOLDING - Basic Cost</v>
          </cell>
          <cell r="P57">
            <v>43191</v>
          </cell>
          <cell r="Q57">
            <v>1</v>
          </cell>
          <cell r="R57">
            <v>1</v>
          </cell>
          <cell r="S57">
            <v>1</v>
          </cell>
          <cell r="T57" t="str">
            <v>SCAFOLDING - Basic Cost</v>
          </cell>
          <cell r="U57">
            <v>48</v>
          </cell>
          <cell r="W57">
            <v>1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</row>
        <row r="58">
          <cell r="N58">
            <v>49</v>
          </cell>
          <cell r="O58" t="str">
            <v>SCAFOLDING - Approved Variations</v>
          </cell>
          <cell r="P58">
            <v>43191</v>
          </cell>
          <cell r="Q58">
            <v>1</v>
          </cell>
          <cell r="R58">
            <v>1</v>
          </cell>
          <cell r="S58">
            <v>1</v>
          </cell>
          <cell r="T58" t="str">
            <v>SCAFOLDING - Approved Variations</v>
          </cell>
          <cell r="U58">
            <v>49</v>
          </cell>
          <cell r="W58">
            <v>0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</row>
        <row r="59">
          <cell r="N59">
            <v>50</v>
          </cell>
          <cell r="O59" t="str">
            <v>STEINMULLER - Basic Cost</v>
          </cell>
          <cell r="P59">
            <v>43191</v>
          </cell>
          <cell r="Q59">
            <v>1</v>
          </cell>
          <cell r="R59">
            <v>1</v>
          </cell>
          <cell r="S59">
            <v>1</v>
          </cell>
          <cell r="T59" t="str">
            <v>STEINMULLER - Basic Cost</v>
          </cell>
          <cell r="U59">
            <v>50</v>
          </cell>
          <cell r="W59">
            <v>1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</row>
        <row r="60">
          <cell r="N60">
            <v>51</v>
          </cell>
          <cell r="O60" t="str">
            <v>STEINMULLER - Approved Variations</v>
          </cell>
          <cell r="P60">
            <v>43191</v>
          </cell>
          <cell r="Q60">
            <v>1</v>
          </cell>
          <cell r="R60">
            <v>1</v>
          </cell>
          <cell r="S60">
            <v>1</v>
          </cell>
          <cell r="T60" t="str">
            <v>STEINMULLER - Approved Variations</v>
          </cell>
          <cell r="U60">
            <v>51</v>
          </cell>
          <cell r="W60">
            <v>0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</row>
        <row r="61">
          <cell r="N61">
            <v>52</v>
          </cell>
          <cell r="O61" t="str">
            <v>Unplaced Contract - Basic cost</v>
          </cell>
          <cell r="P61">
            <v>43617</v>
          </cell>
          <cell r="Q61">
            <v>1</v>
          </cell>
          <cell r="R61">
            <v>1</v>
          </cell>
          <cell r="S61">
            <v>1</v>
          </cell>
          <cell r="T61" t="str">
            <v>Unplaced Contract - Basic cost</v>
          </cell>
          <cell r="U61">
            <v>52</v>
          </cell>
          <cell r="W61">
            <v>1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N62">
            <v>53</v>
          </cell>
          <cell r="O62" t="str">
            <v>Unplaced Contract 1 - Basic Cost</v>
          </cell>
          <cell r="P62">
            <v>43617</v>
          </cell>
          <cell r="Q62">
            <v>1</v>
          </cell>
          <cell r="R62">
            <v>1</v>
          </cell>
          <cell r="S62">
            <v>1</v>
          </cell>
          <cell r="T62" t="str">
            <v>Unplaced Contract 1 - Basic Cost</v>
          </cell>
          <cell r="U62">
            <v>53</v>
          </cell>
          <cell r="W62">
            <v>1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</row>
        <row r="63">
          <cell r="N63">
            <v>54</v>
          </cell>
          <cell r="O63" t="str">
            <v>Unplaced Contract 2 - Basic Cost</v>
          </cell>
          <cell r="P63">
            <v>43617</v>
          </cell>
          <cell r="Q63">
            <v>1</v>
          </cell>
          <cell r="R63">
            <v>1</v>
          </cell>
          <cell r="S63">
            <v>1</v>
          </cell>
          <cell r="T63" t="str">
            <v>Unplaced Contract 2 - Basic Cost</v>
          </cell>
          <cell r="U63">
            <v>54</v>
          </cell>
          <cell r="W63">
            <v>1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</row>
        <row r="64">
          <cell r="N64">
            <v>55</v>
          </cell>
          <cell r="O64" t="str">
            <v>Unplaced Contract 3 - Basic Cost</v>
          </cell>
          <cell r="P64">
            <v>43617</v>
          </cell>
          <cell r="Q64">
            <v>1</v>
          </cell>
          <cell r="R64">
            <v>1</v>
          </cell>
          <cell r="S64">
            <v>1</v>
          </cell>
          <cell r="T64" t="str">
            <v>Unplaced Contract 3 - Basic Cost</v>
          </cell>
          <cell r="U64">
            <v>55</v>
          </cell>
          <cell r="W64">
            <v>1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</row>
        <row r="65">
          <cell r="N65">
            <v>56</v>
          </cell>
          <cell r="O65" t="str">
            <v>Unplaced Contract 4 - Basic Cost</v>
          </cell>
          <cell r="P65">
            <v>43617</v>
          </cell>
          <cell r="Q65">
            <v>1</v>
          </cell>
          <cell r="R65">
            <v>1</v>
          </cell>
          <cell r="S65">
            <v>1</v>
          </cell>
          <cell r="T65" t="str">
            <v>Unplaced Contract 4 - Basic Cost</v>
          </cell>
          <cell r="U65">
            <v>56</v>
          </cell>
          <cell r="W65">
            <v>1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</row>
        <row r="66">
          <cell r="N66">
            <v>57</v>
          </cell>
          <cell r="O66" t="str">
            <v>Unplaced Contract 5 - Basic Cost</v>
          </cell>
          <cell r="P66">
            <v>43922</v>
          </cell>
          <cell r="Q66">
            <v>0</v>
          </cell>
          <cell r="R66">
            <v>1</v>
          </cell>
          <cell r="S66">
            <v>1</v>
          </cell>
          <cell r="T66" t="str">
            <v>Unplaced Contract 5 - Basic Cost</v>
          </cell>
          <cell r="U66">
            <v>57</v>
          </cell>
          <cell r="W66">
            <v>1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N67">
            <v>58</v>
          </cell>
          <cell r="O67" t="str">
            <v>Unplaced Contract 6 - Basic Cost</v>
          </cell>
          <cell r="P67">
            <v>44075</v>
          </cell>
          <cell r="Q67">
            <v>0</v>
          </cell>
          <cell r="R67">
            <v>1</v>
          </cell>
          <cell r="S67">
            <v>1</v>
          </cell>
          <cell r="T67" t="str">
            <v>Unplaced Contract 6 - Basic Cost</v>
          </cell>
          <cell r="U67">
            <v>58</v>
          </cell>
          <cell r="W67">
            <v>1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N68">
            <v>59</v>
          </cell>
          <cell r="O68">
            <v>0</v>
          </cell>
          <cell r="P68">
            <v>0</v>
          </cell>
          <cell r="Q68">
            <v>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W68">
            <v>1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</row>
        <row r="69">
          <cell r="N69">
            <v>60</v>
          </cell>
          <cell r="O69">
            <v>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1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</row>
        <row r="70">
          <cell r="N70">
            <v>61</v>
          </cell>
          <cell r="O70">
            <v>0</v>
          </cell>
          <cell r="P70">
            <v>0</v>
          </cell>
          <cell r="Q70">
            <v>1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W70">
            <v>1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N71">
            <v>62</v>
          </cell>
          <cell r="O71">
            <v>0</v>
          </cell>
          <cell r="P71">
            <v>0</v>
          </cell>
          <cell r="Q71">
            <v>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W71">
            <v>1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</row>
        <row r="72">
          <cell r="N72">
            <v>63</v>
          </cell>
          <cell r="O72">
            <v>0</v>
          </cell>
          <cell r="P72">
            <v>0</v>
          </cell>
          <cell r="Q72">
            <v>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W72">
            <v>1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</row>
        <row r="73">
          <cell r="N73">
            <v>64</v>
          </cell>
          <cell r="O73">
            <v>0</v>
          </cell>
          <cell r="P73">
            <v>0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1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</row>
        <row r="74">
          <cell r="N74">
            <v>65</v>
          </cell>
          <cell r="O74">
            <v>0</v>
          </cell>
          <cell r="P74">
            <v>0</v>
          </cell>
          <cell r="Q74">
            <v>1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W74">
            <v>1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</row>
        <row r="75">
          <cell r="N75">
            <v>66</v>
          </cell>
          <cell r="O75">
            <v>0</v>
          </cell>
          <cell r="P75">
            <v>0</v>
          </cell>
          <cell r="Q75">
            <v>1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W75">
            <v>1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</row>
        <row r="76">
          <cell r="N76">
            <v>67</v>
          </cell>
          <cell r="O76">
            <v>0</v>
          </cell>
          <cell r="P76">
            <v>0</v>
          </cell>
          <cell r="Q76">
            <v>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</row>
        <row r="77">
          <cell r="N77">
            <v>68</v>
          </cell>
          <cell r="O77">
            <v>0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W77">
            <v>1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N78">
            <v>69</v>
          </cell>
          <cell r="O78">
            <v>0</v>
          </cell>
          <cell r="P78">
            <v>0</v>
          </cell>
          <cell r="Q78">
            <v>1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W78">
            <v>1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</row>
        <row r="79">
          <cell r="N79">
            <v>70</v>
          </cell>
          <cell r="O79">
            <v>0</v>
          </cell>
          <cell r="P79">
            <v>0</v>
          </cell>
          <cell r="Q79">
            <v>1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W79">
            <v>1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</row>
        <row r="80">
          <cell r="N80">
            <v>71</v>
          </cell>
          <cell r="O80">
            <v>0</v>
          </cell>
          <cell r="P80">
            <v>0</v>
          </cell>
          <cell r="Q80">
            <v>1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W80">
            <v>1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</row>
        <row r="81">
          <cell r="N81">
            <v>72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W81">
            <v>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</row>
        <row r="82">
          <cell r="N82">
            <v>73</v>
          </cell>
          <cell r="O82">
            <v>0</v>
          </cell>
          <cell r="P82">
            <v>0</v>
          </cell>
          <cell r="Q82">
            <v>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W82">
            <v>1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</row>
        <row r="83">
          <cell r="N83">
            <v>74</v>
          </cell>
          <cell r="O83">
            <v>0</v>
          </cell>
          <cell r="P83">
            <v>0</v>
          </cell>
          <cell r="Q83">
            <v>1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W83">
            <v>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</row>
        <row r="84">
          <cell r="N84">
            <v>75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W84">
            <v>1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N85">
            <v>76</v>
          </cell>
          <cell r="O85">
            <v>0</v>
          </cell>
          <cell r="P85">
            <v>0</v>
          </cell>
          <cell r="Q85">
            <v>1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W85">
            <v>1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N86">
            <v>77</v>
          </cell>
          <cell r="O86">
            <v>0</v>
          </cell>
          <cell r="P86">
            <v>0</v>
          </cell>
          <cell r="Q86">
            <v>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W86">
            <v>1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87">
          <cell r="N87">
            <v>78</v>
          </cell>
          <cell r="O87">
            <v>0</v>
          </cell>
          <cell r="P87">
            <v>0</v>
          </cell>
          <cell r="Q87">
            <v>1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W87">
            <v>1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</row>
        <row r="88">
          <cell r="N88">
            <v>79</v>
          </cell>
          <cell r="O88">
            <v>0</v>
          </cell>
          <cell r="P88">
            <v>0</v>
          </cell>
          <cell r="Q88">
            <v>1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1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</row>
        <row r="89">
          <cell r="N89">
            <v>80</v>
          </cell>
          <cell r="O89">
            <v>0</v>
          </cell>
          <cell r="P89">
            <v>0</v>
          </cell>
          <cell r="Q89">
            <v>1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W89">
            <v>1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</row>
        <row r="90">
          <cell r="N90">
            <v>81</v>
          </cell>
          <cell r="O90">
            <v>0</v>
          </cell>
          <cell r="P90">
            <v>0</v>
          </cell>
          <cell r="Q90">
            <v>1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W90">
            <v>1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</row>
        <row r="91">
          <cell r="N91">
            <v>82</v>
          </cell>
          <cell r="O91">
            <v>0</v>
          </cell>
          <cell r="P91">
            <v>0</v>
          </cell>
          <cell r="Q91">
            <v>1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W91">
            <v>1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</row>
        <row r="92">
          <cell r="N92">
            <v>83</v>
          </cell>
          <cell r="O92">
            <v>0</v>
          </cell>
          <cell r="P92">
            <v>0</v>
          </cell>
          <cell r="Q92">
            <v>1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W92">
            <v>1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</row>
        <row r="93">
          <cell r="N93">
            <v>84</v>
          </cell>
          <cell r="O93">
            <v>0</v>
          </cell>
          <cell r="P93">
            <v>0</v>
          </cell>
          <cell r="Q93">
            <v>1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W93">
            <v>1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N94">
            <v>85</v>
          </cell>
          <cell r="O94">
            <v>0</v>
          </cell>
          <cell r="P94">
            <v>0</v>
          </cell>
          <cell r="Q94">
            <v>1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W94">
            <v>1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5">
          <cell r="N95">
            <v>86</v>
          </cell>
          <cell r="O95">
            <v>0</v>
          </cell>
          <cell r="P95">
            <v>0</v>
          </cell>
          <cell r="Q95">
            <v>1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W95">
            <v>1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</row>
        <row r="96">
          <cell r="N96">
            <v>87</v>
          </cell>
          <cell r="O96">
            <v>0</v>
          </cell>
          <cell r="P96">
            <v>0</v>
          </cell>
          <cell r="Q96">
            <v>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W96">
            <v>1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</row>
        <row r="97">
          <cell r="N97">
            <v>88</v>
          </cell>
          <cell r="O97">
            <v>0</v>
          </cell>
          <cell r="P97">
            <v>0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1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</row>
        <row r="98">
          <cell r="N98">
            <v>89</v>
          </cell>
          <cell r="O98">
            <v>0</v>
          </cell>
          <cell r="P98">
            <v>0</v>
          </cell>
          <cell r="Q98">
            <v>1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W98">
            <v>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N99">
            <v>90</v>
          </cell>
          <cell r="O99">
            <v>0</v>
          </cell>
          <cell r="P99">
            <v>0</v>
          </cell>
          <cell r="Q99">
            <v>1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W99">
            <v>1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</row>
        <row r="100">
          <cell r="N100">
            <v>91</v>
          </cell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</row>
        <row r="101">
          <cell r="N101">
            <v>92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1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</row>
        <row r="102">
          <cell r="N102">
            <v>93</v>
          </cell>
          <cell r="O102">
            <v>0</v>
          </cell>
          <cell r="P102">
            <v>0</v>
          </cell>
          <cell r="Q102">
            <v>1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W102">
            <v>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</row>
        <row r="103">
          <cell r="N103">
            <v>94</v>
          </cell>
          <cell r="O103">
            <v>0</v>
          </cell>
          <cell r="P103">
            <v>0</v>
          </cell>
          <cell r="Q103">
            <v>1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W103">
            <v>1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</row>
        <row r="104">
          <cell r="N104">
            <v>95</v>
          </cell>
          <cell r="O104">
            <v>0</v>
          </cell>
          <cell r="P104">
            <v>0</v>
          </cell>
          <cell r="Q104">
            <v>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</row>
        <row r="105">
          <cell r="N105">
            <v>96</v>
          </cell>
          <cell r="O105">
            <v>0</v>
          </cell>
          <cell r="P105">
            <v>0</v>
          </cell>
          <cell r="Q105">
            <v>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W105">
            <v>1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</row>
        <row r="106">
          <cell r="N106">
            <v>97</v>
          </cell>
          <cell r="O106">
            <v>0</v>
          </cell>
          <cell r="P106">
            <v>0</v>
          </cell>
          <cell r="Q106">
            <v>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W106">
            <v>1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</row>
        <row r="107">
          <cell r="N107">
            <v>98</v>
          </cell>
          <cell r="O107">
            <v>0</v>
          </cell>
          <cell r="P107">
            <v>0</v>
          </cell>
          <cell r="Q107">
            <v>1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W107">
            <v>1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</row>
        <row r="108">
          <cell r="N108">
            <v>99</v>
          </cell>
          <cell r="O108">
            <v>0</v>
          </cell>
          <cell r="P108">
            <v>0</v>
          </cell>
          <cell r="Q108">
            <v>1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W108">
            <v>1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</row>
        <row r="109">
          <cell r="N109">
            <v>100</v>
          </cell>
          <cell r="O109">
            <v>0</v>
          </cell>
          <cell r="P109">
            <v>0</v>
          </cell>
          <cell r="Q109">
            <v>1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W109">
            <v>1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</row>
        <row r="110">
          <cell r="N110">
            <v>101</v>
          </cell>
          <cell r="O110">
            <v>0</v>
          </cell>
          <cell r="P110">
            <v>0</v>
          </cell>
          <cell r="Q110">
            <v>1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W110">
            <v>1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</row>
        <row r="111">
          <cell r="N111">
            <v>102</v>
          </cell>
          <cell r="O111">
            <v>0</v>
          </cell>
          <cell r="P111">
            <v>0</v>
          </cell>
          <cell r="Q111">
            <v>1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W111">
            <v>1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</row>
        <row r="112">
          <cell r="N112">
            <v>103</v>
          </cell>
          <cell r="O112">
            <v>0</v>
          </cell>
          <cell r="P112">
            <v>0</v>
          </cell>
          <cell r="Q112">
            <v>1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N113">
            <v>104</v>
          </cell>
          <cell r="O113">
            <v>0</v>
          </cell>
          <cell r="P113">
            <v>0</v>
          </cell>
          <cell r="Q113">
            <v>1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W113">
            <v>1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N114">
            <v>105</v>
          </cell>
          <cell r="O114">
            <v>0</v>
          </cell>
          <cell r="P114">
            <v>0</v>
          </cell>
          <cell r="Q114">
            <v>1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W114">
            <v>1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15">
          <cell r="N115">
            <v>106</v>
          </cell>
          <cell r="O115">
            <v>0</v>
          </cell>
          <cell r="P115">
            <v>0</v>
          </cell>
          <cell r="Q115">
            <v>1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W115">
            <v>1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</row>
        <row r="116">
          <cell r="N116">
            <v>107</v>
          </cell>
          <cell r="O116">
            <v>0</v>
          </cell>
          <cell r="P116">
            <v>0</v>
          </cell>
          <cell r="Q116">
            <v>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W116">
            <v>1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</row>
        <row r="117">
          <cell r="N117">
            <v>108</v>
          </cell>
          <cell r="O117">
            <v>0</v>
          </cell>
          <cell r="P117">
            <v>0</v>
          </cell>
          <cell r="Q117">
            <v>1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W117">
            <v>1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</row>
        <row r="118">
          <cell r="N118">
            <v>109</v>
          </cell>
          <cell r="O118">
            <v>0</v>
          </cell>
          <cell r="P118">
            <v>0</v>
          </cell>
          <cell r="Q118">
            <v>1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W118">
            <v>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</row>
        <row r="119">
          <cell r="N119">
            <v>110</v>
          </cell>
          <cell r="O119">
            <v>0</v>
          </cell>
          <cell r="P119">
            <v>0</v>
          </cell>
          <cell r="Q119">
            <v>1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1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</row>
        <row r="120">
          <cell r="N120">
            <v>111</v>
          </cell>
          <cell r="O120">
            <v>0</v>
          </cell>
          <cell r="P120">
            <v>0</v>
          </cell>
          <cell r="Q120">
            <v>1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W120">
            <v>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</row>
        <row r="121">
          <cell r="N121">
            <v>112</v>
          </cell>
          <cell r="O121">
            <v>0</v>
          </cell>
          <cell r="P121">
            <v>0</v>
          </cell>
          <cell r="Q121">
            <v>1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W121">
            <v>1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N122">
            <v>113</v>
          </cell>
          <cell r="O122">
            <v>0</v>
          </cell>
          <cell r="P122">
            <v>0</v>
          </cell>
          <cell r="Q122">
            <v>1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W122">
            <v>1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N123">
            <v>114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W123">
            <v>1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</row>
        <row r="124">
          <cell r="N124">
            <v>115</v>
          </cell>
          <cell r="O124">
            <v>0</v>
          </cell>
          <cell r="P124">
            <v>0</v>
          </cell>
          <cell r="Q124">
            <v>1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W124">
            <v>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</row>
        <row r="125">
          <cell r="N125">
            <v>116</v>
          </cell>
          <cell r="O125">
            <v>0</v>
          </cell>
          <cell r="P125">
            <v>0</v>
          </cell>
          <cell r="Q125">
            <v>1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W125">
            <v>1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</row>
        <row r="126">
          <cell r="N126">
            <v>117</v>
          </cell>
          <cell r="O126">
            <v>0</v>
          </cell>
          <cell r="P126">
            <v>0</v>
          </cell>
          <cell r="Q126">
            <v>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W126">
            <v>1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N127">
            <v>118</v>
          </cell>
          <cell r="O127">
            <v>0</v>
          </cell>
          <cell r="P127">
            <v>0</v>
          </cell>
          <cell r="Q127">
            <v>1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W127">
            <v>1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</row>
        <row r="128">
          <cell r="N128">
            <v>119</v>
          </cell>
          <cell r="O128">
            <v>0</v>
          </cell>
          <cell r="P128">
            <v>0</v>
          </cell>
          <cell r="Q128">
            <v>1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W128">
            <v>1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</row>
        <row r="129">
          <cell r="N129">
            <v>120</v>
          </cell>
          <cell r="O129">
            <v>0</v>
          </cell>
          <cell r="P129">
            <v>0</v>
          </cell>
          <cell r="Q129">
            <v>1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W129">
            <v>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</row>
        <row r="130">
          <cell r="N130">
            <v>121</v>
          </cell>
          <cell r="O130">
            <v>0</v>
          </cell>
          <cell r="P130">
            <v>0</v>
          </cell>
          <cell r="Q130">
            <v>1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W130">
            <v>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</row>
        <row r="131">
          <cell r="N131">
            <v>122</v>
          </cell>
          <cell r="O131">
            <v>0</v>
          </cell>
          <cell r="P131">
            <v>0</v>
          </cell>
          <cell r="Q131">
            <v>1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W131">
            <v>1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N132">
            <v>123</v>
          </cell>
          <cell r="O132">
            <v>0</v>
          </cell>
          <cell r="P132">
            <v>0</v>
          </cell>
          <cell r="Q132">
            <v>1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W132">
            <v>1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</row>
        <row r="133">
          <cell r="N133">
            <v>124</v>
          </cell>
          <cell r="O133">
            <v>0</v>
          </cell>
          <cell r="P133">
            <v>0</v>
          </cell>
          <cell r="Q133">
            <v>1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W133">
            <v>1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</row>
        <row r="134">
          <cell r="N134">
            <v>125</v>
          </cell>
          <cell r="O134">
            <v>0</v>
          </cell>
          <cell r="P134">
            <v>0</v>
          </cell>
          <cell r="Q134">
            <v>1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W134">
            <v>1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</row>
        <row r="135">
          <cell r="N135">
            <v>126</v>
          </cell>
          <cell r="O135">
            <v>0</v>
          </cell>
          <cell r="P135">
            <v>0</v>
          </cell>
          <cell r="Q135">
            <v>1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W135">
            <v>1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</row>
        <row r="136">
          <cell r="N136">
            <v>127</v>
          </cell>
          <cell r="O136">
            <v>0</v>
          </cell>
          <cell r="P136">
            <v>0</v>
          </cell>
          <cell r="Q136">
            <v>1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W136">
            <v>1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</row>
        <row r="137">
          <cell r="N137">
            <v>128</v>
          </cell>
          <cell r="O137">
            <v>0</v>
          </cell>
          <cell r="P137">
            <v>0</v>
          </cell>
          <cell r="Q137">
            <v>1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W137">
            <v>1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</row>
        <row r="138">
          <cell r="N138">
            <v>129</v>
          </cell>
          <cell r="O138">
            <v>0</v>
          </cell>
          <cell r="P138">
            <v>0</v>
          </cell>
          <cell r="Q138">
            <v>1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W138">
            <v>1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</row>
        <row r="139">
          <cell r="N139">
            <v>130</v>
          </cell>
          <cell r="O139">
            <v>0</v>
          </cell>
          <cell r="P139">
            <v>0</v>
          </cell>
          <cell r="Q139">
            <v>1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W139">
            <v>1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</row>
        <row r="140">
          <cell r="N140">
            <v>131</v>
          </cell>
          <cell r="O140">
            <v>0</v>
          </cell>
          <cell r="P140">
            <v>0</v>
          </cell>
          <cell r="Q140">
            <v>1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W140">
            <v>1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</row>
        <row r="141">
          <cell r="N141">
            <v>132</v>
          </cell>
          <cell r="O141">
            <v>0</v>
          </cell>
          <cell r="P141">
            <v>0</v>
          </cell>
          <cell r="Q141">
            <v>1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W141">
            <v>1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</row>
        <row r="142">
          <cell r="N142">
            <v>133</v>
          </cell>
          <cell r="O142">
            <v>0</v>
          </cell>
          <cell r="P142">
            <v>0</v>
          </cell>
          <cell r="Q142">
            <v>1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W142">
            <v>1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N143">
            <v>134</v>
          </cell>
          <cell r="O143">
            <v>0</v>
          </cell>
          <cell r="P143">
            <v>0</v>
          </cell>
          <cell r="Q143">
            <v>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W143">
            <v>1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44">
          <cell r="N144">
            <v>135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W144">
            <v>1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</row>
        <row r="145">
          <cell r="N145">
            <v>136</v>
          </cell>
          <cell r="O145">
            <v>0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W145">
            <v>1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</row>
        <row r="146">
          <cell r="N146">
            <v>137</v>
          </cell>
          <cell r="O146">
            <v>0</v>
          </cell>
          <cell r="P146">
            <v>0</v>
          </cell>
          <cell r="Q146">
            <v>1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W146">
            <v>1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</row>
        <row r="147">
          <cell r="N147">
            <v>138</v>
          </cell>
          <cell r="O147">
            <v>0</v>
          </cell>
          <cell r="P147">
            <v>0</v>
          </cell>
          <cell r="Q147">
            <v>1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W147">
            <v>1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</row>
        <row r="148">
          <cell r="N148">
            <v>139</v>
          </cell>
          <cell r="O148">
            <v>0</v>
          </cell>
          <cell r="P148">
            <v>0</v>
          </cell>
          <cell r="Q148">
            <v>1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W148">
            <v>1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</row>
        <row r="149">
          <cell r="N149">
            <v>140</v>
          </cell>
          <cell r="O149">
            <v>0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W149">
            <v>1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</row>
        <row r="150">
          <cell r="N150">
            <v>141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W150">
            <v>1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N151">
            <v>142</v>
          </cell>
          <cell r="O151">
            <v>0</v>
          </cell>
          <cell r="P151">
            <v>0</v>
          </cell>
          <cell r="Q151">
            <v>1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W151">
            <v>1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</row>
        <row r="152">
          <cell r="N152">
            <v>143</v>
          </cell>
          <cell r="O152">
            <v>0</v>
          </cell>
          <cell r="P152">
            <v>0</v>
          </cell>
          <cell r="Q152">
            <v>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W152">
            <v>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N153">
            <v>144</v>
          </cell>
          <cell r="O153">
            <v>0</v>
          </cell>
          <cell r="P153">
            <v>0</v>
          </cell>
          <cell r="Q153">
            <v>1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W153">
            <v>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</row>
        <row r="154">
          <cell r="N154">
            <v>145</v>
          </cell>
          <cell r="O154">
            <v>0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W154">
            <v>1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</row>
        <row r="155">
          <cell r="N155">
            <v>146</v>
          </cell>
          <cell r="O155">
            <v>0</v>
          </cell>
          <cell r="P155">
            <v>0</v>
          </cell>
          <cell r="Q155">
            <v>1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W155">
            <v>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</row>
        <row r="156">
          <cell r="N156">
            <v>147</v>
          </cell>
          <cell r="O156">
            <v>0</v>
          </cell>
          <cell r="P156">
            <v>0</v>
          </cell>
          <cell r="Q156">
            <v>1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W156">
            <v>1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N157">
            <v>148</v>
          </cell>
          <cell r="O157">
            <v>0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W157">
            <v>1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</row>
        <row r="158">
          <cell r="N158">
            <v>149</v>
          </cell>
          <cell r="O158">
            <v>0</v>
          </cell>
          <cell r="P158">
            <v>0</v>
          </cell>
          <cell r="Q158">
            <v>1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W158">
            <v>1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</row>
        <row r="159">
          <cell r="N159">
            <v>150</v>
          </cell>
          <cell r="O159">
            <v>0</v>
          </cell>
          <cell r="P159">
            <v>0</v>
          </cell>
          <cell r="Q159">
            <v>1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W159">
            <v>1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</row>
        <row r="160">
          <cell r="N160">
            <v>151</v>
          </cell>
          <cell r="O160">
            <v>0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W160">
            <v>1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N161">
            <v>152</v>
          </cell>
          <cell r="O161">
            <v>0</v>
          </cell>
          <cell r="P161">
            <v>0</v>
          </cell>
          <cell r="Q161">
            <v>1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W161">
            <v>1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N162">
            <v>153</v>
          </cell>
          <cell r="O162">
            <v>0</v>
          </cell>
          <cell r="P162">
            <v>0</v>
          </cell>
          <cell r="Q162">
            <v>1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W162">
            <v>1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N163">
            <v>154</v>
          </cell>
          <cell r="O163">
            <v>0</v>
          </cell>
          <cell r="P163">
            <v>0</v>
          </cell>
          <cell r="Q163">
            <v>1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1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N164">
            <v>155</v>
          </cell>
          <cell r="O164">
            <v>0</v>
          </cell>
          <cell r="P164">
            <v>0</v>
          </cell>
          <cell r="Q164">
            <v>1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W164">
            <v>1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N165">
            <v>156</v>
          </cell>
          <cell r="O165">
            <v>0</v>
          </cell>
          <cell r="P165">
            <v>0</v>
          </cell>
          <cell r="Q165">
            <v>1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W165">
            <v>1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</row>
        <row r="166">
          <cell r="N166">
            <v>157</v>
          </cell>
          <cell r="O166">
            <v>0</v>
          </cell>
          <cell r="P166">
            <v>0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W166">
            <v>1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67">
          <cell r="N167">
            <v>158</v>
          </cell>
          <cell r="O167">
            <v>0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W167">
            <v>1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</row>
        <row r="168">
          <cell r="N168">
            <v>159</v>
          </cell>
          <cell r="O168">
            <v>0</v>
          </cell>
          <cell r="P168">
            <v>0</v>
          </cell>
          <cell r="Q168">
            <v>1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W168">
            <v>1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</row>
        <row r="169">
          <cell r="N169">
            <v>160</v>
          </cell>
          <cell r="O169">
            <v>0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W169">
            <v>1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</row>
        <row r="170">
          <cell r="N170">
            <v>161</v>
          </cell>
          <cell r="O170">
            <v>0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W170">
            <v>1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</row>
        <row r="171">
          <cell r="N171">
            <v>162</v>
          </cell>
          <cell r="O171">
            <v>0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W171">
            <v>1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</row>
        <row r="172">
          <cell r="N172">
            <v>163</v>
          </cell>
          <cell r="O172">
            <v>0</v>
          </cell>
          <cell r="P172">
            <v>0</v>
          </cell>
          <cell r="Q172">
            <v>1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W172">
            <v>1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N173">
            <v>164</v>
          </cell>
          <cell r="O173">
            <v>0</v>
          </cell>
          <cell r="P173">
            <v>0</v>
          </cell>
          <cell r="Q173">
            <v>1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W173">
            <v>1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74">
          <cell r="N174">
            <v>165</v>
          </cell>
          <cell r="O174">
            <v>0</v>
          </cell>
          <cell r="P174">
            <v>0</v>
          </cell>
          <cell r="Q174">
            <v>1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W174">
            <v>1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</row>
        <row r="175">
          <cell r="N175">
            <v>166</v>
          </cell>
          <cell r="O175">
            <v>0</v>
          </cell>
          <cell r="P175">
            <v>0</v>
          </cell>
          <cell r="Q175">
            <v>1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W175">
            <v>1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</row>
        <row r="176">
          <cell r="N176">
            <v>167</v>
          </cell>
          <cell r="O176">
            <v>0</v>
          </cell>
          <cell r="P176">
            <v>0</v>
          </cell>
          <cell r="Q176">
            <v>1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W176">
            <v>1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</row>
        <row r="177">
          <cell r="N177">
            <v>168</v>
          </cell>
          <cell r="O177">
            <v>0</v>
          </cell>
          <cell r="P177">
            <v>0</v>
          </cell>
          <cell r="Q177">
            <v>1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W177">
            <v>1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</row>
        <row r="178">
          <cell r="N178">
            <v>169</v>
          </cell>
          <cell r="O178">
            <v>0</v>
          </cell>
          <cell r="P178">
            <v>0</v>
          </cell>
          <cell r="Q178">
            <v>1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W178">
            <v>1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</row>
        <row r="179">
          <cell r="N179">
            <v>170</v>
          </cell>
          <cell r="O179">
            <v>0</v>
          </cell>
          <cell r="P179">
            <v>0</v>
          </cell>
          <cell r="Q179">
            <v>1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W179">
            <v>1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</row>
        <row r="180">
          <cell r="N180">
            <v>171</v>
          </cell>
          <cell r="O180">
            <v>0</v>
          </cell>
          <cell r="P180">
            <v>0</v>
          </cell>
          <cell r="Q180">
            <v>1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W180">
            <v>1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N181">
            <v>172</v>
          </cell>
          <cell r="O181">
            <v>0</v>
          </cell>
          <cell r="P181">
            <v>0</v>
          </cell>
          <cell r="Q181">
            <v>1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W181">
            <v>1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2">
          <cell r="N182">
            <v>173</v>
          </cell>
          <cell r="O182">
            <v>0</v>
          </cell>
          <cell r="P182">
            <v>0</v>
          </cell>
          <cell r="Q182">
            <v>1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W182">
            <v>1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</row>
        <row r="183">
          <cell r="N183">
            <v>174</v>
          </cell>
          <cell r="O183">
            <v>0</v>
          </cell>
          <cell r="P183">
            <v>0</v>
          </cell>
          <cell r="Q183">
            <v>1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W183">
            <v>1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</row>
        <row r="184">
          <cell r="N184">
            <v>175</v>
          </cell>
          <cell r="O184">
            <v>0</v>
          </cell>
          <cell r="P184">
            <v>0</v>
          </cell>
          <cell r="Q184">
            <v>1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W184">
            <v>1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</row>
        <row r="185">
          <cell r="N185">
            <v>176</v>
          </cell>
          <cell r="O185">
            <v>0</v>
          </cell>
          <cell r="P185">
            <v>0</v>
          </cell>
          <cell r="Q185">
            <v>1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W185">
            <v>1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</row>
        <row r="186">
          <cell r="N186">
            <v>177</v>
          </cell>
          <cell r="O186">
            <v>0</v>
          </cell>
          <cell r="P186">
            <v>0</v>
          </cell>
          <cell r="Q186">
            <v>1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W186">
            <v>1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N187">
            <v>178</v>
          </cell>
          <cell r="O187">
            <v>0</v>
          </cell>
          <cell r="P187">
            <v>0</v>
          </cell>
          <cell r="Q187">
            <v>1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W187">
            <v>1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N188">
            <v>179</v>
          </cell>
          <cell r="O188">
            <v>0</v>
          </cell>
          <cell r="P188">
            <v>0</v>
          </cell>
          <cell r="Q188">
            <v>1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W188">
            <v>1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</row>
        <row r="189">
          <cell r="N189">
            <v>180</v>
          </cell>
          <cell r="O189">
            <v>0</v>
          </cell>
          <cell r="P189">
            <v>0</v>
          </cell>
          <cell r="Q189">
            <v>1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W189">
            <v>1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</row>
        <row r="190">
          <cell r="N190">
            <v>181</v>
          </cell>
          <cell r="O190">
            <v>0</v>
          </cell>
          <cell r="P190">
            <v>0</v>
          </cell>
          <cell r="Q190">
            <v>1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W190">
            <v>1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</row>
        <row r="191">
          <cell r="N191">
            <v>182</v>
          </cell>
          <cell r="O191">
            <v>0</v>
          </cell>
          <cell r="P191">
            <v>0</v>
          </cell>
          <cell r="Q191">
            <v>1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W191">
            <v>1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</row>
        <row r="192">
          <cell r="N192">
            <v>183</v>
          </cell>
          <cell r="O192">
            <v>0</v>
          </cell>
          <cell r="P192">
            <v>0</v>
          </cell>
          <cell r="Q192">
            <v>1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W192">
            <v>1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</row>
        <row r="193">
          <cell r="N193">
            <v>184</v>
          </cell>
          <cell r="O193">
            <v>0</v>
          </cell>
          <cell r="P193">
            <v>0</v>
          </cell>
          <cell r="Q193">
            <v>1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W193">
            <v>1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</row>
        <row r="194">
          <cell r="N194">
            <v>185</v>
          </cell>
          <cell r="O194">
            <v>0</v>
          </cell>
          <cell r="P194">
            <v>0</v>
          </cell>
          <cell r="Q194">
            <v>1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W194">
            <v>1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</row>
        <row r="195">
          <cell r="N195">
            <v>186</v>
          </cell>
          <cell r="O195">
            <v>0</v>
          </cell>
          <cell r="P195">
            <v>0</v>
          </cell>
          <cell r="Q195">
            <v>1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W195">
            <v>1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</row>
        <row r="196">
          <cell r="N196">
            <v>187</v>
          </cell>
          <cell r="O196">
            <v>0</v>
          </cell>
          <cell r="P196">
            <v>0</v>
          </cell>
          <cell r="Q196">
            <v>1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W196">
            <v>1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</row>
        <row r="197">
          <cell r="N197">
            <v>188</v>
          </cell>
          <cell r="O197">
            <v>0</v>
          </cell>
          <cell r="P197">
            <v>0</v>
          </cell>
          <cell r="Q197">
            <v>1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W197">
            <v>1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</row>
        <row r="198">
          <cell r="N198">
            <v>189</v>
          </cell>
          <cell r="O198">
            <v>0</v>
          </cell>
          <cell r="P198">
            <v>0</v>
          </cell>
          <cell r="Q198">
            <v>1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W198">
            <v>1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</row>
        <row r="199">
          <cell r="N199">
            <v>190</v>
          </cell>
          <cell r="O199">
            <v>0</v>
          </cell>
          <cell r="P199">
            <v>0</v>
          </cell>
          <cell r="Q199">
            <v>1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W199">
            <v>1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</row>
        <row r="200">
          <cell r="N200">
            <v>191</v>
          </cell>
          <cell r="O200">
            <v>0</v>
          </cell>
          <cell r="P200">
            <v>0</v>
          </cell>
          <cell r="Q200">
            <v>1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W200">
            <v>1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</row>
        <row r="201">
          <cell r="N201">
            <v>192</v>
          </cell>
          <cell r="O201">
            <v>0</v>
          </cell>
          <cell r="P201">
            <v>0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W201">
            <v>1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</row>
        <row r="202">
          <cell r="N202">
            <v>193</v>
          </cell>
          <cell r="O202">
            <v>0</v>
          </cell>
          <cell r="P202">
            <v>0</v>
          </cell>
          <cell r="Q202">
            <v>1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W202">
            <v>1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</row>
        <row r="203">
          <cell r="N203">
            <v>194</v>
          </cell>
          <cell r="O203">
            <v>0</v>
          </cell>
          <cell r="P203">
            <v>0</v>
          </cell>
          <cell r="Q203">
            <v>1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W203">
            <v>1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</row>
        <row r="204">
          <cell r="N204">
            <v>195</v>
          </cell>
          <cell r="O204">
            <v>0</v>
          </cell>
          <cell r="P204">
            <v>0</v>
          </cell>
          <cell r="Q204">
            <v>1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W204">
            <v>1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</row>
        <row r="205">
          <cell r="N205">
            <v>196</v>
          </cell>
          <cell r="O205">
            <v>0</v>
          </cell>
          <cell r="P205">
            <v>0</v>
          </cell>
          <cell r="Q205">
            <v>1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W205">
            <v>1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</row>
        <row r="206">
          <cell r="N206">
            <v>197</v>
          </cell>
          <cell r="O206">
            <v>0</v>
          </cell>
          <cell r="P206">
            <v>0</v>
          </cell>
          <cell r="Q206">
            <v>1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W206">
            <v>1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</row>
        <row r="207">
          <cell r="N207">
            <v>198</v>
          </cell>
          <cell r="O207">
            <v>0</v>
          </cell>
          <cell r="P207">
            <v>0</v>
          </cell>
          <cell r="Q207">
            <v>1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W207">
            <v>1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</row>
        <row r="208">
          <cell r="N208">
            <v>199</v>
          </cell>
          <cell r="O208">
            <v>0</v>
          </cell>
          <cell r="P208">
            <v>0</v>
          </cell>
          <cell r="Q208">
            <v>1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W208">
            <v>1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</row>
        <row r="209">
          <cell r="N209">
            <v>200</v>
          </cell>
          <cell r="O209">
            <v>0</v>
          </cell>
          <cell r="P209">
            <v>0</v>
          </cell>
          <cell r="Q209">
            <v>1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W209">
            <v>1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</row>
        <row r="210">
          <cell r="N210">
            <v>201</v>
          </cell>
          <cell r="O210">
            <v>0</v>
          </cell>
          <cell r="P210">
            <v>0</v>
          </cell>
          <cell r="Q210">
            <v>1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W210">
            <v>1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</row>
        <row r="211">
          <cell r="N211">
            <v>202</v>
          </cell>
          <cell r="O211">
            <v>0</v>
          </cell>
          <cell r="P211">
            <v>0</v>
          </cell>
          <cell r="Q211">
            <v>1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W211">
            <v>1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</row>
        <row r="212">
          <cell r="N212">
            <v>203</v>
          </cell>
          <cell r="O212">
            <v>0</v>
          </cell>
          <cell r="P212">
            <v>0</v>
          </cell>
          <cell r="Q212">
            <v>1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W212">
            <v>1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</row>
        <row r="213">
          <cell r="N213">
            <v>204</v>
          </cell>
          <cell r="O213">
            <v>0</v>
          </cell>
          <cell r="P213">
            <v>0</v>
          </cell>
          <cell r="Q213">
            <v>1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W213">
            <v>1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</row>
        <row r="214">
          <cell r="N214">
            <v>205</v>
          </cell>
          <cell r="O214">
            <v>0</v>
          </cell>
          <cell r="P214">
            <v>0</v>
          </cell>
          <cell r="Q214">
            <v>1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W214">
            <v>1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</row>
        <row r="215">
          <cell r="N215">
            <v>206</v>
          </cell>
          <cell r="O215">
            <v>0</v>
          </cell>
          <cell r="P215">
            <v>0</v>
          </cell>
          <cell r="Q215">
            <v>1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W215">
            <v>1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</row>
        <row r="216">
          <cell r="N216">
            <v>207</v>
          </cell>
          <cell r="O216">
            <v>0</v>
          </cell>
          <cell r="P216">
            <v>0</v>
          </cell>
          <cell r="Q216">
            <v>1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W216">
            <v>1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</row>
        <row r="217">
          <cell r="N217">
            <v>208</v>
          </cell>
          <cell r="O217">
            <v>0</v>
          </cell>
          <cell r="P217">
            <v>0</v>
          </cell>
          <cell r="Q217">
            <v>1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W217">
            <v>1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</row>
        <row r="218">
          <cell r="N218">
            <v>209</v>
          </cell>
          <cell r="O218">
            <v>0</v>
          </cell>
          <cell r="P218">
            <v>0</v>
          </cell>
          <cell r="Q218">
            <v>1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W218">
            <v>1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</row>
        <row r="219">
          <cell r="N219">
            <v>210</v>
          </cell>
          <cell r="O219">
            <v>0</v>
          </cell>
          <cell r="P219">
            <v>0</v>
          </cell>
          <cell r="Q219">
            <v>1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W219">
            <v>1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</row>
        <row r="220">
          <cell r="N220">
            <v>211</v>
          </cell>
          <cell r="O220">
            <v>0</v>
          </cell>
          <cell r="P220">
            <v>0</v>
          </cell>
          <cell r="Q220">
            <v>1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W220">
            <v>1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</row>
        <row r="221">
          <cell r="N221">
            <v>212</v>
          </cell>
          <cell r="O221">
            <v>0</v>
          </cell>
          <cell r="P221">
            <v>0</v>
          </cell>
          <cell r="Q221">
            <v>1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W221">
            <v>1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</row>
        <row r="222">
          <cell r="N222">
            <v>213</v>
          </cell>
          <cell r="O222">
            <v>0</v>
          </cell>
          <cell r="P222">
            <v>0</v>
          </cell>
          <cell r="Q222">
            <v>1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W222">
            <v>1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</row>
        <row r="223">
          <cell r="N223">
            <v>214</v>
          </cell>
          <cell r="O223">
            <v>0</v>
          </cell>
          <cell r="P223">
            <v>0</v>
          </cell>
          <cell r="Q223">
            <v>1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W223">
            <v>1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</row>
        <row r="224">
          <cell r="N224">
            <v>215</v>
          </cell>
          <cell r="O224">
            <v>0</v>
          </cell>
          <cell r="P224">
            <v>0</v>
          </cell>
          <cell r="Q224">
            <v>1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W224">
            <v>1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</row>
        <row r="225">
          <cell r="N225">
            <v>216</v>
          </cell>
          <cell r="O225">
            <v>0</v>
          </cell>
          <cell r="P225">
            <v>0</v>
          </cell>
          <cell r="Q225">
            <v>1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W225">
            <v>1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</row>
        <row r="226">
          <cell r="N226">
            <v>217</v>
          </cell>
          <cell r="O226">
            <v>0</v>
          </cell>
          <cell r="P226">
            <v>0</v>
          </cell>
          <cell r="Q226">
            <v>1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W226">
            <v>1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</row>
        <row r="227">
          <cell r="N227">
            <v>218</v>
          </cell>
          <cell r="O227">
            <v>0</v>
          </cell>
          <cell r="P227">
            <v>0</v>
          </cell>
          <cell r="Q227">
            <v>1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W227">
            <v>1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</row>
        <row r="228">
          <cell r="N228">
            <v>219</v>
          </cell>
          <cell r="O228">
            <v>0</v>
          </cell>
          <cell r="P228">
            <v>0</v>
          </cell>
          <cell r="Q228">
            <v>1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W228">
            <v>1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</row>
        <row r="229">
          <cell r="N229">
            <v>220</v>
          </cell>
          <cell r="O229">
            <v>0</v>
          </cell>
          <cell r="P229">
            <v>0</v>
          </cell>
          <cell r="Q229">
            <v>1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W229">
            <v>1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</row>
        <row r="230">
          <cell r="N230">
            <v>221</v>
          </cell>
          <cell r="O230">
            <v>0</v>
          </cell>
          <cell r="P230">
            <v>0</v>
          </cell>
          <cell r="Q230">
            <v>1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W230">
            <v>1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</row>
        <row r="231">
          <cell r="N231">
            <v>222</v>
          </cell>
          <cell r="O231">
            <v>0</v>
          </cell>
          <cell r="P231">
            <v>0</v>
          </cell>
          <cell r="Q231">
            <v>1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W231">
            <v>1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</row>
        <row r="232">
          <cell r="N232">
            <v>223</v>
          </cell>
          <cell r="O232">
            <v>0</v>
          </cell>
          <cell r="P232">
            <v>0</v>
          </cell>
          <cell r="Q232">
            <v>1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W232">
            <v>1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</row>
        <row r="233">
          <cell r="N233">
            <v>224</v>
          </cell>
          <cell r="O233">
            <v>0</v>
          </cell>
          <cell r="P233">
            <v>0</v>
          </cell>
          <cell r="Q233">
            <v>1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W233">
            <v>1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</row>
        <row r="234">
          <cell r="N234">
            <v>225</v>
          </cell>
          <cell r="O234">
            <v>0</v>
          </cell>
          <cell r="P234">
            <v>0</v>
          </cell>
          <cell r="Q234">
            <v>1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W234">
            <v>1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</row>
        <row r="235">
          <cell r="N235">
            <v>226</v>
          </cell>
          <cell r="O235">
            <v>0</v>
          </cell>
          <cell r="P235">
            <v>0</v>
          </cell>
          <cell r="Q235">
            <v>1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W235">
            <v>1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</row>
        <row r="236">
          <cell r="N236">
            <v>227</v>
          </cell>
          <cell r="O236">
            <v>0</v>
          </cell>
          <cell r="P236">
            <v>0</v>
          </cell>
          <cell r="Q236">
            <v>1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W236">
            <v>1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</row>
        <row r="237">
          <cell r="N237">
            <v>228</v>
          </cell>
          <cell r="O237">
            <v>0</v>
          </cell>
          <cell r="P237">
            <v>0</v>
          </cell>
          <cell r="Q237">
            <v>1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W237">
            <v>1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</row>
        <row r="238">
          <cell r="N238">
            <v>229</v>
          </cell>
          <cell r="O238">
            <v>0</v>
          </cell>
          <cell r="P238">
            <v>0</v>
          </cell>
          <cell r="Q238">
            <v>1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W238">
            <v>1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</row>
        <row r="239">
          <cell r="N239">
            <v>230</v>
          </cell>
          <cell r="O239">
            <v>0</v>
          </cell>
          <cell r="P239">
            <v>0</v>
          </cell>
          <cell r="Q239">
            <v>1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W239">
            <v>1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0">
          <cell r="N240">
            <v>231</v>
          </cell>
          <cell r="O240">
            <v>0</v>
          </cell>
          <cell r="P240">
            <v>0</v>
          </cell>
          <cell r="Q240">
            <v>1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W240">
            <v>1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</row>
        <row r="241">
          <cell r="N241">
            <v>232</v>
          </cell>
          <cell r="O241">
            <v>0</v>
          </cell>
          <cell r="P241">
            <v>0</v>
          </cell>
          <cell r="Q241">
            <v>1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W241">
            <v>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</row>
        <row r="242">
          <cell r="N242">
            <v>233</v>
          </cell>
          <cell r="O242">
            <v>0</v>
          </cell>
          <cell r="P242">
            <v>0</v>
          </cell>
          <cell r="Q242">
            <v>1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W242">
            <v>1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</row>
        <row r="243">
          <cell r="N243">
            <v>234</v>
          </cell>
          <cell r="O243">
            <v>0</v>
          </cell>
          <cell r="P243">
            <v>0</v>
          </cell>
          <cell r="Q243">
            <v>1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W243">
            <v>1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</row>
        <row r="244">
          <cell r="N244">
            <v>235</v>
          </cell>
          <cell r="O244">
            <v>0</v>
          </cell>
          <cell r="P244">
            <v>0</v>
          </cell>
          <cell r="Q244">
            <v>1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W244">
            <v>1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</row>
        <row r="245">
          <cell r="N245">
            <v>236</v>
          </cell>
          <cell r="O245">
            <v>0</v>
          </cell>
          <cell r="P245">
            <v>0</v>
          </cell>
          <cell r="Q245">
            <v>1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W245">
            <v>1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</row>
        <row r="246">
          <cell r="N246">
            <v>237</v>
          </cell>
          <cell r="O246">
            <v>0</v>
          </cell>
          <cell r="P246">
            <v>0</v>
          </cell>
          <cell r="Q246">
            <v>1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W246">
            <v>1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</row>
        <row r="247">
          <cell r="N247">
            <v>238</v>
          </cell>
          <cell r="O247">
            <v>0</v>
          </cell>
          <cell r="P247">
            <v>0</v>
          </cell>
          <cell r="Q247">
            <v>1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W247">
            <v>1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</row>
        <row r="248">
          <cell r="N248">
            <v>239</v>
          </cell>
          <cell r="O248">
            <v>0</v>
          </cell>
          <cell r="P248">
            <v>0</v>
          </cell>
          <cell r="Q248">
            <v>1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W248">
            <v>1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</row>
        <row r="249">
          <cell r="N249">
            <v>240</v>
          </cell>
          <cell r="O249">
            <v>0</v>
          </cell>
          <cell r="P249">
            <v>0</v>
          </cell>
          <cell r="Q249">
            <v>1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W249">
            <v>1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</row>
        <row r="250">
          <cell r="N250">
            <v>241</v>
          </cell>
          <cell r="O250">
            <v>0</v>
          </cell>
          <cell r="P250">
            <v>0</v>
          </cell>
          <cell r="Q250">
            <v>1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W250">
            <v>1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</row>
        <row r="251">
          <cell r="N251">
            <v>242</v>
          </cell>
          <cell r="O251">
            <v>0</v>
          </cell>
          <cell r="P251">
            <v>0</v>
          </cell>
          <cell r="Q251">
            <v>1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W251">
            <v>1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</row>
        <row r="252">
          <cell r="N252">
            <v>243</v>
          </cell>
          <cell r="O252">
            <v>0</v>
          </cell>
          <cell r="P252">
            <v>0</v>
          </cell>
          <cell r="Q252">
            <v>1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W252">
            <v>1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</row>
        <row r="253">
          <cell r="N253">
            <v>244</v>
          </cell>
          <cell r="O253">
            <v>0</v>
          </cell>
          <cell r="P253">
            <v>0</v>
          </cell>
          <cell r="Q253">
            <v>1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W253">
            <v>1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</row>
        <row r="254">
          <cell r="N254">
            <v>245</v>
          </cell>
          <cell r="O254">
            <v>0</v>
          </cell>
          <cell r="P254">
            <v>0</v>
          </cell>
          <cell r="Q254">
            <v>1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W254">
            <v>1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</row>
        <row r="255">
          <cell r="N255">
            <v>246</v>
          </cell>
          <cell r="O255">
            <v>0</v>
          </cell>
          <cell r="P255">
            <v>0</v>
          </cell>
          <cell r="Q255">
            <v>1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W255">
            <v>1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</row>
        <row r="256">
          <cell r="N256">
            <v>247</v>
          </cell>
          <cell r="O256">
            <v>0</v>
          </cell>
          <cell r="P256">
            <v>0</v>
          </cell>
          <cell r="Q256">
            <v>1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W256">
            <v>1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</row>
        <row r="257">
          <cell r="N257">
            <v>248</v>
          </cell>
          <cell r="O257">
            <v>0</v>
          </cell>
          <cell r="P257">
            <v>0</v>
          </cell>
          <cell r="Q257">
            <v>1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</row>
        <row r="258">
          <cell r="N258">
            <v>249</v>
          </cell>
          <cell r="O258">
            <v>0</v>
          </cell>
          <cell r="P258">
            <v>0</v>
          </cell>
          <cell r="Q258">
            <v>1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W258">
            <v>1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</row>
        <row r="259">
          <cell r="N259">
            <v>250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W259">
            <v>1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</row>
        <row r="260">
          <cell r="N260">
            <v>251</v>
          </cell>
          <cell r="O260">
            <v>0</v>
          </cell>
          <cell r="P260">
            <v>0</v>
          </cell>
          <cell r="Q260">
            <v>1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W260">
            <v>1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</row>
        <row r="261">
          <cell r="N261">
            <v>252</v>
          </cell>
          <cell r="O261">
            <v>0</v>
          </cell>
          <cell r="P261">
            <v>0</v>
          </cell>
          <cell r="Q261">
            <v>1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W261">
            <v>1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</row>
        <row r="262">
          <cell r="N262">
            <v>253</v>
          </cell>
          <cell r="O262">
            <v>0</v>
          </cell>
          <cell r="P262">
            <v>0</v>
          </cell>
          <cell r="Q262">
            <v>1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W262">
            <v>1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</row>
        <row r="263">
          <cell r="N263">
            <v>254</v>
          </cell>
          <cell r="O263">
            <v>0</v>
          </cell>
          <cell r="P263">
            <v>0</v>
          </cell>
          <cell r="Q263">
            <v>1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W263">
            <v>1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</row>
        <row r="264">
          <cell r="N264">
            <v>255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W264">
            <v>1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</row>
        <row r="265">
          <cell r="N265">
            <v>256</v>
          </cell>
          <cell r="O265">
            <v>0</v>
          </cell>
          <cell r="P265">
            <v>0</v>
          </cell>
          <cell r="Q265">
            <v>1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W265">
            <v>1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</row>
        <row r="266">
          <cell r="N266">
            <v>257</v>
          </cell>
          <cell r="O266">
            <v>0</v>
          </cell>
          <cell r="P266">
            <v>0</v>
          </cell>
          <cell r="Q266">
            <v>1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W266">
            <v>1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</row>
        <row r="267">
          <cell r="N267">
            <v>258</v>
          </cell>
          <cell r="O267">
            <v>0</v>
          </cell>
          <cell r="P267">
            <v>0</v>
          </cell>
          <cell r="Q267">
            <v>1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W267">
            <v>1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</row>
        <row r="268">
          <cell r="N268">
            <v>259</v>
          </cell>
          <cell r="O268">
            <v>0</v>
          </cell>
          <cell r="P268">
            <v>0</v>
          </cell>
          <cell r="Q268">
            <v>1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W268">
            <v>1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</row>
        <row r="269">
          <cell r="N269">
            <v>260</v>
          </cell>
          <cell r="O269">
            <v>0</v>
          </cell>
          <cell r="P269">
            <v>0</v>
          </cell>
          <cell r="Q269">
            <v>1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W269">
            <v>1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</row>
        <row r="270">
          <cell r="N270">
            <v>261</v>
          </cell>
          <cell r="O270">
            <v>0</v>
          </cell>
          <cell r="P270">
            <v>0</v>
          </cell>
          <cell r="Q270">
            <v>1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W270">
            <v>1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</row>
        <row r="271">
          <cell r="N271">
            <v>262</v>
          </cell>
          <cell r="O271">
            <v>0</v>
          </cell>
          <cell r="P271">
            <v>0</v>
          </cell>
          <cell r="Q271">
            <v>1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W271">
            <v>1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</row>
        <row r="272">
          <cell r="N272">
            <v>263</v>
          </cell>
          <cell r="O272">
            <v>0</v>
          </cell>
          <cell r="P272">
            <v>0</v>
          </cell>
          <cell r="Q272">
            <v>1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W272">
            <v>1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</row>
        <row r="273">
          <cell r="N273">
            <v>264</v>
          </cell>
          <cell r="O273">
            <v>0</v>
          </cell>
          <cell r="P273">
            <v>0</v>
          </cell>
          <cell r="Q273">
            <v>1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W273">
            <v>1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</row>
        <row r="274">
          <cell r="N274">
            <v>265</v>
          </cell>
          <cell r="O274">
            <v>0</v>
          </cell>
          <cell r="P274">
            <v>0</v>
          </cell>
          <cell r="Q274">
            <v>1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W274">
            <v>1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</row>
        <row r="275">
          <cell r="N275">
            <v>266</v>
          </cell>
          <cell r="O275">
            <v>0</v>
          </cell>
          <cell r="P275">
            <v>0</v>
          </cell>
          <cell r="Q275">
            <v>1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W275">
            <v>1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</row>
        <row r="276">
          <cell r="N276">
            <v>267</v>
          </cell>
          <cell r="O276">
            <v>0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W276">
            <v>1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</row>
        <row r="277">
          <cell r="N277">
            <v>268</v>
          </cell>
          <cell r="O277">
            <v>0</v>
          </cell>
          <cell r="P277">
            <v>0</v>
          </cell>
          <cell r="Q277">
            <v>1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W277">
            <v>1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</row>
        <row r="278">
          <cell r="N278">
            <v>269</v>
          </cell>
          <cell r="O278">
            <v>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</row>
        <row r="279">
          <cell r="N279">
            <v>270</v>
          </cell>
          <cell r="O279">
            <v>0</v>
          </cell>
          <cell r="P279">
            <v>0</v>
          </cell>
          <cell r="Q279">
            <v>1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</row>
        <row r="280">
          <cell r="N280">
            <v>271</v>
          </cell>
          <cell r="O280">
            <v>0</v>
          </cell>
          <cell r="P280">
            <v>0</v>
          </cell>
          <cell r="Q280">
            <v>1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</row>
        <row r="281">
          <cell r="N281">
            <v>272</v>
          </cell>
          <cell r="O281">
            <v>0</v>
          </cell>
          <cell r="P281">
            <v>0</v>
          </cell>
          <cell r="Q281">
            <v>1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W281">
            <v>1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</row>
        <row r="282">
          <cell r="N282">
            <v>273</v>
          </cell>
          <cell r="O282">
            <v>0</v>
          </cell>
          <cell r="P282">
            <v>0</v>
          </cell>
          <cell r="Q282">
            <v>1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</row>
        <row r="283">
          <cell r="N283">
            <v>274</v>
          </cell>
          <cell r="O283">
            <v>0</v>
          </cell>
          <cell r="P283">
            <v>0</v>
          </cell>
          <cell r="Q283">
            <v>1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W283">
            <v>1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</row>
        <row r="284">
          <cell r="N284">
            <v>275</v>
          </cell>
          <cell r="O284">
            <v>0</v>
          </cell>
          <cell r="P284">
            <v>0</v>
          </cell>
          <cell r="Q284">
            <v>1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W284">
            <v>1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</row>
        <row r="285">
          <cell r="N285">
            <v>276</v>
          </cell>
          <cell r="O285">
            <v>0</v>
          </cell>
          <cell r="P285">
            <v>0</v>
          </cell>
          <cell r="Q285">
            <v>1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</row>
        <row r="286">
          <cell r="N286">
            <v>277</v>
          </cell>
          <cell r="O286">
            <v>0</v>
          </cell>
          <cell r="P286">
            <v>0</v>
          </cell>
          <cell r="Q286">
            <v>1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W286">
            <v>1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</row>
        <row r="287">
          <cell r="N287">
            <v>278</v>
          </cell>
          <cell r="O287">
            <v>0</v>
          </cell>
          <cell r="P287">
            <v>0</v>
          </cell>
          <cell r="Q287">
            <v>1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</row>
        <row r="288">
          <cell r="N288">
            <v>279</v>
          </cell>
          <cell r="O288">
            <v>0</v>
          </cell>
          <cell r="P288">
            <v>0</v>
          </cell>
          <cell r="Q288">
            <v>1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W288">
            <v>1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</row>
        <row r="289">
          <cell r="N289">
            <v>280</v>
          </cell>
          <cell r="O289">
            <v>0</v>
          </cell>
          <cell r="P289">
            <v>0</v>
          </cell>
          <cell r="Q289">
            <v>1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W289">
            <v>1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</row>
        <row r="290">
          <cell r="N290">
            <v>281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W290">
            <v>1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</row>
        <row r="291">
          <cell r="N291">
            <v>282</v>
          </cell>
          <cell r="O291">
            <v>0</v>
          </cell>
          <cell r="P291">
            <v>0</v>
          </cell>
          <cell r="Q291">
            <v>1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W291">
            <v>1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</row>
        <row r="292">
          <cell r="N292">
            <v>283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W292">
            <v>1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</row>
        <row r="293">
          <cell r="N293">
            <v>284</v>
          </cell>
          <cell r="O293">
            <v>0</v>
          </cell>
          <cell r="P293">
            <v>0</v>
          </cell>
          <cell r="Q293">
            <v>1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W293">
            <v>1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</row>
        <row r="294">
          <cell r="N294">
            <v>285</v>
          </cell>
          <cell r="O294">
            <v>0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W294">
            <v>1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</row>
        <row r="295">
          <cell r="N295">
            <v>286</v>
          </cell>
          <cell r="O295">
            <v>0</v>
          </cell>
          <cell r="P295">
            <v>0</v>
          </cell>
          <cell r="Q295">
            <v>1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W295">
            <v>1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</row>
        <row r="296">
          <cell r="N296">
            <v>287</v>
          </cell>
          <cell r="O296">
            <v>0</v>
          </cell>
          <cell r="P296">
            <v>0</v>
          </cell>
          <cell r="Q296">
            <v>1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W296">
            <v>1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</row>
        <row r="297">
          <cell r="N297">
            <v>288</v>
          </cell>
          <cell r="O297">
            <v>0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W297">
            <v>1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</row>
        <row r="298">
          <cell r="N298">
            <v>289</v>
          </cell>
          <cell r="O298">
            <v>0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W298">
            <v>1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</row>
        <row r="299">
          <cell r="N299">
            <v>290</v>
          </cell>
          <cell r="O299">
            <v>0</v>
          </cell>
          <cell r="P299">
            <v>0</v>
          </cell>
          <cell r="Q299">
            <v>1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W299">
            <v>1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</row>
        <row r="300">
          <cell r="N300">
            <v>291</v>
          </cell>
          <cell r="O300">
            <v>0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W300">
            <v>1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</row>
        <row r="301">
          <cell r="N301">
            <v>292</v>
          </cell>
          <cell r="O301">
            <v>0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W301">
            <v>1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</row>
        <row r="302">
          <cell r="N302">
            <v>293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W302">
            <v>1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</row>
        <row r="303">
          <cell r="N303">
            <v>294</v>
          </cell>
          <cell r="O303">
            <v>0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W303">
            <v>1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</row>
        <row r="304">
          <cell r="N304">
            <v>295</v>
          </cell>
          <cell r="O304">
            <v>0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W304">
            <v>1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</row>
        <row r="305">
          <cell r="N305">
            <v>296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W305">
            <v>1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</row>
        <row r="306">
          <cell r="N306">
            <v>297</v>
          </cell>
          <cell r="O306">
            <v>0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W306">
            <v>1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</row>
        <row r="307">
          <cell r="N307">
            <v>298</v>
          </cell>
          <cell r="O307">
            <v>0</v>
          </cell>
          <cell r="P307">
            <v>0</v>
          </cell>
          <cell r="Q307">
            <v>1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</row>
        <row r="308">
          <cell r="N308">
            <v>299</v>
          </cell>
          <cell r="O308">
            <v>0</v>
          </cell>
          <cell r="P308">
            <v>0</v>
          </cell>
          <cell r="Q308">
            <v>1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</row>
        <row r="309">
          <cell r="N309">
            <v>300</v>
          </cell>
          <cell r="O309">
            <v>0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W309">
            <v>1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</row>
        <row r="310">
          <cell r="N310">
            <v>301</v>
          </cell>
          <cell r="O310">
            <v>0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W310">
            <v>1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</row>
        <row r="311">
          <cell r="N311">
            <v>302</v>
          </cell>
          <cell r="O311">
            <v>0</v>
          </cell>
          <cell r="P311">
            <v>0</v>
          </cell>
          <cell r="Q311">
            <v>1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W311">
            <v>1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</row>
        <row r="312">
          <cell r="N312">
            <v>303</v>
          </cell>
          <cell r="O312">
            <v>0</v>
          </cell>
          <cell r="P312">
            <v>0</v>
          </cell>
          <cell r="Q312">
            <v>1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W312">
            <v>1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</row>
        <row r="313">
          <cell r="N313">
            <v>304</v>
          </cell>
          <cell r="O313">
            <v>0</v>
          </cell>
          <cell r="P313">
            <v>0</v>
          </cell>
          <cell r="Q313">
            <v>1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W313">
            <v>1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</row>
        <row r="314">
          <cell r="N314">
            <v>305</v>
          </cell>
          <cell r="O314">
            <v>0</v>
          </cell>
          <cell r="P314">
            <v>0</v>
          </cell>
          <cell r="Q314">
            <v>1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W314">
            <v>1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</row>
        <row r="315">
          <cell r="N315">
            <v>306</v>
          </cell>
          <cell r="O315">
            <v>0</v>
          </cell>
          <cell r="P315">
            <v>0</v>
          </cell>
          <cell r="Q315">
            <v>1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W315">
            <v>1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</row>
        <row r="316">
          <cell r="N316">
            <v>307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W316">
            <v>1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</row>
        <row r="317">
          <cell r="N317">
            <v>308</v>
          </cell>
          <cell r="O317">
            <v>0</v>
          </cell>
          <cell r="P317">
            <v>0</v>
          </cell>
          <cell r="Q317">
            <v>1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W317">
            <v>1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</row>
        <row r="318">
          <cell r="N318">
            <v>309</v>
          </cell>
          <cell r="O318">
            <v>0</v>
          </cell>
          <cell r="P318">
            <v>0</v>
          </cell>
          <cell r="Q318">
            <v>1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W318">
            <v>1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</row>
        <row r="319">
          <cell r="N319">
            <v>310</v>
          </cell>
          <cell r="O319">
            <v>0</v>
          </cell>
          <cell r="P319">
            <v>0</v>
          </cell>
          <cell r="Q319">
            <v>1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W319">
            <v>1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</row>
        <row r="320">
          <cell r="N320">
            <v>311</v>
          </cell>
          <cell r="O320">
            <v>0</v>
          </cell>
          <cell r="P320">
            <v>0</v>
          </cell>
          <cell r="Q320">
            <v>1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W320">
            <v>1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</row>
        <row r="321">
          <cell r="N321">
            <v>312</v>
          </cell>
          <cell r="O321">
            <v>0</v>
          </cell>
          <cell r="P321">
            <v>0</v>
          </cell>
          <cell r="Q321">
            <v>1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W321">
            <v>1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</row>
        <row r="322">
          <cell r="N322">
            <v>313</v>
          </cell>
          <cell r="O322">
            <v>0</v>
          </cell>
          <cell r="P322">
            <v>0</v>
          </cell>
          <cell r="Q322">
            <v>1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W322">
            <v>1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</row>
        <row r="323">
          <cell r="N323">
            <v>314</v>
          </cell>
          <cell r="O323">
            <v>0</v>
          </cell>
          <cell r="P323">
            <v>0</v>
          </cell>
          <cell r="Q323">
            <v>1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W323">
            <v>1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</row>
        <row r="324">
          <cell r="N324">
            <v>315</v>
          </cell>
          <cell r="O324">
            <v>0</v>
          </cell>
          <cell r="P324">
            <v>0</v>
          </cell>
          <cell r="Q324">
            <v>1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W324">
            <v>1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</row>
        <row r="325">
          <cell r="N325">
            <v>316</v>
          </cell>
          <cell r="O325">
            <v>0</v>
          </cell>
          <cell r="P325">
            <v>0</v>
          </cell>
          <cell r="Q325">
            <v>1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W325">
            <v>1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</row>
        <row r="326">
          <cell r="N326">
            <v>317</v>
          </cell>
          <cell r="O326">
            <v>0</v>
          </cell>
          <cell r="P326">
            <v>0</v>
          </cell>
          <cell r="Q326">
            <v>1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W326">
            <v>1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</row>
        <row r="327">
          <cell r="N327">
            <v>318</v>
          </cell>
          <cell r="O327">
            <v>0</v>
          </cell>
          <cell r="P327">
            <v>0</v>
          </cell>
          <cell r="Q327">
            <v>1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W327">
            <v>1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</row>
        <row r="328">
          <cell r="N328">
            <v>319</v>
          </cell>
          <cell r="O328">
            <v>0</v>
          </cell>
          <cell r="P328">
            <v>0</v>
          </cell>
          <cell r="Q328">
            <v>1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W328">
            <v>1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</row>
        <row r="329">
          <cell r="N329">
            <v>320</v>
          </cell>
          <cell r="O329">
            <v>0</v>
          </cell>
          <cell r="P329">
            <v>0</v>
          </cell>
          <cell r="Q329">
            <v>1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W329">
            <v>1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</row>
        <row r="330">
          <cell r="N330">
            <v>321</v>
          </cell>
          <cell r="O330">
            <v>0</v>
          </cell>
          <cell r="P330">
            <v>0</v>
          </cell>
          <cell r="Q330">
            <v>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W330">
            <v>1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</row>
        <row r="331">
          <cell r="N331">
            <v>322</v>
          </cell>
          <cell r="O331">
            <v>0</v>
          </cell>
          <cell r="P331">
            <v>0</v>
          </cell>
          <cell r="Q331">
            <v>1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W331">
            <v>1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</row>
        <row r="332">
          <cell r="N332">
            <v>323</v>
          </cell>
          <cell r="O332">
            <v>0</v>
          </cell>
          <cell r="P332">
            <v>0</v>
          </cell>
          <cell r="Q332">
            <v>1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W332">
            <v>1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</row>
        <row r="333">
          <cell r="N333">
            <v>324</v>
          </cell>
          <cell r="O333">
            <v>0</v>
          </cell>
          <cell r="P333">
            <v>0</v>
          </cell>
          <cell r="Q333">
            <v>1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W333">
            <v>1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</row>
        <row r="334">
          <cell r="N334">
            <v>325</v>
          </cell>
          <cell r="O334">
            <v>0</v>
          </cell>
          <cell r="P334">
            <v>0</v>
          </cell>
          <cell r="Q334">
            <v>1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W334">
            <v>1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</row>
        <row r="335">
          <cell r="N335">
            <v>326</v>
          </cell>
          <cell r="O335">
            <v>0</v>
          </cell>
          <cell r="P335">
            <v>0</v>
          </cell>
          <cell r="Q335">
            <v>1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W335">
            <v>1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</row>
        <row r="336">
          <cell r="N336">
            <v>327</v>
          </cell>
          <cell r="O336">
            <v>0</v>
          </cell>
          <cell r="P336">
            <v>0</v>
          </cell>
          <cell r="Q336">
            <v>1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W336">
            <v>1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</row>
        <row r="337">
          <cell r="N337">
            <v>328</v>
          </cell>
          <cell r="O337">
            <v>0</v>
          </cell>
          <cell r="P337">
            <v>0</v>
          </cell>
          <cell r="Q337">
            <v>1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W337">
            <v>1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</row>
        <row r="338">
          <cell r="N338">
            <v>329</v>
          </cell>
          <cell r="O338">
            <v>0</v>
          </cell>
          <cell r="P338">
            <v>0</v>
          </cell>
          <cell r="Q338">
            <v>1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W338">
            <v>1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</row>
        <row r="339">
          <cell r="N339">
            <v>330</v>
          </cell>
          <cell r="O339">
            <v>0</v>
          </cell>
          <cell r="P339">
            <v>0</v>
          </cell>
          <cell r="Q339">
            <v>1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W339">
            <v>1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</row>
        <row r="340">
          <cell r="N340">
            <v>331</v>
          </cell>
          <cell r="O340">
            <v>0</v>
          </cell>
          <cell r="P340">
            <v>0</v>
          </cell>
          <cell r="Q340">
            <v>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W340">
            <v>1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</row>
        <row r="341">
          <cell r="N341">
            <v>332</v>
          </cell>
          <cell r="O341">
            <v>0</v>
          </cell>
          <cell r="P341">
            <v>0</v>
          </cell>
          <cell r="Q341">
            <v>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W341">
            <v>1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</row>
        <row r="342">
          <cell r="N342">
            <v>333</v>
          </cell>
          <cell r="O342">
            <v>0</v>
          </cell>
          <cell r="P342">
            <v>0</v>
          </cell>
          <cell r="Q342">
            <v>1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W342">
            <v>1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</row>
        <row r="343">
          <cell r="N343">
            <v>334</v>
          </cell>
          <cell r="O343">
            <v>0</v>
          </cell>
          <cell r="P343">
            <v>0</v>
          </cell>
          <cell r="Q343">
            <v>1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W343">
            <v>1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</row>
        <row r="344">
          <cell r="N344">
            <v>335</v>
          </cell>
          <cell r="O344">
            <v>0</v>
          </cell>
          <cell r="P344">
            <v>0</v>
          </cell>
          <cell r="Q344">
            <v>1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W344">
            <v>1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</row>
        <row r="345">
          <cell r="N345">
            <v>336</v>
          </cell>
          <cell r="O345">
            <v>0</v>
          </cell>
          <cell r="P345">
            <v>0</v>
          </cell>
          <cell r="Q345">
            <v>1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W345">
            <v>1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</row>
        <row r="346">
          <cell r="N346">
            <v>337</v>
          </cell>
          <cell r="O346">
            <v>0</v>
          </cell>
          <cell r="P346">
            <v>0</v>
          </cell>
          <cell r="Q346">
            <v>1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W346">
            <v>1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</row>
        <row r="347">
          <cell r="N347">
            <v>338</v>
          </cell>
          <cell r="O347">
            <v>0</v>
          </cell>
          <cell r="P347">
            <v>0</v>
          </cell>
          <cell r="Q347">
            <v>1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W347">
            <v>1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</row>
        <row r="348">
          <cell r="N348">
            <v>339</v>
          </cell>
          <cell r="O348">
            <v>0</v>
          </cell>
          <cell r="P348">
            <v>0</v>
          </cell>
          <cell r="Q348">
            <v>1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W348">
            <v>1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</row>
        <row r="349">
          <cell r="N349">
            <v>340</v>
          </cell>
          <cell r="O349">
            <v>0</v>
          </cell>
          <cell r="P349">
            <v>0</v>
          </cell>
          <cell r="Q349">
            <v>1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W349">
            <v>1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</row>
        <row r="350">
          <cell r="N350">
            <v>341</v>
          </cell>
          <cell r="O350">
            <v>0</v>
          </cell>
          <cell r="P350">
            <v>0</v>
          </cell>
          <cell r="Q350">
            <v>1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W350">
            <v>1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</row>
        <row r="351">
          <cell r="N351">
            <v>342</v>
          </cell>
          <cell r="O351">
            <v>0</v>
          </cell>
          <cell r="P351">
            <v>0</v>
          </cell>
          <cell r="Q351">
            <v>1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W351">
            <v>1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</row>
        <row r="352">
          <cell r="N352">
            <v>343</v>
          </cell>
          <cell r="O352">
            <v>0</v>
          </cell>
          <cell r="P352">
            <v>0</v>
          </cell>
          <cell r="Q352">
            <v>1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W352">
            <v>1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</row>
        <row r="353">
          <cell r="N353">
            <v>344</v>
          </cell>
          <cell r="O353">
            <v>0</v>
          </cell>
          <cell r="P353">
            <v>0</v>
          </cell>
          <cell r="Q353">
            <v>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1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</row>
        <row r="354">
          <cell r="N354">
            <v>345</v>
          </cell>
          <cell r="O354">
            <v>0</v>
          </cell>
          <cell r="P354">
            <v>0</v>
          </cell>
          <cell r="Q354">
            <v>1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1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</row>
        <row r="355">
          <cell r="N355">
            <v>346</v>
          </cell>
          <cell r="O355">
            <v>0</v>
          </cell>
          <cell r="P355">
            <v>0</v>
          </cell>
          <cell r="Q355">
            <v>1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1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</row>
        <row r="356">
          <cell r="N356">
            <v>347</v>
          </cell>
          <cell r="O356">
            <v>0</v>
          </cell>
          <cell r="P356">
            <v>0</v>
          </cell>
          <cell r="Q356">
            <v>1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1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</row>
        <row r="357">
          <cell r="N357">
            <v>348</v>
          </cell>
          <cell r="O357">
            <v>0</v>
          </cell>
          <cell r="P357">
            <v>0</v>
          </cell>
          <cell r="Q357">
            <v>1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1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</row>
        <row r="358">
          <cell r="N358">
            <v>349</v>
          </cell>
          <cell r="O358">
            <v>0</v>
          </cell>
          <cell r="P358">
            <v>0</v>
          </cell>
          <cell r="Q358">
            <v>1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1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</row>
        <row r="359">
          <cell r="N359">
            <v>350</v>
          </cell>
          <cell r="O359">
            <v>0</v>
          </cell>
          <cell r="P359">
            <v>0</v>
          </cell>
          <cell r="Q359">
            <v>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W359">
            <v>1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</row>
        <row r="360">
          <cell r="N360">
            <v>351</v>
          </cell>
          <cell r="O360">
            <v>0</v>
          </cell>
          <cell r="P360">
            <v>0</v>
          </cell>
          <cell r="Q360">
            <v>1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W360">
            <v>1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</row>
        <row r="361">
          <cell r="N361">
            <v>352</v>
          </cell>
          <cell r="O361">
            <v>0</v>
          </cell>
          <cell r="P361">
            <v>0</v>
          </cell>
          <cell r="Q361">
            <v>1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W361">
            <v>1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</row>
        <row r="362">
          <cell r="N362">
            <v>353</v>
          </cell>
          <cell r="O362">
            <v>0</v>
          </cell>
          <cell r="P362">
            <v>0</v>
          </cell>
          <cell r="Q362">
            <v>1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W362">
            <v>1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</row>
        <row r="363">
          <cell r="N363">
            <v>354</v>
          </cell>
          <cell r="O363">
            <v>0</v>
          </cell>
          <cell r="P363">
            <v>0</v>
          </cell>
          <cell r="Q363">
            <v>1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W363">
            <v>1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</row>
        <row r="364">
          <cell r="N364">
            <v>355</v>
          </cell>
          <cell r="O364">
            <v>0</v>
          </cell>
          <cell r="P364">
            <v>0</v>
          </cell>
          <cell r="Q364">
            <v>1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W364">
            <v>1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</row>
        <row r="365">
          <cell r="N365">
            <v>356</v>
          </cell>
          <cell r="O365">
            <v>0</v>
          </cell>
          <cell r="P365">
            <v>0</v>
          </cell>
          <cell r="Q365">
            <v>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W365">
            <v>1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</row>
        <row r="366">
          <cell r="N366">
            <v>357</v>
          </cell>
          <cell r="O366">
            <v>0</v>
          </cell>
          <cell r="P366">
            <v>0</v>
          </cell>
          <cell r="Q366">
            <v>1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W366">
            <v>1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</row>
        <row r="367">
          <cell r="N367">
            <v>358</v>
          </cell>
          <cell r="O367">
            <v>0</v>
          </cell>
          <cell r="P367">
            <v>0</v>
          </cell>
          <cell r="Q367">
            <v>1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W367">
            <v>1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</row>
        <row r="368">
          <cell r="N368">
            <v>359</v>
          </cell>
          <cell r="O368">
            <v>0</v>
          </cell>
          <cell r="P368">
            <v>0</v>
          </cell>
          <cell r="Q368">
            <v>1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W368">
            <v>1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</row>
        <row r="369">
          <cell r="N369">
            <v>360</v>
          </cell>
          <cell r="O369">
            <v>0</v>
          </cell>
          <cell r="P369">
            <v>0</v>
          </cell>
          <cell r="Q369">
            <v>1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W369">
            <v>1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</row>
        <row r="370">
          <cell r="N370">
            <v>361</v>
          </cell>
          <cell r="O370">
            <v>0</v>
          </cell>
          <cell r="P370">
            <v>0</v>
          </cell>
          <cell r="Q370">
            <v>1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W370">
            <v>1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</row>
        <row r="371">
          <cell r="N371">
            <v>362</v>
          </cell>
          <cell r="O371">
            <v>0</v>
          </cell>
          <cell r="P371">
            <v>0</v>
          </cell>
          <cell r="Q371">
            <v>1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W371">
            <v>1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</row>
        <row r="372">
          <cell r="N372">
            <v>363</v>
          </cell>
          <cell r="O372">
            <v>0</v>
          </cell>
          <cell r="P372">
            <v>0</v>
          </cell>
          <cell r="Q372">
            <v>1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W372">
            <v>1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</row>
        <row r="373">
          <cell r="N373">
            <v>364</v>
          </cell>
          <cell r="O373">
            <v>0</v>
          </cell>
          <cell r="P373">
            <v>0</v>
          </cell>
          <cell r="Q373">
            <v>1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W373">
            <v>1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</row>
        <row r="374">
          <cell r="N374">
            <v>365</v>
          </cell>
          <cell r="O374">
            <v>0</v>
          </cell>
          <cell r="P374">
            <v>0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W374">
            <v>1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</row>
        <row r="375">
          <cell r="N375">
            <v>366</v>
          </cell>
          <cell r="O375">
            <v>0</v>
          </cell>
          <cell r="P375">
            <v>0</v>
          </cell>
          <cell r="Q375">
            <v>1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W375">
            <v>1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</row>
        <row r="376">
          <cell r="N376">
            <v>367</v>
          </cell>
          <cell r="O376">
            <v>0</v>
          </cell>
          <cell r="P376">
            <v>0</v>
          </cell>
          <cell r="Q376">
            <v>1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W376">
            <v>1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</row>
        <row r="377">
          <cell r="N377">
            <v>368</v>
          </cell>
          <cell r="O377">
            <v>0</v>
          </cell>
          <cell r="P377">
            <v>0</v>
          </cell>
          <cell r="Q377">
            <v>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W377">
            <v>1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</row>
        <row r="378">
          <cell r="N378">
            <v>369</v>
          </cell>
          <cell r="O378">
            <v>0</v>
          </cell>
          <cell r="P378">
            <v>0</v>
          </cell>
          <cell r="Q378">
            <v>1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W378">
            <v>1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</row>
        <row r="379">
          <cell r="N379">
            <v>370</v>
          </cell>
          <cell r="O379">
            <v>0</v>
          </cell>
          <cell r="P379">
            <v>0</v>
          </cell>
          <cell r="Q379">
            <v>1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W379">
            <v>1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</row>
        <row r="380">
          <cell r="N380">
            <v>371</v>
          </cell>
          <cell r="O380">
            <v>0</v>
          </cell>
          <cell r="P380">
            <v>0</v>
          </cell>
          <cell r="Q380">
            <v>1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W380">
            <v>1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</row>
        <row r="381">
          <cell r="N381">
            <v>372</v>
          </cell>
          <cell r="O381">
            <v>0</v>
          </cell>
          <cell r="P381">
            <v>0</v>
          </cell>
          <cell r="Q381">
            <v>1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W381">
            <v>1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</row>
        <row r="382">
          <cell r="N382">
            <v>373</v>
          </cell>
          <cell r="O382">
            <v>0</v>
          </cell>
          <cell r="P382">
            <v>0</v>
          </cell>
          <cell r="Q382">
            <v>1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W382">
            <v>1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</row>
        <row r="383">
          <cell r="N383">
            <v>374</v>
          </cell>
          <cell r="O383">
            <v>0</v>
          </cell>
          <cell r="P383">
            <v>0</v>
          </cell>
          <cell r="Q383">
            <v>1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W383">
            <v>1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</row>
        <row r="384">
          <cell r="N384">
            <v>375</v>
          </cell>
          <cell r="O384">
            <v>0</v>
          </cell>
          <cell r="P384">
            <v>0</v>
          </cell>
          <cell r="Q384">
            <v>1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W384">
            <v>1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</row>
        <row r="385">
          <cell r="N385">
            <v>376</v>
          </cell>
          <cell r="O385">
            <v>0</v>
          </cell>
          <cell r="P385">
            <v>0</v>
          </cell>
          <cell r="Q385">
            <v>1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W385">
            <v>1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</row>
        <row r="386">
          <cell r="N386">
            <v>377</v>
          </cell>
          <cell r="O386">
            <v>0</v>
          </cell>
          <cell r="P386">
            <v>0</v>
          </cell>
          <cell r="Q386">
            <v>1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W386">
            <v>1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</row>
        <row r="387">
          <cell r="N387">
            <v>378</v>
          </cell>
          <cell r="O387">
            <v>0</v>
          </cell>
          <cell r="P387">
            <v>0</v>
          </cell>
          <cell r="Q387">
            <v>1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W387">
            <v>1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</row>
        <row r="388">
          <cell r="N388">
            <v>379</v>
          </cell>
          <cell r="O388">
            <v>0</v>
          </cell>
          <cell r="P388">
            <v>0</v>
          </cell>
          <cell r="Q388">
            <v>1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W388">
            <v>1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</row>
        <row r="389">
          <cell r="N389">
            <v>380</v>
          </cell>
          <cell r="O389">
            <v>0</v>
          </cell>
          <cell r="P389">
            <v>0</v>
          </cell>
          <cell r="Q389">
            <v>1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W389">
            <v>1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</row>
        <row r="390">
          <cell r="N390">
            <v>381</v>
          </cell>
          <cell r="O390">
            <v>0</v>
          </cell>
          <cell r="P390">
            <v>0</v>
          </cell>
          <cell r="Q390">
            <v>1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W390">
            <v>1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</row>
        <row r="391">
          <cell r="N391">
            <v>382</v>
          </cell>
          <cell r="O391">
            <v>0</v>
          </cell>
          <cell r="P391">
            <v>0</v>
          </cell>
          <cell r="Q391">
            <v>1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W391">
            <v>1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</row>
        <row r="392">
          <cell r="N392">
            <v>383</v>
          </cell>
          <cell r="O392">
            <v>0</v>
          </cell>
          <cell r="P392">
            <v>0</v>
          </cell>
          <cell r="Q392">
            <v>1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W392">
            <v>1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</row>
        <row r="393">
          <cell r="N393">
            <v>384</v>
          </cell>
          <cell r="O393">
            <v>0</v>
          </cell>
          <cell r="P393">
            <v>0</v>
          </cell>
          <cell r="Q393">
            <v>1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W393">
            <v>1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</row>
        <row r="394">
          <cell r="N394">
            <v>385</v>
          </cell>
          <cell r="O394">
            <v>0</v>
          </cell>
          <cell r="P394">
            <v>0</v>
          </cell>
          <cell r="Q394">
            <v>1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W394">
            <v>1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</row>
        <row r="395">
          <cell r="N395">
            <v>386</v>
          </cell>
          <cell r="O395">
            <v>0</v>
          </cell>
          <cell r="P395">
            <v>0</v>
          </cell>
          <cell r="Q395">
            <v>1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W395">
            <v>1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</row>
        <row r="396">
          <cell r="N396">
            <v>387</v>
          </cell>
          <cell r="O396">
            <v>0</v>
          </cell>
          <cell r="P396">
            <v>0</v>
          </cell>
          <cell r="Q396">
            <v>1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W396">
            <v>1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</row>
        <row r="397">
          <cell r="N397">
            <v>388</v>
          </cell>
          <cell r="O397">
            <v>0</v>
          </cell>
          <cell r="P397">
            <v>0</v>
          </cell>
          <cell r="Q397">
            <v>1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W397">
            <v>1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</row>
        <row r="398">
          <cell r="N398">
            <v>389</v>
          </cell>
          <cell r="O398">
            <v>0</v>
          </cell>
          <cell r="P398">
            <v>0</v>
          </cell>
          <cell r="Q398">
            <v>1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W398">
            <v>1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</row>
        <row r="399">
          <cell r="N399">
            <v>390</v>
          </cell>
          <cell r="O399">
            <v>0</v>
          </cell>
          <cell r="P399">
            <v>0</v>
          </cell>
          <cell r="Q399">
            <v>1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W399">
            <v>1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</row>
        <row r="400">
          <cell r="N400">
            <v>391</v>
          </cell>
          <cell r="O400">
            <v>0</v>
          </cell>
          <cell r="P400">
            <v>0</v>
          </cell>
          <cell r="Q400">
            <v>1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W400">
            <v>1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</row>
        <row r="401">
          <cell r="N401">
            <v>392</v>
          </cell>
          <cell r="O401">
            <v>0</v>
          </cell>
          <cell r="P401">
            <v>0</v>
          </cell>
          <cell r="Q401">
            <v>1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W401">
            <v>1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</row>
        <row r="402">
          <cell r="N402">
            <v>393</v>
          </cell>
          <cell r="O402">
            <v>0</v>
          </cell>
          <cell r="P402">
            <v>0</v>
          </cell>
          <cell r="Q402">
            <v>1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W402">
            <v>1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</row>
        <row r="403">
          <cell r="N403">
            <v>394</v>
          </cell>
          <cell r="O403">
            <v>0</v>
          </cell>
          <cell r="P403">
            <v>0</v>
          </cell>
          <cell r="Q403">
            <v>1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W403">
            <v>1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</row>
        <row r="404">
          <cell r="N404">
            <v>395</v>
          </cell>
          <cell r="O404">
            <v>0</v>
          </cell>
          <cell r="P404">
            <v>0</v>
          </cell>
          <cell r="Q404">
            <v>1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W404">
            <v>1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</row>
        <row r="405">
          <cell r="N405">
            <v>396</v>
          </cell>
          <cell r="O405">
            <v>0</v>
          </cell>
          <cell r="P405">
            <v>0</v>
          </cell>
          <cell r="Q405">
            <v>1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W405">
            <v>1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</row>
        <row r="406">
          <cell r="N406">
            <v>397</v>
          </cell>
          <cell r="O406">
            <v>0</v>
          </cell>
          <cell r="P406">
            <v>0</v>
          </cell>
          <cell r="Q406">
            <v>1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W406">
            <v>1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</row>
        <row r="407">
          <cell r="N407">
            <v>398</v>
          </cell>
          <cell r="O407">
            <v>0</v>
          </cell>
          <cell r="P407">
            <v>0</v>
          </cell>
          <cell r="Q407">
            <v>1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W407">
            <v>1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</row>
        <row r="408">
          <cell r="N408">
            <v>399</v>
          </cell>
          <cell r="O408">
            <v>0</v>
          </cell>
          <cell r="P408">
            <v>0</v>
          </cell>
          <cell r="Q408">
            <v>1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W408">
            <v>1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</row>
        <row r="409">
          <cell r="N409">
            <v>400</v>
          </cell>
          <cell r="O409">
            <v>0</v>
          </cell>
          <cell r="P409">
            <v>0</v>
          </cell>
          <cell r="Q409">
            <v>1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1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</row>
        <row r="410">
          <cell r="N410">
            <v>401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W410">
            <v>1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</row>
        <row r="411">
          <cell r="N411">
            <v>402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W411">
            <v>1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</row>
        <row r="412">
          <cell r="N412">
            <v>403</v>
          </cell>
          <cell r="O412">
            <v>0</v>
          </cell>
          <cell r="P412">
            <v>0</v>
          </cell>
          <cell r="Q412">
            <v>1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W412">
            <v>1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</row>
        <row r="413">
          <cell r="N413">
            <v>404</v>
          </cell>
          <cell r="O413">
            <v>0</v>
          </cell>
          <cell r="P413">
            <v>0</v>
          </cell>
          <cell r="Q413">
            <v>1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W413">
            <v>1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</row>
        <row r="414">
          <cell r="N414">
            <v>405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W414">
            <v>1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</row>
        <row r="415">
          <cell r="N415">
            <v>406</v>
          </cell>
          <cell r="O415">
            <v>0</v>
          </cell>
          <cell r="P415">
            <v>0</v>
          </cell>
          <cell r="Q415">
            <v>1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W415">
            <v>1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</row>
        <row r="416">
          <cell r="N416">
            <v>407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W416">
            <v>1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</row>
        <row r="417">
          <cell r="N417">
            <v>408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W417">
            <v>1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</row>
        <row r="418">
          <cell r="N418">
            <v>409</v>
          </cell>
          <cell r="O418">
            <v>0</v>
          </cell>
          <cell r="P418">
            <v>0</v>
          </cell>
          <cell r="Q418">
            <v>1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W418">
            <v>1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</row>
        <row r="419">
          <cell r="N419">
            <v>410</v>
          </cell>
          <cell r="O419">
            <v>0</v>
          </cell>
          <cell r="P419">
            <v>0</v>
          </cell>
          <cell r="Q419">
            <v>1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W419">
            <v>1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</row>
        <row r="420">
          <cell r="N420">
            <v>411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</row>
        <row r="421">
          <cell r="N421">
            <v>412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</row>
        <row r="422">
          <cell r="N422">
            <v>413</v>
          </cell>
          <cell r="O422">
            <v>0</v>
          </cell>
          <cell r="P422">
            <v>0</v>
          </cell>
          <cell r="Q422">
            <v>1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W422">
            <v>1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</row>
        <row r="423">
          <cell r="N423">
            <v>414</v>
          </cell>
          <cell r="O423">
            <v>0</v>
          </cell>
          <cell r="P423">
            <v>0</v>
          </cell>
          <cell r="Q423">
            <v>1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W423">
            <v>1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</row>
        <row r="424">
          <cell r="N424">
            <v>415</v>
          </cell>
          <cell r="O424">
            <v>0</v>
          </cell>
          <cell r="P424">
            <v>0</v>
          </cell>
          <cell r="Q424">
            <v>1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W424">
            <v>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</row>
        <row r="425">
          <cell r="N425">
            <v>416</v>
          </cell>
          <cell r="O425">
            <v>0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W425">
            <v>1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</row>
        <row r="426">
          <cell r="N426">
            <v>417</v>
          </cell>
          <cell r="O426">
            <v>0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W426">
            <v>1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</row>
        <row r="427">
          <cell r="N427">
            <v>418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W427">
            <v>1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</row>
        <row r="428">
          <cell r="N428">
            <v>419</v>
          </cell>
          <cell r="O428">
            <v>0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W428">
            <v>1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</row>
        <row r="429">
          <cell r="N429">
            <v>420</v>
          </cell>
          <cell r="O429">
            <v>0</v>
          </cell>
          <cell r="P429">
            <v>0</v>
          </cell>
          <cell r="Q429">
            <v>1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W429">
            <v>1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</row>
        <row r="430">
          <cell r="N430">
            <v>421</v>
          </cell>
          <cell r="O430">
            <v>0</v>
          </cell>
          <cell r="P430">
            <v>0</v>
          </cell>
          <cell r="Q430">
            <v>1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W430">
            <v>1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</row>
        <row r="431">
          <cell r="N431">
            <v>422</v>
          </cell>
          <cell r="O431">
            <v>0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W431">
            <v>1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</row>
        <row r="432">
          <cell r="N432">
            <v>423</v>
          </cell>
          <cell r="O432">
            <v>0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W432">
            <v>1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</row>
        <row r="433">
          <cell r="N433">
            <v>424</v>
          </cell>
          <cell r="O433">
            <v>0</v>
          </cell>
          <cell r="P433">
            <v>0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W433">
            <v>1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</row>
        <row r="434">
          <cell r="N434">
            <v>425</v>
          </cell>
          <cell r="O434">
            <v>0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W434">
            <v>1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</row>
        <row r="435">
          <cell r="N435">
            <v>426</v>
          </cell>
          <cell r="O435">
            <v>0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W435">
            <v>1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</row>
        <row r="436">
          <cell r="N436">
            <v>427</v>
          </cell>
          <cell r="O436">
            <v>0</v>
          </cell>
          <cell r="P436">
            <v>0</v>
          </cell>
          <cell r="Q436">
            <v>1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W436">
            <v>1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</row>
        <row r="437">
          <cell r="N437">
            <v>428</v>
          </cell>
          <cell r="O437">
            <v>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W437">
            <v>1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</row>
        <row r="438">
          <cell r="N438">
            <v>429</v>
          </cell>
          <cell r="O438" t="str">
            <v>Unassigned IDC</v>
          </cell>
          <cell r="P438">
            <v>43191</v>
          </cell>
          <cell r="Q438">
            <v>1</v>
          </cell>
          <cell r="R438">
            <v>1</v>
          </cell>
          <cell r="S438">
            <v>1</v>
          </cell>
          <cell r="T438" t="str">
            <v>Unassigned IDC</v>
          </cell>
          <cell r="U438">
            <v>429</v>
          </cell>
          <cell r="W438">
            <v>1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</row>
        <row r="439">
          <cell r="N439">
            <v>430</v>
          </cell>
          <cell r="O439" t="str">
            <v>Impairment Adjustment</v>
          </cell>
          <cell r="P439">
            <v>43191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W439">
            <v>1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</row>
        <row r="440">
          <cell r="N440">
            <v>431</v>
          </cell>
          <cell r="O440" t="str">
            <v>Unallocated Portfolio Contingency</v>
          </cell>
          <cell r="P440">
            <v>43191</v>
          </cell>
          <cell r="Q440">
            <v>1</v>
          </cell>
          <cell r="R440">
            <v>1</v>
          </cell>
          <cell r="S440">
            <v>1</v>
          </cell>
          <cell r="T440" t="str">
            <v>Unallocated Portfolio Contingency</v>
          </cell>
          <cell r="U440">
            <v>431</v>
          </cell>
          <cell r="W440">
            <v>1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</row>
        <row r="441">
          <cell r="N441">
            <v>432</v>
          </cell>
          <cell r="O441" t="str">
            <v>Cost of Cover</v>
          </cell>
          <cell r="P441">
            <v>43191</v>
          </cell>
          <cell r="Q441">
            <v>1</v>
          </cell>
          <cell r="R441">
            <v>1</v>
          </cell>
          <cell r="S441">
            <v>1</v>
          </cell>
          <cell r="T441" t="str">
            <v>Cost of Cover</v>
          </cell>
          <cell r="U441">
            <v>432</v>
          </cell>
          <cell r="W441">
            <v>1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</row>
        <row r="442">
          <cell r="N442">
            <v>433</v>
          </cell>
          <cell r="O442">
            <v>0</v>
          </cell>
          <cell r="P442">
            <v>0</v>
          </cell>
          <cell r="Q442">
            <v>1</v>
          </cell>
          <cell r="R442">
            <v>1</v>
          </cell>
          <cell r="S442">
            <v>1</v>
          </cell>
          <cell r="T442">
            <v>0</v>
          </cell>
          <cell r="U442">
            <v>0</v>
          </cell>
          <cell r="W442">
            <v>1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</row>
      </sheetData>
      <sheetData sheetId="14">
        <row r="6">
          <cell r="A6" t="str">
            <v>Forgings</v>
          </cell>
          <cell r="C6">
            <v>1</v>
          </cell>
          <cell r="E6" t="str">
            <v>SEIFSA / Labour / Table C3 (a) Index of actual labour cost (field force)</v>
          </cell>
          <cell r="F6">
            <v>1</v>
          </cell>
          <cell r="G6" t="str">
            <v>Labour</v>
          </cell>
        </row>
        <row r="7">
          <cell r="A7" t="str">
            <v>Labour</v>
          </cell>
          <cell r="C7">
            <v>2</v>
          </cell>
          <cell r="E7" t="str">
            <v>SEIFSA / Transport / Table L-2A Index Of Road Freight Costs</v>
          </cell>
          <cell r="F7">
            <v>2</v>
          </cell>
          <cell r="G7" t="str">
            <v>Transport</v>
          </cell>
        </row>
        <row r="8">
          <cell r="A8" t="str">
            <v>Mechanical Engineering Material</v>
          </cell>
          <cell r="C8">
            <v>3</v>
          </cell>
          <cell r="E8" t="str">
            <v>SEIFSA - Table E-A Cold rolled</v>
          </cell>
          <cell r="F8">
            <v>3</v>
          </cell>
          <cell r="G8" t="str">
            <v>Steel</v>
          </cell>
        </row>
        <row r="9">
          <cell r="A9" t="str">
            <v>Castings</v>
          </cell>
          <cell r="C9">
            <v>4</v>
          </cell>
          <cell r="E9" t="str">
            <v>SEIFSA / Labour / Table C3, All hourly paid employees</v>
          </cell>
          <cell r="F9">
            <v>4</v>
          </cell>
          <cell r="G9" t="str">
            <v>Labour</v>
          </cell>
        </row>
        <row r="10">
          <cell r="A10" t="str">
            <v>Prefabricated Materials</v>
          </cell>
          <cell r="C10">
            <v>5</v>
          </cell>
          <cell r="E10" t="str">
            <v xml:space="preserve">SEIFSA - Table G - 1  Building &amp; Construction </v>
          </cell>
          <cell r="F10">
            <v>5</v>
          </cell>
          <cell r="G10" t="str">
            <v>Other Materials</v>
          </cell>
        </row>
        <row r="11">
          <cell r="A11" t="str">
            <v>Steel</v>
          </cell>
          <cell r="C11">
            <v>6</v>
          </cell>
          <cell r="E11" t="str">
            <v>Table D1, CPI Index all groups</v>
          </cell>
          <cell r="F11">
            <v>6</v>
          </cell>
          <cell r="G11" t="str">
            <v>Labour</v>
          </cell>
        </row>
        <row r="12">
          <cell r="A12" t="str">
            <v>Labour Manufacturing</v>
          </cell>
          <cell r="C12">
            <v>7</v>
          </cell>
          <cell r="E12" t="str">
            <v>SEIFSA - Table E-A Metal Pieces Cold Rolled</v>
          </cell>
          <cell r="F12">
            <v>7</v>
          </cell>
          <cell r="G12" t="str">
            <v>Steel</v>
          </cell>
        </row>
        <row r="13">
          <cell r="A13" t="str">
            <v>Transport</v>
          </cell>
          <cell r="C13">
            <v>8</v>
          </cell>
          <cell r="E13" t="str">
            <v>SEIFSA - Table G - 1 Engineering Input Price Index ( Eletrical Engineering)</v>
          </cell>
          <cell r="F13">
            <v>8</v>
          </cell>
          <cell r="G13" t="str">
            <v>Electrical  Engineering Material</v>
          </cell>
        </row>
        <row r="14">
          <cell r="A14" t="str">
            <v>Gears</v>
          </cell>
          <cell r="C14">
            <v>9</v>
          </cell>
          <cell r="E14" t="str">
            <v>Table D1, CPI Index all groups</v>
          </cell>
          <cell r="F14">
            <v>9</v>
          </cell>
          <cell r="G14" t="str">
            <v>Labour</v>
          </cell>
        </row>
        <row r="15">
          <cell r="A15" t="str">
            <v>Aluminium</v>
          </cell>
          <cell r="C15">
            <v>10</v>
          </cell>
          <cell r="E15" t="str">
            <v>SEIFSA - Table E-A Hot Rolled</v>
          </cell>
          <cell r="F15">
            <v>10</v>
          </cell>
          <cell r="G15" t="str">
            <v>Steel</v>
          </cell>
        </row>
        <row r="16">
          <cell r="A16" t="str">
            <v>Copper</v>
          </cell>
          <cell r="C16">
            <v>11</v>
          </cell>
          <cell r="E16" t="str">
            <v>SEIFSA / Table M billets mild steel</v>
          </cell>
          <cell r="F16">
            <v>11</v>
          </cell>
          <cell r="G16" t="str">
            <v>Steel</v>
          </cell>
        </row>
        <row r="17">
          <cell r="A17" t="str">
            <v>Nickel</v>
          </cell>
          <cell r="C17">
            <v>12</v>
          </cell>
          <cell r="E17" t="str">
            <v>SEIFSA / Transport / Table L-2 Index Of Road Freight Costs</v>
          </cell>
          <cell r="F17">
            <v>12</v>
          </cell>
          <cell r="G17" t="str">
            <v>Transport</v>
          </cell>
        </row>
        <row r="18">
          <cell r="A18" t="str">
            <v>Paint</v>
          </cell>
          <cell r="C18">
            <v>13</v>
          </cell>
          <cell r="E18" t="str">
            <v>SEIFSA - Table F - RCP Metric Ton</v>
          </cell>
          <cell r="F18">
            <v>13</v>
          </cell>
          <cell r="G18" t="str">
            <v>Steel</v>
          </cell>
        </row>
        <row r="19">
          <cell r="A19" t="str">
            <v>Plant &amp; Machinery</v>
          </cell>
          <cell r="C19">
            <v>14</v>
          </cell>
          <cell r="E19" t="str">
            <v>LME - Price Index for Aluminium (Monthly Average - Cash Buyer)</v>
          </cell>
          <cell r="F19">
            <v>14</v>
          </cell>
          <cell r="G19" t="str">
            <v>Steel</v>
          </cell>
        </row>
        <row r="20">
          <cell r="A20" t="str">
            <v>Zinc</v>
          </cell>
          <cell r="C20">
            <v>15</v>
          </cell>
          <cell r="E20" t="str">
            <v>SEIFSA - Table F Copper Metric Ton</v>
          </cell>
          <cell r="F20">
            <v>15</v>
          </cell>
          <cell r="G20" t="str">
            <v>Steel</v>
          </cell>
        </row>
        <row r="21">
          <cell r="A21" t="str">
            <v>Oil/Liquid_Fuel</v>
          </cell>
          <cell r="C21">
            <v>16</v>
          </cell>
          <cell r="E21" t="str">
            <v>SEIFSA - Table G PPI Electrical Engineering Materials</v>
          </cell>
          <cell r="F21">
            <v>16</v>
          </cell>
          <cell r="G21" t="str">
            <v>Electrical  Engineering Material</v>
          </cell>
        </row>
        <row r="22">
          <cell r="A22" t="str">
            <v>Civil Materials</v>
          </cell>
          <cell r="C22">
            <v>17</v>
          </cell>
          <cell r="E22" t="str">
            <v>LME - Price Index for Nickel (Monthly Average - Cash Buyer)</v>
          </cell>
          <cell r="F22">
            <v>17</v>
          </cell>
          <cell r="G22" t="str">
            <v>Steel</v>
          </cell>
        </row>
        <row r="23">
          <cell r="A23" t="str">
            <v>Electrical  Engineering Material</v>
          </cell>
          <cell r="C23">
            <v>18</v>
          </cell>
          <cell r="E23" t="str">
            <v>SEIFSA- Table D -2 STATS SA Consumer Price Index</v>
          </cell>
          <cell r="F23">
            <v>18</v>
          </cell>
          <cell r="G23" t="str">
            <v>Labour</v>
          </cell>
        </row>
        <row r="24">
          <cell r="A24" t="str">
            <v>Metal products</v>
          </cell>
          <cell r="C24">
            <v>19</v>
          </cell>
          <cell r="E24" t="str">
            <v>SEIFSA - Table E 4 Conductor Steel Core</v>
          </cell>
          <cell r="F24">
            <v>19</v>
          </cell>
          <cell r="G24" t="str">
            <v>Steel</v>
          </cell>
        </row>
        <row r="25">
          <cell r="A25" t="str">
            <v>Water &amp; Electricity</v>
          </cell>
          <cell r="C25">
            <v>20</v>
          </cell>
          <cell r="E25" t="str">
            <v>STATS SA - CPI TABLE - E Transport</v>
          </cell>
          <cell r="F25">
            <v>20</v>
          </cell>
          <cell r="G25" t="str">
            <v>Transport</v>
          </cell>
        </row>
        <row r="26">
          <cell r="A26" t="str">
            <v>Imported Equipment</v>
          </cell>
          <cell r="C26">
            <v>21</v>
          </cell>
          <cell r="E26" t="str">
            <v>LME / Copper / Price Index for Copper (Monthly Average - Cash Buyer) USD</v>
          </cell>
          <cell r="F26">
            <v>21</v>
          </cell>
          <cell r="G26" t="str">
            <v>Steel</v>
          </cell>
        </row>
        <row r="27">
          <cell r="A27" t="str">
            <v>Other Materials</v>
          </cell>
          <cell r="C27">
            <v>22</v>
          </cell>
          <cell r="E27" t="str">
            <v>STATS SA - Table 1 Workgroup 160  - Eletrical Installation</v>
          </cell>
          <cell r="F27">
            <v>22</v>
          </cell>
          <cell r="G27" t="str">
            <v>Electrical  Engineering Material</v>
          </cell>
        </row>
        <row r="28">
          <cell r="A28">
            <v>0</v>
          </cell>
          <cell r="C28">
            <v>23</v>
          </cell>
          <cell r="E28" t="str">
            <v>Ecometrix - Statistik-Price of foreign labour</v>
          </cell>
          <cell r="F28">
            <v>23</v>
          </cell>
          <cell r="G28" t="str">
            <v>Other Materials</v>
          </cell>
        </row>
        <row r="29">
          <cell r="A29">
            <v>0</v>
          </cell>
          <cell r="C29">
            <v>24</v>
          </cell>
          <cell r="E29" t="str">
            <v xml:space="preserve">Ecometrix - US Bureau of Labor Stats/US BL PPI table 5 Industry code 334513  product code 334513-P Industrial process variable instruments mfg.
http://www.bls.gov/web/ppi/ppitable05.pdf
</v>
          </cell>
          <cell r="F29">
            <v>24</v>
          </cell>
          <cell r="G29" t="str">
            <v>Other Materials</v>
          </cell>
        </row>
        <row r="30">
          <cell r="A30">
            <v>0</v>
          </cell>
          <cell r="C30">
            <v>25</v>
          </cell>
          <cell r="E30" t="str">
            <v>(Turbine) EUROSTAT - Labour Cost Index – EU25 for Manufacturing Labour, Nominal Value  – Seasonally adjusted - Labour Cost Index quoted quarterly for the labour indices for European labour</v>
          </cell>
          <cell r="F30">
            <v>25</v>
          </cell>
          <cell r="G30" t="str">
            <v>Other Materials</v>
          </cell>
        </row>
        <row r="31">
          <cell r="A31">
            <v>0</v>
          </cell>
          <cell r="C31">
            <v>26</v>
          </cell>
          <cell r="E31" t="str">
            <v xml:space="preserve"> EUROSTAT - CPI for EU25 - Harmonized consumer price index, 2005=100</v>
          </cell>
          <cell r="F31">
            <v>26</v>
          </cell>
          <cell r="G31" t="str">
            <v>Other Materials</v>
          </cell>
        </row>
        <row r="32">
          <cell r="A32">
            <v>0</v>
          </cell>
          <cell r="C32">
            <v>27</v>
          </cell>
          <cell r="E32" t="str">
            <v>STATS SA PPI Table 1</v>
          </cell>
          <cell r="F32">
            <v>27</v>
          </cell>
          <cell r="G32">
            <v>0</v>
          </cell>
        </row>
        <row r="33">
          <cell r="A33">
            <v>0</v>
          </cell>
          <cell r="C33">
            <v>28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0</v>
          </cell>
          <cell r="C34">
            <v>29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0</v>
          </cell>
          <cell r="C35">
            <v>30</v>
          </cell>
          <cell r="E35">
            <v>0</v>
          </cell>
          <cell r="F35">
            <v>0</v>
          </cell>
          <cell r="G35">
            <v>0</v>
          </cell>
        </row>
        <row r="36">
          <cell r="A36">
            <v>0</v>
          </cell>
          <cell r="C36">
            <v>31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0</v>
          </cell>
          <cell r="C37">
            <v>32</v>
          </cell>
          <cell r="E37">
            <v>0</v>
          </cell>
          <cell r="F37">
            <v>32</v>
          </cell>
          <cell r="G37">
            <v>0</v>
          </cell>
        </row>
        <row r="38">
          <cell r="A38">
            <v>0</v>
          </cell>
          <cell r="C38">
            <v>33</v>
          </cell>
          <cell r="E38">
            <v>0</v>
          </cell>
          <cell r="F38">
            <v>33</v>
          </cell>
          <cell r="G38">
            <v>0</v>
          </cell>
        </row>
        <row r="39">
          <cell r="A39">
            <v>0</v>
          </cell>
          <cell r="C39">
            <v>34</v>
          </cell>
          <cell r="E39">
            <v>0</v>
          </cell>
          <cell r="F39">
            <v>34</v>
          </cell>
          <cell r="G39">
            <v>0</v>
          </cell>
        </row>
        <row r="40">
          <cell r="A40">
            <v>0</v>
          </cell>
          <cell r="C40">
            <v>35</v>
          </cell>
          <cell r="E40">
            <v>0</v>
          </cell>
          <cell r="F40">
            <v>35</v>
          </cell>
          <cell r="G40">
            <v>0</v>
          </cell>
        </row>
        <row r="41">
          <cell r="A41">
            <v>0</v>
          </cell>
          <cell r="C41">
            <v>36</v>
          </cell>
          <cell r="E41">
            <v>0</v>
          </cell>
          <cell r="F41">
            <v>36</v>
          </cell>
          <cell r="G41">
            <v>0</v>
          </cell>
        </row>
        <row r="42">
          <cell r="A42">
            <v>0</v>
          </cell>
          <cell r="C42">
            <v>37</v>
          </cell>
          <cell r="E42">
            <v>0</v>
          </cell>
          <cell r="F42">
            <v>37</v>
          </cell>
          <cell r="G42">
            <v>0</v>
          </cell>
        </row>
        <row r="43">
          <cell r="A43">
            <v>0</v>
          </cell>
          <cell r="C43">
            <v>38</v>
          </cell>
          <cell r="E43">
            <v>0</v>
          </cell>
          <cell r="F43">
            <v>38</v>
          </cell>
          <cell r="G43">
            <v>0</v>
          </cell>
        </row>
        <row r="44">
          <cell r="A44">
            <v>0</v>
          </cell>
          <cell r="C44">
            <v>39</v>
          </cell>
          <cell r="E44">
            <v>0</v>
          </cell>
          <cell r="F44">
            <v>39</v>
          </cell>
          <cell r="G44">
            <v>0</v>
          </cell>
        </row>
        <row r="45">
          <cell r="A45">
            <v>0</v>
          </cell>
          <cell r="C45">
            <v>40</v>
          </cell>
          <cell r="E45">
            <v>0</v>
          </cell>
          <cell r="F45">
            <v>40</v>
          </cell>
          <cell r="G45">
            <v>0</v>
          </cell>
        </row>
        <row r="46">
          <cell r="A46">
            <v>0</v>
          </cell>
          <cell r="C46">
            <v>41</v>
          </cell>
          <cell r="E46">
            <v>0</v>
          </cell>
          <cell r="F46">
            <v>41</v>
          </cell>
          <cell r="G46">
            <v>0</v>
          </cell>
        </row>
        <row r="47">
          <cell r="A47">
            <v>0</v>
          </cell>
          <cell r="C47">
            <v>42</v>
          </cell>
          <cell r="E47">
            <v>0</v>
          </cell>
          <cell r="F47">
            <v>42</v>
          </cell>
          <cell r="G47">
            <v>0</v>
          </cell>
        </row>
        <row r="48">
          <cell r="A48">
            <v>0</v>
          </cell>
          <cell r="C48">
            <v>43</v>
          </cell>
          <cell r="E48">
            <v>0</v>
          </cell>
          <cell r="F48">
            <v>43</v>
          </cell>
          <cell r="G48">
            <v>0</v>
          </cell>
        </row>
        <row r="49">
          <cell r="A49">
            <v>0</v>
          </cell>
          <cell r="C49">
            <v>44</v>
          </cell>
          <cell r="E49">
            <v>0</v>
          </cell>
          <cell r="F49">
            <v>44</v>
          </cell>
          <cell r="G49">
            <v>0</v>
          </cell>
        </row>
        <row r="50">
          <cell r="A50">
            <v>0</v>
          </cell>
          <cell r="C50">
            <v>45</v>
          </cell>
          <cell r="E50">
            <v>0</v>
          </cell>
          <cell r="F50">
            <v>45</v>
          </cell>
          <cell r="G50">
            <v>0</v>
          </cell>
        </row>
        <row r="51">
          <cell r="A51">
            <v>0</v>
          </cell>
          <cell r="C51">
            <v>46</v>
          </cell>
          <cell r="E51">
            <v>0</v>
          </cell>
          <cell r="F51">
            <v>46</v>
          </cell>
          <cell r="G51">
            <v>0</v>
          </cell>
        </row>
        <row r="52">
          <cell r="A52">
            <v>0</v>
          </cell>
          <cell r="C52">
            <v>47</v>
          </cell>
          <cell r="E52">
            <v>0</v>
          </cell>
          <cell r="F52">
            <v>47</v>
          </cell>
          <cell r="G52">
            <v>0</v>
          </cell>
        </row>
        <row r="53">
          <cell r="A53">
            <v>0</v>
          </cell>
          <cell r="C53">
            <v>48</v>
          </cell>
          <cell r="E53">
            <v>0</v>
          </cell>
          <cell r="F53">
            <v>48</v>
          </cell>
          <cell r="G53">
            <v>0</v>
          </cell>
        </row>
        <row r="54">
          <cell r="A54">
            <v>0</v>
          </cell>
          <cell r="C54">
            <v>49</v>
          </cell>
          <cell r="E54">
            <v>0</v>
          </cell>
          <cell r="F54">
            <v>49</v>
          </cell>
          <cell r="G54">
            <v>0</v>
          </cell>
        </row>
        <row r="55">
          <cell r="A55">
            <v>0</v>
          </cell>
          <cell r="C55">
            <v>50</v>
          </cell>
          <cell r="E55">
            <v>0</v>
          </cell>
          <cell r="F55">
            <v>50</v>
          </cell>
          <cell r="G55">
            <v>0</v>
          </cell>
        </row>
        <row r="56">
          <cell r="A56">
            <v>0</v>
          </cell>
          <cell r="C56">
            <v>51</v>
          </cell>
          <cell r="E56">
            <v>0</v>
          </cell>
          <cell r="F56">
            <v>51</v>
          </cell>
          <cell r="G56">
            <v>0</v>
          </cell>
        </row>
        <row r="57">
          <cell r="A57" t="str">
            <v>Other</v>
          </cell>
          <cell r="C57">
            <v>52</v>
          </cell>
          <cell r="E57">
            <v>0</v>
          </cell>
          <cell r="F57">
            <v>52</v>
          </cell>
          <cell r="G57">
            <v>0</v>
          </cell>
        </row>
        <row r="58">
          <cell r="A58" t="str">
            <v>Fixed</v>
          </cell>
          <cell r="C58">
            <v>53</v>
          </cell>
          <cell r="E58">
            <v>0</v>
          </cell>
          <cell r="F58">
            <v>53</v>
          </cell>
          <cell r="G58">
            <v>0</v>
          </cell>
        </row>
        <row r="59">
          <cell r="C59">
            <v>54</v>
          </cell>
          <cell r="E59">
            <v>0</v>
          </cell>
          <cell r="F59">
            <v>54</v>
          </cell>
          <cell r="G59">
            <v>0</v>
          </cell>
        </row>
        <row r="60">
          <cell r="C60">
            <v>55</v>
          </cell>
          <cell r="E60">
            <v>0</v>
          </cell>
          <cell r="F60">
            <v>55</v>
          </cell>
          <cell r="G60">
            <v>0</v>
          </cell>
        </row>
        <row r="61">
          <cell r="C61">
            <v>56</v>
          </cell>
          <cell r="E61">
            <v>0</v>
          </cell>
          <cell r="F61">
            <v>56</v>
          </cell>
          <cell r="G61">
            <v>0</v>
          </cell>
        </row>
        <row r="62">
          <cell r="C62">
            <v>57</v>
          </cell>
          <cell r="E62">
            <v>0</v>
          </cell>
          <cell r="F62">
            <v>57</v>
          </cell>
          <cell r="G62">
            <v>0</v>
          </cell>
        </row>
        <row r="63">
          <cell r="C63">
            <v>58</v>
          </cell>
          <cell r="E63">
            <v>0</v>
          </cell>
          <cell r="F63">
            <v>58</v>
          </cell>
          <cell r="G63">
            <v>0</v>
          </cell>
        </row>
        <row r="64">
          <cell r="C64">
            <v>59</v>
          </cell>
          <cell r="E64">
            <v>0</v>
          </cell>
          <cell r="F64">
            <v>59</v>
          </cell>
          <cell r="G64">
            <v>0</v>
          </cell>
        </row>
        <row r="65">
          <cell r="C65">
            <v>60</v>
          </cell>
          <cell r="E65">
            <v>0</v>
          </cell>
          <cell r="F65">
            <v>60</v>
          </cell>
          <cell r="G65">
            <v>0</v>
          </cell>
        </row>
        <row r="66">
          <cell r="C66">
            <v>61</v>
          </cell>
          <cell r="E66">
            <v>0</v>
          </cell>
          <cell r="F66">
            <v>61</v>
          </cell>
          <cell r="G66">
            <v>0</v>
          </cell>
        </row>
        <row r="67">
          <cell r="C67">
            <v>62</v>
          </cell>
          <cell r="E67">
            <v>0</v>
          </cell>
          <cell r="F67">
            <v>62</v>
          </cell>
          <cell r="G67">
            <v>0</v>
          </cell>
        </row>
        <row r="68">
          <cell r="C68">
            <v>63</v>
          </cell>
          <cell r="E68">
            <v>0</v>
          </cell>
          <cell r="F68">
            <v>63</v>
          </cell>
          <cell r="G68">
            <v>0</v>
          </cell>
        </row>
        <row r="69">
          <cell r="C69">
            <v>64</v>
          </cell>
          <cell r="E69">
            <v>0</v>
          </cell>
          <cell r="F69">
            <v>64</v>
          </cell>
          <cell r="G69">
            <v>0</v>
          </cell>
        </row>
        <row r="70">
          <cell r="C70">
            <v>65</v>
          </cell>
          <cell r="E70">
            <v>0</v>
          </cell>
          <cell r="F70">
            <v>65</v>
          </cell>
          <cell r="G70">
            <v>0</v>
          </cell>
        </row>
        <row r="71">
          <cell r="C71">
            <v>66</v>
          </cell>
          <cell r="E71">
            <v>0</v>
          </cell>
          <cell r="F71">
            <v>66</v>
          </cell>
          <cell r="G71">
            <v>0</v>
          </cell>
        </row>
        <row r="72">
          <cell r="C72">
            <v>67</v>
          </cell>
          <cell r="E72">
            <v>0</v>
          </cell>
          <cell r="F72">
            <v>67</v>
          </cell>
          <cell r="G72">
            <v>0</v>
          </cell>
        </row>
        <row r="73">
          <cell r="C73">
            <v>68</v>
          </cell>
          <cell r="E73">
            <v>0</v>
          </cell>
          <cell r="F73">
            <v>68</v>
          </cell>
          <cell r="G73">
            <v>0</v>
          </cell>
        </row>
        <row r="74">
          <cell r="C74">
            <v>69</v>
          </cell>
          <cell r="E74">
            <v>0</v>
          </cell>
          <cell r="F74">
            <v>69</v>
          </cell>
          <cell r="G74">
            <v>0</v>
          </cell>
        </row>
        <row r="75">
          <cell r="C75">
            <v>70</v>
          </cell>
          <cell r="E75">
            <v>0</v>
          </cell>
          <cell r="F75">
            <v>70</v>
          </cell>
          <cell r="G75">
            <v>0</v>
          </cell>
        </row>
        <row r="76">
          <cell r="C76">
            <v>71</v>
          </cell>
          <cell r="E76">
            <v>0</v>
          </cell>
          <cell r="F76">
            <v>71</v>
          </cell>
          <cell r="G76">
            <v>0</v>
          </cell>
        </row>
        <row r="77">
          <cell r="C77">
            <v>72</v>
          </cell>
          <cell r="E77">
            <v>0</v>
          </cell>
          <cell r="F77">
            <v>9</v>
          </cell>
          <cell r="G77">
            <v>0</v>
          </cell>
        </row>
        <row r="78">
          <cell r="C78">
            <v>73</v>
          </cell>
          <cell r="E78">
            <v>0</v>
          </cell>
          <cell r="F78">
            <v>73</v>
          </cell>
          <cell r="G78">
            <v>0</v>
          </cell>
        </row>
        <row r="79">
          <cell r="C79">
            <v>74</v>
          </cell>
          <cell r="E79">
            <v>0</v>
          </cell>
          <cell r="F79">
            <v>74</v>
          </cell>
          <cell r="G79">
            <v>0</v>
          </cell>
        </row>
        <row r="80">
          <cell r="C80">
            <v>75</v>
          </cell>
          <cell r="E80">
            <v>0</v>
          </cell>
          <cell r="F80">
            <v>75</v>
          </cell>
          <cell r="G80">
            <v>0</v>
          </cell>
        </row>
        <row r="81">
          <cell r="C81">
            <v>76</v>
          </cell>
          <cell r="E81">
            <v>0</v>
          </cell>
          <cell r="F81">
            <v>76</v>
          </cell>
          <cell r="G81">
            <v>0</v>
          </cell>
        </row>
        <row r="82">
          <cell r="C82">
            <v>77</v>
          </cell>
          <cell r="E82">
            <v>0</v>
          </cell>
          <cell r="F82">
            <v>10</v>
          </cell>
          <cell r="G82">
            <v>0</v>
          </cell>
        </row>
        <row r="83">
          <cell r="C83">
            <v>78</v>
          </cell>
          <cell r="E83">
            <v>0</v>
          </cell>
          <cell r="F83">
            <v>78</v>
          </cell>
          <cell r="G83">
            <v>0</v>
          </cell>
        </row>
        <row r="84">
          <cell r="C84">
            <v>79</v>
          </cell>
          <cell r="E84">
            <v>0</v>
          </cell>
          <cell r="F84">
            <v>79</v>
          </cell>
          <cell r="G84">
            <v>0</v>
          </cell>
        </row>
        <row r="85">
          <cell r="C85">
            <v>80</v>
          </cell>
          <cell r="E85">
            <v>0</v>
          </cell>
          <cell r="F85">
            <v>80</v>
          </cell>
          <cell r="G85">
            <v>0</v>
          </cell>
        </row>
        <row r="86">
          <cell r="C86">
            <v>81</v>
          </cell>
          <cell r="E86">
            <v>0</v>
          </cell>
          <cell r="F86">
            <v>81</v>
          </cell>
          <cell r="G86">
            <v>0</v>
          </cell>
        </row>
        <row r="87">
          <cell r="C87">
            <v>82</v>
          </cell>
          <cell r="E87">
            <v>0</v>
          </cell>
          <cell r="F87">
            <v>81</v>
          </cell>
          <cell r="G87">
            <v>0</v>
          </cell>
        </row>
        <row r="88">
          <cell r="C88">
            <v>83</v>
          </cell>
          <cell r="E88">
            <v>0</v>
          </cell>
          <cell r="F88">
            <v>83</v>
          </cell>
          <cell r="G88">
            <v>0</v>
          </cell>
        </row>
        <row r="89">
          <cell r="C89">
            <v>84</v>
          </cell>
          <cell r="E89">
            <v>0</v>
          </cell>
          <cell r="F89">
            <v>84</v>
          </cell>
          <cell r="G89">
            <v>0</v>
          </cell>
        </row>
        <row r="90">
          <cell r="C90">
            <v>85</v>
          </cell>
          <cell r="E90">
            <v>0</v>
          </cell>
          <cell r="F90">
            <v>85</v>
          </cell>
          <cell r="G90">
            <v>0</v>
          </cell>
        </row>
        <row r="91">
          <cell r="C91">
            <v>86</v>
          </cell>
          <cell r="E91">
            <v>0</v>
          </cell>
          <cell r="F91">
            <v>86</v>
          </cell>
          <cell r="G91">
            <v>0</v>
          </cell>
        </row>
        <row r="92">
          <cell r="C92">
            <v>87</v>
          </cell>
          <cell r="E92">
            <v>0</v>
          </cell>
          <cell r="F92">
            <v>87</v>
          </cell>
          <cell r="G92">
            <v>0</v>
          </cell>
        </row>
        <row r="93">
          <cell r="C93">
            <v>88</v>
          </cell>
          <cell r="E93">
            <v>0</v>
          </cell>
          <cell r="F93">
            <v>88</v>
          </cell>
          <cell r="G93">
            <v>0</v>
          </cell>
        </row>
        <row r="94">
          <cell r="C94">
            <v>89</v>
          </cell>
          <cell r="E94">
            <v>0</v>
          </cell>
          <cell r="F94">
            <v>41</v>
          </cell>
          <cell r="G94">
            <v>0</v>
          </cell>
        </row>
        <row r="95">
          <cell r="C95">
            <v>90</v>
          </cell>
          <cell r="E95">
            <v>0</v>
          </cell>
          <cell r="F95">
            <v>41</v>
          </cell>
          <cell r="G95">
            <v>0</v>
          </cell>
        </row>
        <row r="96">
          <cell r="C96">
            <v>91</v>
          </cell>
          <cell r="E96">
            <v>0</v>
          </cell>
          <cell r="F96">
            <v>91</v>
          </cell>
          <cell r="G96">
            <v>0</v>
          </cell>
        </row>
        <row r="97">
          <cell r="C97">
            <v>92</v>
          </cell>
          <cell r="E97">
            <v>0</v>
          </cell>
          <cell r="F97">
            <v>92</v>
          </cell>
          <cell r="G97">
            <v>0</v>
          </cell>
        </row>
        <row r="98">
          <cell r="C98">
            <v>93</v>
          </cell>
          <cell r="E98">
            <v>0</v>
          </cell>
          <cell r="F98">
            <v>93</v>
          </cell>
          <cell r="G98">
            <v>0</v>
          </cell>
        </row>
        <row r="99">
          <cell r="C99">
            <v>94</v>
          </cell>
          <cell r="E99">
            <v>0</v>
          </cell>
          <cell r="F99">
            <v>11</v>
          </cell>
          <cell r="G99">
            <v>0</v>
          </cell>
        </row>
        <row r="100">
          <cell r="C100">
            <v>95</v>
          </cell>
          <cell r="E100">
            <v>0</v>
          </cell>
          <cell r="F100">
            <v>95</v>
          </cell>
          <cell r="G100">
            <v>0</v>
          </cell>
        </row>
        <row r="101">
          <cell r="C101">
            <v>96</v>
          </cell>
          <cell r="E101">
            <v>0</v>
          </cell>
          <cell r="F101">
            <v>96</v>
          </cell>
          <cell r="G101">
            <v>0</v>
          </cell>
        </row>
        <row r="102">
          <cell r="C102">
            <v>97</v>
          </cell>
          <cell r="E102">
            <v>0</v>
          </cell>
          <cell r="F102">
            <v>97</v>
          </cell>
          <cell r="G102">
            <v>0</v>
          </cell>
        </row>
        <row r="103">
          <cell r="C103">
            <v>98</v>
          </cell>
          <cell r="E103">
            <v>0</v>
          </cell>
          <cell r="F103">
            <v>98</v>
          </cell>
          <cell r="G103">
            <v>0</v>
          </cell>
        </row>
        <row r="104">
          <cell r="C104">
            <v>99</v>
          </cell>
          <cell r="E104">
            <v>0</v>
          </cell>
          <cell r="F104">
            <v>99</v>
          </cell>
          <cell r="G104">
            <v>0</v>
          </cell>
        </row>
        <row r="105">
          <cell r="C105">
            <v>100</v>
          </cell>
          <cell r="E105">
            <v>0</v>
          </cell>
          <cell r="F105">
            <v>100</v>
          </cell>
          <cell r="G105">
            <v>0</v>
          </cell>
        </row>
        <row r="106">
          <cell r="C106">
            <v>101</v>
          </cell>
          <cell r="E106">
            <v>0</v>
          </cell>
          <cell r="F106">
            <v>101</v>
          </cell>
          <cell r="G106">
            <v>0</v>
          </cell>
        </row>
        <row r="107">
          <cell r="C107">
            <v>102</v>
          </cell>
          <cell r="E107">
            <v>0</v>
          </cell>
          <cell r="F107">
            <v>102</v>
          </cell>
          <cell r="G107">
            <v>0</v>
          </cell>
        </row>
        <row r="108">
          <cell r="C108">
            <v>103</v>
          </cell>
          <cell r="E108">
            <v>0</v>
          </cell>
          <cell r="F108">
            <v>103</v>
          </cell>
          <cell r="G108">
            <v>0</v>
          </cell>
        </row>
        <row r="109">
          <cell r="C109">
            <v>104</v>
          </cell>
          <cell r="E109">
            <v>0</v>
          </cell>
          <cell r="F109">
            <v>104</v>
          </cell>
          <cell r="G109">
            <v>0</v>
          </cell>
        </row>
        <row r="110">
          <cell r="C110">
            <v>105</v>
          </cell>
          <cell r="E110">
            <v>0</v>
          </cell>
          <cell r="F110">
            <v>105</v>
          </cell>
          <cell r="G110">
            <v>0</v>
          </cell>
        </row>
        <row r="111">
          <cell r="C111">
            <v>106</v>
          </cell>
          <cell r="E111">
            <v>0</v>
          </cell>
          <cell r="F111">
            <v>106</v>
          </cell>
          <cell r="G111">
            <v>0</v>
          </cell>
        </row>
        <row r="112">
          <cell r="C112">
            <v>107</v>
          </cell>
          <cell r="E112">
            <v>0</v>
          </cell>
          <cell r="F112">
            <v>107</v>
          </cell>
          <cell r="G112">
            <v>0</v>
          </cell>
        </row>
        <row r="113">
          <cell r="C113">
            <v>108</v>
          </cell>
          <cell r="E113">
            <v>0</v>
          </cell>
          <cell r="F113">
            <v>108</v>
          </cell>
          <cell r="G113">
            <v>0</v>
          </cell>
        </row>
        <row r="114">
          <cell r="C114">
            <v>109</v>
          </cell>
          <cell r="E114">
            <v>0</v>
          </cell>
          <cell r="F114">
            <v>109</v>
          </cell>
          <cell r="G114">
            <v>0</v>
          </cell>
        </row>
        <row r="115">
          <cell r="C115">
            <v>110</v>
          </cell>
          <cell r="E115">
            <v>0</v>
          </cell>
          <cell r="F115">
            <v>110</v>
          </cell>
          <cell r="G115">
            <v>0</v>
          </cell>
        </row>
        <row r="116">
          <cell r="C116">
            <v>111</v>
          </cell>
          <cell r="E116">
            <v>0</v>
          </cell>
          <cell r="F116">
            <v>111</v>
          </cell>
          <cell r="G116">
            <v>0</v>
          </cell>
        </row>
        <row r="117">
          <cell r="C117">
            <v>112</v>
          </cell>
          <cell r="E117">
            <v>0</v>
          </cell>
          <cell r="F117">
            <v>112</v>
          </cell>
          <cell r="G117">
            <v>0</v>
          </cell>
        </row>
        <row r="118">
          <cell r="C118">
            <v>113</v>
          </cell>
          <cell r="E118">
            <v>0</v>
          </cell>
          <cell r="F118">
            <v>113</v>
          </cell>
          <cell r="G118">
            <v>0</v>
          </cell>
        </row>
        <row r="119">
          <cell r="C119">
            <v>114</v>
          </cell>
          <cell r="E119">
            <v>0</v>
          </cell>
          <cell r="F119">
            <v>114</v>
          </cell>
          <cell r="G119">
            <v>0</v>
          </cell>
        </row>
        <row r="120">
          <cell r="C120">
            <v>115</v>
          </cell>
          <cell r="E120">
            <v>0</v>
          </cell>
          <cell r="F120">
            <v>115</v>
          </cell>
          <cell r="G120">
            <v>0</v>
          </cell>
        </row>
        <row r="121">
          <cell r="C121">
            <v>116</v>
          </cell>
          <cell r="E121">
            <v>0</v>
          </cell>
          <cell r="F121">
            <v>116</v>
          </cell>
          <cell r="G121">
            <v>0</v>
          </cell>
        </row>
        <row r="122">
          <cell r="C122">
            <v>117</v>
          </cell>
          <cell r="E122">
            <v>0</v>
          </cell>
          <cell r="F122">
            <v>117</v>
          </cell>
          <cell r="G122">
            <v>0</v>
          </cell>
        </row>
        <row r="123">
          <cell r="C123">
            <v>118</v>
          </cell>
          <cell r="E123">
            <v>0</v>
          </cell>
          <cell r="F123">
            <v>118</v>
          </cell>
          <cell r="G123">
            <v>0</v>
          </cell>
        </row>
        <row r="124">
          <cell r="C124">
            <v>119</v>
          </cell>
          <cell r="E124">
            <v>0</v>
          </cell>
          <cell r="F124">
            <v>119</v>
          </cell>
          <cell r="G124">
            <v>0</v>
          </cell>
        </row>
        <row r="125">
          <cell r="C125">
            <v>120</v>
          </cell>
          <cell r="E125">
            <v>0</v>
          </cell>
          <cell r="F125">
            <v>120</v>
          </cell>
          <cell r="G125">
            <v>0</v>
          </cell>
        </row>
        <row r="126">
          <cell r="C126">
            <v>121</v>
          </cell>
          <cell r="E126">
            <v>0</v>
          </cell>
          <cell r="F126">
            <v>121</v>
          </cell>
          <cell r="G126">
            <v>0</v>
          </cell>
        </row>
        <row r="127">
          <cell r="C127">
            <v>122</v>
          </cell>
          <cell r="E127">
            <v>0</v>
          </cell>
          <cell r="F127">
            <v>122</v>
          </cell>
          <cell r="G127">
            <v>0</v>
          </cell>
        </row>
        <row r="128">
          <cell r="C128">
            <v>123</v>
          </cell>
          <cell r="E128">
            <v>0</v>
          </cell>
          <cell r="F128">
            <v>123</v>
          </cell>
          <cell r="G128">
            <v>0</v>
          </cell>
        </row>
        <row r="129">
          <cell r="C129">
            <v>124</v>
          </cell>
          <cell r="E129">
            <v>0</v>
          </cell>
          <cell r="F129">
            <v>124</v>
          </cell>
          <cell r="G129">
            <v>0</v>
          </cell>
        </row>
        <row r="130">
          <cell r="C130">
            <v>125</v>
          </cell>
          <cell r="E130">
            <v>0</v>
          </cell>
          <cell r="F130">
            <v>125</v>
          </cell>
          <cell r="G130">
            <v>0</v>
          </cell>
        </row>
        <row r="131">
          <cell r="C131">
            <v>126</v>
          </cell>
          <cell r="E131">
            <v>0</v>
          </cell>
          <cell r="F131">
            <v>126</v>
          </cell>
          <cell r="G131">
            <v>0</v>
          </cell>
        </row>
        <row r="132">
          <cell r="C132">
            <v>127</v>
          </cell>
          <cell r="E132">
            <v>0</v>
          </cell>
          <cell r="F132">
            <v>127</v>
          </cell>
          <cell r="G132">
            <v>0</v>
          </cell>
        </row>
        <row r="133">
          <cell r="C133">
            <v>128</v>
          </cell>
          <cell r="E133">
            <v>0</v>
          </cell>
          <cell r="F133">
            <v>128</v>
          </cell>
          <cell r="G133">
            <v>0</v>
          </cell>
        </row>
        <row r="134">
          <cell r="C134">
            <v>129</v>
          </cell>
          <cell r="E134">
            <v>0</v>
          </cell>
          <cell r="F134">
            <v>129</v>
          </cell>
          <cell r="G134">
            <v>0</v>
          </cell>
        </row>
        <row r="135">
          <cell r="C135">
            <v>130</v>
          </cell>
          <cell r="E135">
            <v>0</v>
          </cell>
          <cell r="F135">
            <v>130</v>
          </cell>
          <cell r="G135">
            <v>0</v>
          </cell>
        </row>
        <row r="136">
          <cell r="C136">
            <v>131</v>
          </cell>
          <cell r="E136">
            <v>0</v>
          </cell>
          <cell r="F136">
            <v>131</v>
          </cell>
          <cell r="G136">
            <v>0</v>
          </cell>
        </row>
        <row r="137">
          <cell r="C137">
            <v>132</v>
          </cell>
          <cell r="E137">
            <v>0</v>
          </cell>
          <cell r="F137">
            <v>132</v>
          </cell>
          <cell r="G137">
            <v>0</v>
          </cell>
        </row>
        <row r="138">
          <cell r="C138">
            <v>133</v>
          </cell>
          <cell r="E138">
            <v>0</v>
          </cell>
          <cell r="F138">
            <v>133</v>
          </cell>
          <cell r="G138">
            <v>0</v>
          </cell>
        </row>
        <row r="139">
          <cell r="C139">
            <v>134</v>
          </cell>
          <cell r="E139">
            <v>0</v>
          </cell>
          <cell r="F139">
            <v>134</v>
          </cell>
          <cell r="G139">
            <v>0</v>
          </cell>
        </row>
        <row r="140">
          <cell r="C140">
            <v>135</v>
          </cell>
          <cell r="E140">
            <v>0</v>
          </cell>
          <cell r="F140">
            <v>135</v>
          </cell>
          <cell r="G140">
            <v>0</v>
          </cell>
        </row>
        <row r="141">
          <cell r="C141">
            <v>136</v>
          </cell>
          <cell r="E141">
            <v>0</v>
          </cell>
          <cell r="F141">
            <v>136</v>
          </cell>
          <cell r="G141">
            <v>0</v>
          </cell>
        </row>
        <row r="142">
          <cell r="C142">
            <v>137</v>
          </cell>
          <cell r="E142">
            <v>0</v>
          </cell>
          <cell r="F142">
            <v>137</v>
          </cell>
          <cell r="G142">
            <v>0</v>
          </cell>
        </row>
        <row r="143">
          <cell r="C143">
            <v>138</v>
          </cell>
          <cell r="E143">
            <v>0</v>
          </cell>
          <cell r="F143">
            <v>138</v>
          </cell>
          <cell r="G143">
            <v>0</v>
          </cell>
        </row>
        <row r="144">
          <cell r="C144">
            <v>139</v>
          </cell>
          <cell r="E144">
            <v>0</v>
          </cell>
          <cell r="F144">
            <v>139</v>
          </cell>
          <cell r="G144">
            <v>0</v>
          </cell>
        </row>
        <row r="145">
          <cell r="C145">
            <v>140</v>
          </cell>
          <cell r="E145">
            <v>0</v>
          </cell>
          <cell r="F145">
            <v>140</v>
          </cell>
          <cell r="G145">
            <v>0</v>
          </cell>
        </row>
        <row r="146">
          <cell r="C146">
            <v>141</v>
          </cell>
          <cell r="E146">
            <v>0</v>
          </cell>
          <cell r="F146">
            <v>141</v>
          </cell>
          <cell r="G146">
            <v>0</v>
          </cell>
        </row>
        <row r="147">
          <cell r="C147">
            <v>142</v>
          </cell>
          <cell r="E147">
            <v>0</v>
          </cell>
          <cell r="F147">
            <v>142</v>
          </cell>
          <cell r="G147">
            <v>0</v>
          </cell>
        </row>
        <row r="148">
          <cell r="C148">
            <v>143</v>
          </cell>
          <cell r="E148">
            <v>0</v>
          </cell>
          <cell r="F148">
            <v>143</v>
          </cell>
          <cell r="G148">
            <v>0</v>
          </cell>
        </row>
        <row r="149">
          <cell r="C149">
            <v>144</v>
          </cell>
          <cell r="E149">
            <v>0</v>
          </cell>
          <cell r="F149">
            <v>144</v>
          </cell>
          <cell r="G149">
            <v>0</v>
          </cell>
        </row>
        <row r="150">
          <cell r="C150">
            <v>145</v>
          </cell>
          <cell r="E150">
            <v>0</v>
          </cell>
          <cell r="F150">
            <v>145</v>
          </cell>
          <cell r="G150">
            <v>0</v>
          </cell>
        </row>
        <row r="151">
          <cell r="C151">
            <v>146</v>
          </cell>
          <cell r="E151">
            <v>0</v>
          </cell>
          <cell r="F151">
            <v>146</v>
          </cell>
          <cell r="G151">
            <v>0</v>
          </cell>
        </row>
        <row r="152">
          <cell r="C152">
            <v>147</v>
          </cell>
          <cell r="E152">
            <v>0</v>
          </cell>
          <cell r="F152">
            <v>147</v>
          </cell>
          <cell r="G152">
            <v>0</v>
          </cell>
        </row>
        <row r="153">
          <cell r="C153">
            <v>148</v>
          </cell>
          <cell r="E153">
            <v>0</v>
          </cell>
          <cell r="F153">
            <v>148</v>
          </cell>
          <cell r="G153">
            <v>0</v>
          </cell>
        </row>
        <row r="154">
          <cell r="C154">
            <v>149</v>
          </cell>
          <cell r="E154">
            <v>0</v>
          </cell>
          <cell r="F154">
            <v>149</v>
          </cell>
          <cell r="G154">
            <v>0</v>
          </cell>
        </row>
        <row r="155">
          <cell r="C155">
            <v>150</v>
          </cell>
          <cell r="E155">
            <v>0</v>
          </cell>
          <cell r="F155">
            <v>150</v>
          </cell>
          <cell r="G155">
            <v>0</v>
          </cell>
        </row>
        <row r="156">
          <cell r="C156">
            <v>151</v>
          </cell>
          <cell r="E156">
            <v>0</v>
          </cell>
          <cell r="F156">
            <v>151</v>
          </cell>
          <cell r="G156">
            <v>0</v>
          </cell>
        </row>
        <row r="157">
          <cell r="C157">
            <v>152</v>
          </cell>
          <cell r="E157">
            <v>0</v>
          </cell>
          <cell r="F157">
            <v>152</v>
          </cell>
          <cell r="G157">
            <v>0</v>
          </cell>
        </row>
        <row r="158">
          <cell r="C158">
            <v>153</v>
          </cell>
          <cell r="E158">
            <v>0</v>
          </cell>
          <cell r="F158">
            <v>153</v>
          </cell>
          <cell r="G158">
            <v>0</v>
          </cell>
        </row>
        <row r="159">
          <cell r="C159">
            <v>154</v>
          </cell>
          <cell r="E159">
            <v>0</v>
          </cell>
          <cell r="F159">
            <v>154</v>
          </cell>
          <cell r="G159">
            <v>0</v>
          </cell>
        </row>
        <row r="160">
          <cell r="C160">
            <v>155</v>
          </cell>
          <cell r="E160">
            <v>0</v>
          </cell>
          <cell r="F160">
            <v>155</v>
          </cell>
          <cell r="G160">
            <v>0</v>
          </cell>
        </row>
        <row r="161">
          <cell r="C161">
            <v>156</v>
          </cell>
          <cell r="E161">
            <v>0</v>
          </cell>
          <cell r="F161">
            <v>156</v>
          </cell>
          <cell r="G161">
            <v>0</v>
          </cell>
        </row>
        <row r="162">
          <cell r="C162">
            <v>157</v>
          </cell>
          <cell r="E162">
            <v>0</v>
          </cell>
          <cell r="F162">
            <v>157</v>
          </cell>
          <cell r="G162">
            <v>0</v>
          </cell>
        </row>
        <row r="163">
          <cell r="C163">
            <v>158</v>
          </cell>
          <cell r="E163">
            <v>0</v>
          </cell>
          <cell r="F163">
            <v>158</v>
          </cell>
          <cell r="G163">
            <v>0</v>
          </cell>
        </row>
        <row r="164">
          <cell r="C164">
            <v>159</v>
          </cell>
          <cell r="E164">
            <v>0</v>
          </cell>
          <cell r="F164">
            <v>159</v>
          </cell>
          <cell r="G164">
            <v>0</v>
          </cell>
        </row>
        <row r="165">
          <cell r="C165">
            <v>160</v>
          </cell>
          <cell r="E165">
            <v>0</v>
          </cell>
          <cell r="F165">
            <v>160</v>
          </cell>
          <cell r="G165">
            <v>0</v>
          </cell>
        </row>
        <row r="166">
          <cell r="C166">
            <v>161</v>
          </cell>
          <cell r="E166">
            <v>0</v>
          </cell>
          <cell r="F166">
            <v>161</v>
          </cell>
          <cell r="G166">
            <v>0</v>
          </cell>
        </row>
        <row r="167">
          <cell r="C167">
            <v>162</v>
          </cell>
          <cell r="E167">
            <v>0</v>
          </cell>
          <cell r="F167">
            <v>162</v>
          </cell>
          <cell r="G167">
            <v>0</v>
          </cell>
        </row>
        <row r="168">
          <cell r="C168">
            <v>163</v>
          </cell>
          <cell r="E168">
            <v>0</v>
          </cell>
          <cell r="F168">
            <v>163</v>
          </cell>
          <cell r="G168">
            <v>0</v>
          </cell>
        </row>
        <row r="169">
          <cell r="C169">
            <v>164</v>
          </cell>
          <cell r="E169">
            <v>0</v>
          </cell>
          <cell r="F169">
            <v>164</v>
          </cell>
          <cell r="G169">
            <v>0</v>
          </cell>
        </row>
        <row r="170">
          <cell r="C170">
            <v>165</v>
          </cell>
          <cell r="E170">
            <v>0</v>
          </cell>
          <cell r="F170">
            <v>165</v>
          </cell>
          <cell r="G170">
            <v>0</v>
          </cell>
        </row>
        <row r="171">
          <cell r="C171">
            <v>166</v>
          </cell>
          <cell r="E171">
            <v>0</v>
          </cell>
          <cell r="F171">
            <v>166</v>
          </cell>
          <cell r="G171">
            <v>0</v>
          </cell>
        </row>
        <row r="172">
          <cell r="C172">
            <v>167</v>
          </cell>
          <cell r="E172">
            <v>0</v>
          </cell>
          <cell r="F172">
            <v>167</v>
          </cell>
          <cell r="G172">
            <v>0</v>
          </cell>
        </row>
        <row r="173">
          <cell r="C173">
            <v>168</v>
          </cell>
          <cell r="E173">
            <v>0</v>
          </cell>
          <cell r="F173">
            <v>168</v>
          </cell>
          <cell r="G173">
            <v>0</v>
          </cell>
        </row>
        <row r="174">
          <cell r="C174">
            <v>169</v>
          </cell>
          <cell r="E174">
            <v>0</v>
          </cell>
          <cell r="F174">
            <v>169</v>
          </cell>
          <cell r="G174">
            <v>0</v>
          </cell>
        </row>
        <row r="175">
          <cell r="C175">
            <v>170</v>
          </cell>
          <cell r="E175">
            <v>0</v>
          </cell>
          <cell r="F175">
            <v>170</v>
          </cell>
          <cell r="G175">
            <v>0</v>
          </cell>
        </row>
        <row r="176">
          <cell r="C176">
            <v>171</v>
          </cell>
          <cell r="E176">
            <v>0</v>
          </cell>
          <cell r="F176">
            <v>171</v>
          </cell>
          <cell r="G176">
            <v>0</v>
          </cell>
        </row>
        <row r="177">
          <cell r="C177">
            <v>172</v>
          </cell>
          <cell r="E177">
            <v>0</v>
          </cell>
          <cell r="F177">
            <v>172</v>
          </cell>
          <cell r="G177">
            <v>0</v>
          </cell>
        </row>
        <row r="178">
          <cell r="C178">
            <v>173</v>
          </cell>
          <cell r="E178">
            <v>0</v>
          </cell>
          <cell r="F178">
            <v>173</v>
          </cell>
          <cell r="G178">
            <v>0</v>
          </cell>
        </row>
        <row r="179">
          <cell r="C179">
            <v>174</v>
          </cell>
          <cell r="E179">
            <v>0</v>
          </cell>
          <cell r="F179">
            <v>174</v>
          </cell>
          <cell r="G179">
            <v>0</v>
          </cell>
        </row>
        <row r="180">
          <cell r="C180">
            <v>175</v>
          </cell>
          <cell r="E180">
            <v>0</v>
          </cell>
          <cell r="F180">
            <v>175</v>
          </cell>
          <cell r="G180">
            <v>0</v>
          </cell>
        </row>
        <row r="181">
          <cell r="C181">
            <v>176</v>
          </cell>
          <cell r="E181">
            <v>0</v>
          </cell>
          <cell r="F181">
            <v>176</v>
          </cell>
          <cell r="G181">
            <v>0</v>
          </cell>
        </row>
        <row r="182">
          <cell r="C182">
            <v>177</v>
          </cell>
          <cell r="E182">
            <v>0</v>
          </cell>
          <cell r="F182">
            <v>177</v>
          </cell>
          <cell r="G182">
            <v>0</v>
          </cell>
        </row>
        <row r="183">
          <cell r="C183">
            <v>178</v>
          </cell>
          <cell r="E183">
            <v>0</v>
          </cell>
          <cell r="F183">
            <v>178</v>
          </cell>
          <cell r="G183">
            <v>0</v>
          </cell>
        </row>
        <row r="184">
          <cell r="C184">
            <v>179</v>
          </cell>
          <cell r="E184">
            <v>0</v>
          </cell>
          <cell r="F184">
            <v>179</v>
          </cell>
          <cell r="G184">
            <v>0</v>
          </cell>
        </row>
        <row r="185">
          <cell r="C185">
            <v>180</v>
          </cell>
          <cell r="E185">
            <v>0</v>
          </cell>
          <cell r="F185">
            <v>180</v>
          </cell>
          <cell r="G185">
            <v>0</v>
          </cell>
        </row>
        <row r="186">
          <cell r="C186">
            <v>181</v>
          </cell>
          <cell r="E186">
            <v>0</v>
          </cell>
          <cell r="F186">
            <v>181</v>
          </cell>
          <cell r="G186">
            <v>0</v>
          </cell>
        </row>
        <row r="187">
          <cell r="C187">
            <v>182</v>
          </cell>
          <cell r="E187">
            <v>0</v>
          </cell>
          <cell r="F187">
            <v>182</v>
          </cell>
          <cell r="G187">
            <v>0</v>
          </cell>
        </row>
        <row r="188">
          <cell r="C188">
            <v>183</v>
          </cell>
          <cell r="E188">
            <v>0</v>
          </cell>
          <cell r="F188">
            <v>183</v>
          </cell>
          <cell r="G188">
            <v>0</v>
          </cell>
        </row>
        <row r="189">
          <cell r="C189">
            <v>184</v>
          </cell>
          <cell r="E189">
            <v>0</v>
          </cell>
          <cell r="F189">
            <v>184</v>
          </cell>
          <cell r="G189">
            <v>0</v>
          </cell>
        </row>
        <row r="190">
          <cell r="C190">
            <v>185</v>
          </cell>
          <cell r="E190">
            <v>0</v>
          </cell>
          <cell r="F190">
            <v>185</v>
          </cell>
          <cell r="G190">
            <v>0</v>
          </cell>
        </row>
        <row r="191">
          <cell r="C191">
            <v>186</v>
          </cell>
          <cell r="E191">
            <v>0</v>
          </cell>
          <cell r="F191">
            <v>186</v>
          </cell>
          <cell r="G191">
            <v>0</v>
          </cell>
        </row>
        <row r="192">
          <cell r="C192">
            <v>187</v>
          </cell>
          <cell r="E192">
            <v>0</v>
          </cell>
          <cell r="F192">
            <v>187</v>
          </cell>
          <cell r="G192">
            <v>0</v>
          </cell>
        </row>
        <row r="193">
          <cell r="C193">
            <v>188</v>
          </cell>
          <cell r="E193">
            <v>0</v>
          </cell>
          <cell r="F193">
            <v>188</v>
          </cell>
          <cell r="G193">
            <v>0</v>
          </cell>
        </row>
        <row r="194">
          <cell r="C194">
            <v>189</v>
          </cell>
          <cell r="E194">
            <v>0</v>
          </cell>
          <cell r="F194">
            <v>189</v>
          </cell>
          <cell r="G194">
            <v>0</v>
          </cell>
        </row>
        <row r="195">
          <cell r="C195">
            <v>190</v>
          </cell>
          <cell r="E195">
            <v>0</v>
          </cell>
          <cell r="F195">
            <v>190</v>
          </cell>
          <cell r="G195">
            <v>0</v>
          </cell>
        </row>
        <row r="196">
          <cell r="C196">
            <v>191</v>
          </cell>
          <cell r="E196">
            <v>0</v>
          </cell>
          <cell r="F196">
            <v>191</v>
          </cell>
          <cell r="G196">
            <v>0</v>
          </cell>
        </row>
        <row r="197">
          <cell r="C197">
            <v>192</v>
          </cell>
          <cell r="E197">
            <v>0</v>
          </cell>
          <cell r="F197">
            <v>192</v>
          </cell>
          <cell r="G197">
            <v>0</v>
          </cell>
        </row>
        <row r="198">
          <cell r="C198">
            <v>193</v>
          </cell>
          <cell r="E198">
            <v>0</v>
          </cell>
          <cell r="F198">
            <v>193</v>
          </cell>
          <cell r="G198">
            <v>0</v>
          </cell>
        </row>
        <row r="199">
          <cell r="C199">
            <v>194</v>
          </cell>
          <cell r="E199">
            <v>0</v>
          </cell>
          <cell r="F199">
            <v>194</v>
          </cell>
          <cell r="G199">
            <v>0</v>
          </cell>
        </row>
        <row r="200">
          <cell r="C200">
            <v>195</v>
          </cell>
          <cell r="E200">
            <v>0</v>
          </cell>
          <cell r="F200">
            <v>195</v>
          </cell>
          <cell r="G200">
            <v>0</v>
          </cell>
        </row>
        <row r="201">
          <cell r="C201">
            <v>196</v>
          </cell>
          <cell r="E201">
            <v>0</v>
          </cell>
          <cell r="F201">
            <v>196</v>
          </cell>
          <cell r="G201">
            <v>0</v>
          </cell>
        </row>
        <row r="202">
          <cell r="C202">
            <v>197</v>
          </cell>
          <cell r="E202">
            <v>0</v>
          </cell>
          <cell r="F202">
            <v>197</v>
          </cell>
          <cell r="G202">
            <v>0</v>
          </cell>
        </row>
        <row r="203">
          <cell r="C203">
            <v>198</v>
          </cell>
          <cell r="E203">
            <v>0</v>
          </cell>
          <cell r="F203">
            <v>198</v>
          </cell>
          <cell r="G203">
            <v>0</v>
          </cell>
        </row>
        <row r="204">
          <cell r="C204">
            <v>199</v>
          </cell>
          <cell r="E204">
            <v>0</v>
          </cell>
          <cell r="F204">
            <v>199</v>
          </cell>
          <cell r="G204">
            <v>0</v>
          </cell>
        </row>
        <row r="205">
          <cell r="C205">
            <v>200</v>
          </cell>
          <cell r="E205" t="str">
            <v>Fixed</v>
          </cell>
          <cell r="F205">
            <v>200</v>
          </cell>
          <cell r="G205" t="str">
            <v>Fixed</v>
          </cell>
        </row>
      </sheetData>
      <sheetData sheetId="15">
        <row r="2">
          <cell r="C2">
            <v>43191</v>
          </cell>
          <cell r="D2">
            <v>43556</v>
          </cell>
          <cell r="E2">
            <v>43922</v>
          </cell>
          <cell r="F2">
            <v>44287</v>
          </cell>
          <cell r="G2">
            <v>44652</v>
          </cell>
          <cell r="H2">
            <v>45017</v>
          </cell>
          <cell r="I2">
            <v>45383</v>
          </cell>
          <cell r="J2">
            <v>45748</v>
          </cell>
          <cell r="K2">
            <v>46113</v>
          </cell>
          <cell r="L2">
            <v>46478</v>
          </cell>
          <cell r="M2">
            <v>46844</v>
          </cell>
          <cell r="N2">
            <v>47209</v>
          </cell>
          <cell r="O2">
            <v>47574</v>
          </cell>
          <cell r="P2">
            <v>47939</v>
          </cell>
          <cell r="Q2">
            <v>48305</v>
          </cell>
          <cell r="R2">
            <v>48670</v>
          </cell>
          <cell r="S2">
            <v>49035</v>
          </cell>
          <cell r="T2">
            <v>49400</v>
          </cell>
          <cell r="U2">
            <v>49766</v>
          </cell>
          <cell r="V2">
            <v>50131</v>
          </cell>
        </row>
        <row r="3">
          <cell r="C3">
            <v>43555</v>
          </cell>
          <cell r="D3">
            <v>43921</v>
          </cell>
          <cell r="E3">
            <v>44286</v>
          </cell>
          <cell r="F3">
            <v>44651</v>
          </cell>
          <cell r="G3">
            <v>45016</v>
          </cell>
          <cell r="H3">
            <v>45382</v>
          </cell>
          <cell r="I3">
            <v>45747</v>
          </cell>
          <cell r="J3">
            <v>46112</v>
          </cell>
          <cell r="K3">
            <v>46477</v>
          </cell>
          <cell r="L3">
            <v>46843</v>
          </cell>
          <cell r="M3">
            <v>47208</v>
          </cell>
          <cell r="N3">
            <v>47573</v>
          </cell>
          <cell r="O3">
            <v>47938</v>
          </cell>
          <cell r="P3">
            <v>48304</v>
          </cell>
          <cell r="Q3">
            <v>48669</v>
          </cell>
          <cell r="R3">
            <v>49034</v>
          </cell>
          <cell r="S3">
            <v>49399</v>
          </cell>
          <cell r="T3">
            <v>49765</v>
          </cell>
          <cell r="U3">
            <v>50130</v>
          </cell>
          <cell r="V3">
            <v>50495</v>
          </cell>
        </row>
        <row r="6">
          <cell r="C6" t="str">
            <v>'18/19</v>
          </cell>
          <cell r="D6" t="str">
            <v>'19/20</v>
          </cell>
          <cell r="E6" t="str">
            <v>'20/21</v>
          </cell>
          <cell r="F6" t="str">
            <v>'21/22</v>
          </cell>
          <cell r="G6" t="str">
            <v>'22/23</v>
          </cell>
          <cell r="H6" t="str">
            <v>'23/24</v>
          </cell>
          <cell r="I6" t="str">
            <v>'24/25</v>
          </cell>
          <cell r="J6" t="str">
            <v>'25/26</v>
          </cell>
          <cell r="K6" t="str">
            <v>'26/27</v>
          </cell>
          <cell r="L6" t="str">
            <v>'27/28</v>
          </cell>
          <cell r="M6" t="str">
            <v>'28/29</v>
          </cell>
          <cell r="N6" t="str">
            <v>'29/30</v>
          </cell>
          <cell r="O6" t="str">
            <v>'30/31</v>
          </cell>
          <cell r="P6" t="str">
            <v>'31/32</v>
          </cell>
          <cell r="Q6" t="str">
            <v>'32/33</v>
          </cell>
          <cell r="R6" t="str">
            <v>'33/34</v>
          </cell>
          <cell r="S6" t="str">
            <v>'34/35</v>
          </cell>
          <cell r="T6" t="str">
            <v>'35/36</v>
          </cell>
          <cell r="U6" t="str">
            <v>'36/37</v>
          </cell>
          <cell r="V6" t="str">
            <v>'37/38</v>
          </cell>
        </row>
        <row r="20">
          <cell r="A20" t="str">
            <v>RSA-CPI</v>
          </cell>
        </row>
        <row r="21">
          <cell r="A21" t="str">
            <v>RSA-CPIX</v>
          </cell>
        </row>
        <row r="22">
          <cell r="A22" t="str">
            <v>RSA-PPI</v>
          </cell>
        </row>
        <row r="23">
          <cell r="A23" t="str">
            <v>Euro-CPI</v>
          </cell>
        </row>
        <row r="24">
          <cell r="A24" t="str">
            <v>Euro-PPI</v>
          </cell>
        </row>
        <row r="25">
          <cell r="A25" t="str">
            <v>AUS-CPI</v>
          </cell>
        </row>
        <row r="26">
          <cell r="A26" t="str">
            <v>AUS-PPI</v>
          </cell>
        </row>
        <row r="27">
          <cell r="A27" t="str">
            <v>UK-CPI</v>
          </cell>
        </row>
        <row r="28">
          <cell r="A28" t="str">
            <v>UK-PPI</v>
          </cell>
        </row>
        <row r="29">
          <cell r="A29" t="str">
            <v>USA-CPI</v>
          </cell>
        </row>
        <row r="30">
          <cell r="A30" t="str">
            <v>USA-PPI</v>
          </cell>
        </row>
      </sheetData>
      <sheetData sheetId="16"/>
      <sheetData sheetId="17"/>
      <sheetData sheetId="18">
        <row r="14">
          <cell r="M14" t="str">
            <v>CPA1</v>
          </cell>
          <cell r="N14" t="str">
            <v>CPA2</v>
          </cell>
          <cell r="O14" t="str">
            <v>CPA3</v>
          </cell>
          <cell r="P14" t="str">
            <v>CPA4</v>
          </cell>
          <cell r="Q14" t="str">
            <v>CPA5</v>
          </cell>
          <cell r="R14" t="str">
            <v>CPA6</v>
          </cell>
          <cell r="S14" t="str">
            <v>CPA7</v>
          </cell>
          <cell r="T14" t="str">
            <v>CPA8</v>
          </cell>
          <cell r="U14" t="str">
            <v>CPA9</v>
          </cell>
          <cell r="V14" t="str">
            <v>CPA10</v>
          </cell>
          <cell r="W14" t="str">
            <v>CPA11</v>
          </cell>
          <cell r="X14" t="str">
            <v>CPA12</v>
          </cell>
          <cell r="Y14" t="str">
            <v>CPA13</v>
          </cell>
          <cell r="Z14" t="str">
            <v>CPA14</v>
          </cell>
          <cell r="AA14" t="str">
            <v>CPA15</v>
          </cell>
          <cell r="AB14" t="str">
            <v>CPA16</v>
          </cell>
          <cell r="AC14" t="str">
            <v>CPA17</v>
          </cell>
          <cell r="AD14" t="str">
            <v>CPA18</v>
          </cell>
          <cell r="AE14" t="str">
            <v>CPA19</v>
          </cell>
          <cell r="AF14" t="str">
            <v>CPA20</v>
          </cell>
          <cell r="AG14" t="str">
            <v>CPA21</v>
          </cell>
          <cell r="AH14" t="str">
            <v>CPA22</v>
          </cell>
          <cell r="AI14" t="str">
            <v>C2</v>
          </cell>
          <cell r="AJ14" t="str">
            <v>D2</v>
          </cell>
          <cell r="AK14" t="str">
            <v>E2</v>
          </cell>
          <cell r="AL14" t="str">
            <v>F2</v>
          </cell>
          <cell r="AM14" t="str">
            <v>G2</v>
          </cell>
          <cell r="AN14" t="str">
            <v>H2</v>
          </cell>
          <cell r="AO14" t="str">
            <v>T_A2</v>
          </cell>
          <cell r="AP14" t="str">
            <v>T_A3</v>
          </cell>
          <cell r="AQ14" t="str">
            <v>T_A4</v>
          </cell>
          <cell r="AR14" t="str">
            <v>T_A5</v>
          </cell>
          <cell r="AS14" t="str">
            <v>Turbine21</v>
          </cell>
          <cell r="AT14" t="str">
            <v>Turbine22</v>
          </cell>
          <cell r="AU14" t="str">
            <v>Turbine23</v>
          </cell>
          <cell r="AV14" t="str">
            <v>Turbine24</v>
          </cell>
          <cell r="AW14" t="str">
            <v>Turbine25</v>
          </cell>
          <cell r="AX14" t="str">
            <v>Turbine26</v>
          </cell>
          <cell r="AY14" t="str">
            <v>Turbine27</v>
          </cell>
          <cell r="AZ14" t="str">
            <v>Turbine28</v>
          </cell>
          <cell r="BA14" t="str">
            <v>Turbine29</v>
          </cell>
          <cell r="BB14" t="str">
            <v>Turbine30</v>
          </cell>
          <cell r="BC14" t="str">
            <v>Turbine31</v>
          </cell>
          <cell r="BD14" t="str">
            <v>Turbine32</v>
          </cell>
          <cell r="BE14" t="str">
            <v>Turbine33</v>
          </cell>
          <cell r="BF14" t="str">
            <v>Turbine34</v>
          </cell>
          <cell r="BG14" t="str">
            <v>Turbine35</v>
          </cell>
          <cell r="BH14" t="str">
            <v>Turbine36</v>
          </cell>
          <cell r="BI14" t="str">
            <v>Turbine37</v>
          </cell>
          <cell r="BJ14" t="str">
            <v>Turbine38</v>
          </cell>
          <cell r="BK14" t="str">
            <v>Turbine39</v>
          </cell>
          <cell r="BL14" t="str">
            <v>Turbine40</v>
          </cell>
          <cell r="BM14" t="str">
            <v>Turbine41</v>
          </cell>
          <cell r="BN14" t="str">
            <v>Turbine42</v>
          </cell>
          <cell r="BO14" t="str">
            <v>Turbine43</v>
          </cell>
          <cell r="BP14" t="str">
            <v>Turbine44</v>
          </cell>
          <cell r="BQ14" t="str">
            <v>Turbine45</v>
          </cell>
          <cell r="BR14" t="str">
            <v>Turbine46</v>
          </cell>
          <cell r="BS14" t="str">
            <v>Turbine47</v>
          </cell>
          <cell r="BT14" t="str">
            <v>NotUsed60</v>
          </cell>
          <cell r="BU14" t="str">
            <v>NotUsed61</v>
          </cell>
          <cell r="BV14" t="str">
            <v>CPA_33</v>
          </cell>
          <cell r="BW14" t="str">
            <v>CPA_36</v>
          </cell>
          <cell r="BX14" t="str">
            <v>CPA_37</v>
          </cell>
          <cell r="BY14" t="str">
            <v>CPA_40</v>
          </cell>
          <cell r="BZ14" t="str">
            <v>CPA_41</v>
          </cell>
          <cell r="CA14" t="str">
            <v>CPA_45</v>
          </cell>
          <cell r="CB14" t="str">
            <v>CPA_46</v>
          </cell>
          <cell r="CC14" t="str">
            <v>CPA_47</v>
          </cell>
          <cell r="CD14" t="str">
            <v>CPA_48</v>
          </cell>
          <cell r="CE14" t="str">
            <v>CPA_50</v>
          </cell>
          <cell r="CF14" t="str">
            <v>CPA_53</v>
          </cell>
          <cell r="CG14" t="str">
            <v>CPA_57</v>
          </cell>
          <cell r="CH14" t="str">
            <v>CPA_58</v>
          </cell>
          <cell r="CI14" t="str">
            <v>CPA_60</v>
          </cell>
          <cell r="CJ14" t="str">
            <v>GT_A</v>
          </cell>
          <cell r="CK14" t="str">
            <v>GT_B</v>
          </cell>
          <cell r="CL14" t="str">
            <v>GT_C</v>
          </cell>
          <cell r="CM14" t="str">
            <v>GT_D</v>
          </cell>
          <cell r="CN14" t="str">
            <v>GT_E</v>
          </cell>
          <cell r="CO14" t="str">
            <v>GT_F</v>
          </cell>
          <cell r="CP14" t="str">
            <v>GT_G</v>
          </cell>
          <cell r="CQ14" t="str">
            <v>GT_H</v>
          </cell>
          <cell r="CR14" t="str">
            <v>GT_I</v>
          </cell>
          <cell r="CS14" t="str">
            <v>GT_J</v>
          </cell>
          <cell r="CT14" t="str">
            <v>GT_K</v>
          </cell>
          <cell r="CU14" t="str">
            <v>GT_L</v>
          </cell>
          <cell r="CV14" t="str">
            <v>GT_M</v>
          </cell>
          <cell r="CW14" t="str">
            <v>GT_N</v>
          </cell>
          <cell r="CX14" t="str">
            <v>NotUsed90</v>
          </cell>
          <cell r="CY14" t="str">
            <v>NotUsed91</v>
          </cell>
          <cell r="CZ14" t="str">
            <v>NotUsed92</v>
          </cell>
          <cell r="DA14" t="str">
            <v>NotUsed93</v>
          </cell>
          <cell r="DB14" t="str">
            <v>NotUsed94</v>
          </cell>
          <cell r="DC14" t="str">
            <v>NotUsed95</v>
          </cell>
          <cell r="DD14" t="str">
            <v>NotUsed96</v>
          </cell>
          <cell r="DE14" t="str">
            <v>NotUsed97</v>
          </cell>
          <cell r="DF14" t="str">
            <v>NotUsed98</v>
          </cell>
          <cell r="DG14" t="str">
            <v>NotUsed99</v>
          </cell>
          <cell r="DH14" t="str">
            <v>NotUsed100</v>
          </cell>
          <cell r="DI14" t="str">
            <v>NotUsed101</v>
          </cell>
          <cell r="DJ14" t="str">
            <v>NotUsed102</v>
          </cell>
          <cell r="DK14" t="str">
            <v>NotUsed103</v>
          </cell>
          <cell r="DL14" t="str">
            <v>NotUsed104</v>
          </cell>
          <cell r="DM14" t="str">
            <v>NotUsed105</v>
          </cell>
          <cell r="DN14" t="str">
            <v>NotUsed106</v>
          </cell>
          <cell r="DO14" t="str">
            <v>NotUsed107</v>
          </cell>
          <cell r="DP14" t="str">
            <v>NotUsed108</v>
          </cell>
          <cell r="DQ14" t="str">
            <v>NotUsed109</v>
          </cell>
          <cell r="DR14" t="str">
            <v>NotUsed110</v>
          </cell>
          <cell r="DS14" t="str">
            <v>NotUsed111</v>
          </cell>
          <cell r="DT14" t="str">
            <v>NotUsed112</v>
          </cell>
          <cell r="DU14" t="str">
            <v>NotUsed113</v>
          </cell>
          <cell r="DV14" t="str">
            <v>NotUsed114</v>
          </cell>
          <cell r="DW14" t="str">
            <v>NotUsed115</v>
          </cell>
          <cell r="DX14" t="str">
            <v>NotUsed116</v>
          </cell>
          <cell r="DY14" t="str">
            <v>NotUsed117</v>
          </cell>
          <cell r="DZ14" t="str">
            <v>NotUsed118</v>
          </cell>
          <cell r="EA14" t="str">
            <v>NotUsed119</v>
          </cell>
          <cell r="EB14" t="str">
            <v>NotUsed120</v>
          </cell>
          <cell r="EC14" t="str">
            <v>NotUsed121</v>
          </cell>
          <cell r="ED14" t="str">
            <v>NotUsed122</v>
          </cell>
          <cell r="EE14" t="str">
            <v>NotUsed123</v>
          </cell>
          <cell r="EF14" t="str">
            <v>NotUsed124</v>
          </cell>
          <cell r="EG14" t="str">
            <v>NotUsed125</v>
          </cell>
          <cell r="EH14" t="str">
            <v>Xtra_98</v>
          </cell>
          <cell r="EI14" t="str">
            <v>Xtra_97</v>
          </cell>
          <cell r="EJ14" t="str">
            <v>Xtra_96</v>
          </cell>
          <cell r="EK14" t="str">
            <v>Xtra_95</v>
          </cell>
          <cell r="EL14" t="str">
            <v>Xtra_94</v>
          </cell>
          <cell r="EM14" t="str">
            <v>Xtra_93</v>
          </cell>
          <cell r="EN14" t="str">
            <v>Xtra_92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TestMR</v>
          </cell>
          <cell r="IC14" t="str">
            <v>Fixed</v>
          </cell>
        </row>
      </sheetData>
      <sheetData sheetId="19">
        <row r="14">
          <cell r="M14" t="str">
            <v>CPA1</v>
          </cell>
          <cell r="N14" t="str">
            <v>CPA2</v>
          </cell>
          <cell r="O14" t="str">
            <v>CPA3</v>
          </cell>
          <cell r="P14" t="str">
            <v>CPA4</v>
          </cell>
          <cell r="Q14" t="str">
            <v>CPA5</v>
          </cell>
          <cell r="R14" t="str">
            <v>CPA6</v>
          </cell>
          <cell r="S14" t="str">
            <v>CPA7</v>
          </cell>
          <cell r="T14" t="str">
            <v>CPA8</v>
          </cell>
          <cell r="U14" t="str">
            <v>CPA9</v>
          </cell>
          <cell r="V14" t="str">
            <v>CPA10</v>
          </cell>
          <cell r="W14" t="str">
            <v>CPA11</v>
          </cell>
          <cell r="X14" t="str">
            <v>CPA12</v>
          </cell>
          <cell r="Y14" t="str">
            <v>CPA13</v>
          </cell>
          <cell r="Z14" t="str">
            <v>CPA14</v>
          </cell>
          <cell r="AA14" t="str">
            <v>CPA15</v>
          </cell>
          <cell r="AB14" t="str">
            <v>CPA16</v>
          </cell>
          <cell r="AC14" t="str">
            <v>CPA17</v>
          </cell>
          <cell r="AD14" t="str">
            <v>CPA18</v>
          </cell>
          <cell r="AE14" t="str">
            <v>CPA19</v>
          </cell>
          <cell r="AF14" t="str">
            <v>CPA20</v>
          </cell>
          <cell r="AG14" t="str">
            <v>CPA21</v>
          </cell>
          <cell r="AH14" t="str">
            <v>CPA22</v>
          </cell>
          <cell r="AI14" t="str">
            <v>C2</v>
          </cell>
          <cell r="AJ14" t="str">
            <v>D2</v>
          </cell>
          <cell r="AK14" t="str">
            <v>E2</v>
          </cell>
          <cell r="AL14" t="str">
            <v>F2</v>
          </cell>
          <cell r="AM14" t="str">
            <v>G2</v>
          </cell>
          <cell r="AN14" t="str">
            <v>H2</v>
          </cell>
          <cell r="AO14" t="str">
            <v>T_A2</v>
          </cell>
          <cell r="AP14" t="str">
            <v>T_A3</v>
          </cell>
          <cell r="AQ14" t="str">
            <v>T_A4</v>
          </cell>
          <cell r="AR14" t="str">
            <v>T_A5</v>
          </cell>
          <cell r="AS14" t="str">
            <v>Turbine21</v>
          </cell>
          <cell r="AT14" t="str">
            <v>Turbine22</v>
          </cell>
          <cell r="AU14" t="str">
            <v>Turbine23</v>
          </cell>
          <cell r="AV14" t="str">
            <v>Turbine24</v>
          </cell>
          <cell r="AW14" t="str">
            <v>Turbine25</v>
          </cell>
          <cell r="AX14" t="str">
            <v>Turbine26</v>
          </cell>
          <cell r="AY14" t="str">
            <v>Turbine27</v>
          </cell>
          <cell r="AZ14" t="str">
            <v>Turbine28</v>
          </cell>
          <cell r="BA14" t="str">
            <v>Turbine29</v>
          </cell>
          <cell r="BB14" t="str">
            <v>Turbine30</v>
          </cell>
          <cell r="BC14" t="str">
            <v>Turbine31</v>
          </cell>
          <cell r="BD14" t="str">
            <v>Turbine32</v>
          </cell>
          <cell r="BE14" t="str">
            <v>Turbine33</v>
          </cell>
          <cell r="BF14" t="str">
            <v>Turbine34</v>
          </cell>
          <cell r="BG14" t="str">
            <v>Turbine35</v>
          </cell>
          <cell r="BH14" t="str">
            <v>Turbine36</v>
          </cell>
          <cell r="BI14" t="str">
            <v>Turbine37</v>
          </cell>
          <cell r="BJ14" t="str">
            <v>Turbine38</v>
          </cell>
          <cell r="BK14" t="str">
            <v>Turbine39</v>
          </cell>
          <cell r="BL14" t="str">
            <v>Turbine40</v>
          </cell>
          <cell r="BM14" t="str">
            <v>Turbine41</v>
          </cell>
          <cell r="BN14" t="str">
            <v>Turbine42</v>
          </cell>
          <cell r="BO14" t="str">
            <v>Turbine43</v>
          </cell>
          <cell r="BP14" t="str">
            <v>Turbine44</v>
          </cell>
          <cell r="BQ14" t="str">
            <v>Turbine45</v>
          </cell>
          <cell r="BR14" t="str">
            <v>Turbine46</v>
          </cell>
          <cell r="BS14" t="str">
            <v>Turbine47</v>
          </cell>
          <cell r="BT14" t="str">
            <v>NotUsed60</v>
          </cell>
          <cell r="BU14" t="str">
            <v>NotUsed61</v>
          </cell>
          <cell r="BV14" t="str">
            <v>CPA_33</v>
          </cell>
          <cell r="BW14" t="str">
            <v>CPA_36</v>
          </cell>
          <cell r="BX14" t="str">
            <v>CPA_37</v>
          </cell>
          <cell r="BY14" t="str">
            <v>CPA_40</v>
          </cell>
          <cell r="BZ14" t="str">
            <v>CPA_41</v>
          </cell>
          <cell r="CA14" t="str">
            <v>CPA_45</v>
          </cell>
          <cell r="CB14" t="str">
            <v>CPA_46</v>
          </cell>
          <cell r="CC14" t="str">
            <v>CPA_47</v>
          </cell>
          <cell r="CD14" t="str">
            <v>CPA_48</v>
          </cell>
          <cell r="CE14" t="str">
            <v>CPA_50</v>
          </cell>
          <cell r="CF14" t="str">
            <v>CPA_53</v>
          </cell>
          <cell r="CG14" t="str">
            <v>CPA_57</v>
          </cell>
          <cell r="CH14" t="str">
            <v>CPA_58</v>
          </cell>
          <cell r="CI14" t="str">
            <v>CPA_60</v>
          </cell>
          <cell r="CJ14" t="str">
            <v>GT_A</v>
          </cell>
          <cell r="CK14" t="str">
            <v>GT_B</v>
          </cell>
          <cell r="CL14" t="str">
            <v>GT_C</v>
          </cell>
          <cell r="CM14" t="str">
            <v>GT_D</v>
          </cell>
          <cell r="CN14" t="str">
            <v>GT_E</v>
          </cell>
          <cell r="CO14" t="str">
            <v>GT_F</v>
          </cell>
          <cell r="CP14" t="str">
            <v>GT_G</v>
          </cell>
          <cell r="CQ14" t="str">
            <v>GT_H</v>
          </cell>
          <cell r="CR14" t="str">
            <v>GT_I</v>
          </cell>
          <cell r="CS14" t="str">
            <v>GT_J</v>
          </cell>
          <cell r="CT14" t="str">
            <v>GT_K</v>
          </cell>
          <cell r="CU14" t="str">
            <v>GT_L</v>
          </cell>
          <cell r="CV14" t="str">
            <v>GT_M</v>
          </cell>
          <cell r="CW14" t="str">
            <v>GT_N</v>
          </cell>
          <cell r="CX14" t="str">
            <v>NotUsed90</v>
          </cell>
          <cell r="CY14" t="str">
            <v>NotUsed91</v>
          </cell>
          <cell r="CZ14" t="str">
            <v>NotUsed92</v>
          </cell>
          <cell r="DA14" t="str">
            <v>NotUsed93</v>
          </cell>
          <cell r="DB14" t="str">
            <v>NotUsed94</v>
          </cell>
          <cell r="DC14" t="str">
            <v>NotUsed95</v>
          </cell>
          <cell r="DD14" t="str">
            <v>NotUsed96</v>
          </cell>
          <cell r="DE14" t="str">
            <v>NotUsed97</v>
          </cell>
          <cell r="DF14" t="str">
            <v>NotUsed98</v>
          </cell>
          <cell r="DG14" t="str">
            <v>NotUsed99</v>
          </cell>
          <cell r="DH14" t="str">
            <v>NotUsed100</v>
          </cell>
          <cell r="DI14" t="str">
            <v>NotUsed101</v>
          </cell>
          <cell r="DJ14" t="str">
            <v>NotUsed102</v>
          </cell>
          <cell r="DK14" t="str">
            <v>NotUsed103</v>
          </cell>
          <cell r="DL14" t="str">
            <v>NotUsed104</v>
          </cell>
          <cell r="DM14" t="str">
            <v>NotUsed105</v>
          </cell>
          <cell r="DN14" t="str">
            <v>NotUsed106</v>
          </cell>
          <cell r="DO14" t="str">
            <v>NotUsed107</v>
          </cell>
          <cell r="DP14" t="str">
            <v>NotUsed108</v>
          </cell>
          <cell r="DQ14" t="str">
            <v>NotUsed109</v>
          </cell>
          <cell r="DR14" t="str">
            <v>NotUsed110</v>
          </cell>
          <cell r="DS14" t="str">
            <v>NotUsed111</v>
          </cell>
          <cell r="DT14" t="str">
            <v>NotUsed112</v>
          </cell>
          <cell r="DU14" t="str">
            <v>NotUsed113</v>
          </cell>
          <cell r="DV14" t="str">
            <v>NotUsed114</v>
          </cell>
          <cell r="DW14" t="str">
            <v>NotUsed115</v>
          </cell>
          <cell r="DX14" t="str">
            <v>NotUsed116</v>
          </cell>
          <cell r="DY14" t="str">
            <v>NotUsed117</v>
          </cell>
          <cell r="DZ14" t="str">
            <v>NotUsed118</v>
          </cell>
          <cell r="EA14" t="str">
            <v>NotUsed119</v>
          </cell>
          <cell r="EB14" t="str">
            <v>NotUsed120</v>
          </cell>
          <cell r="EC14" t="str">
            <v>NotUsed121</v>
          </cell>
          <cell r="ED14" t="str">
            <v>NotUsed122</v>
          </cell>
          <cell r="EE14" t="str">
            <v>NotUsed123</v>
          </cell>
          <cell r="EF14" t="str">
            <v>NotUsed124</v>
          </cell>
          <cell r="EG14" t="str">
            <v>NotUsed125</v>
          </cell>
          <cell r="EH14" t="str">
            <v>Xtra_98</v>
          </cell>
          <cell r="EI14" t="str">
            <v>Xtra_97</v>
          </cell>
          <cell r="EJ14" t="str">
            <v>Xtra_96</v>
          </cell>
          <cell r="EK14" t="str">
            <v>Xtra_95</v>
          </cell>
          <cell r="EL14" t="str">
            <v>Xtra_94</v>
          </cell>
          <cell r="EM14" t="str">
            <v>Xtra_93</v>
          </cell>
          <cell r="EN14" t="str">
            <v>Xtra_92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Xtra_0</v>
          </cell>
          <cell r="IC14" t="str">
            <v>Fixed</v>
          </cell>
        </row>
      </sheetData>
      <sheetData sheetId="20">
        <row r="14">
          <cell r="M14" t="str">
            <v>CPA1</v>
          </cell>
          <cell r="N14" t="str">
            <v>CPA2</v>
          </cell>
          <cell r="O14" t="str">
            <v>CPA3</v>
          </cell>
          <cell r="P14" t="str">
            <v>CPA4</v>
          </cell>
          <cell r="Q14" t="str">
            <v>CPA5</v>
          </cell>
          <cell r="R14" t="str">
            <v>CPA6</v>
          </cell>
          <cell r="S14" t="str">
            <v>CPA7</v>
          </cell>
          <cell r="T14" t="str">
            <v>CPA8</v>
          </cell>
          <cell r="U14" t="str">
            <v>CPA9</v>
          </cell>
          <cell r="V14" t="str">
            <v>CPA10</v>
          </cell>
          <cell r="W14" t="str">
            <v>CPA11</v>
          </cell>
          <cell r="X14" t="str">
            <v>CPA12</v>
          </cell>
          <cell r="Y14" t="str">
            <v>CPA13</v>
          </cell>
          <cell r="Z14" t="str">
            <v>CPA14</v>
          </cell>
          <cell r="AA14" t="str">
            <v>CPA15</v>
          </cell>
          <cell r="AB14" t="str">
            <v>CPA16</v>
          </cell>
          <cell r="AC14" t="str">
            <v>CPA17</v>
          </cell>
          <cell r="AD14" t="str">
            <v>CPA18</v>
          </cell>
          <cell r="AE14" t="str">
            <v>CPA19</v>
          </cell>
          <cell r="AF14" t="str">
            <v>CPA20</v>
          </cell>
          <cell r="AG14" t="str">
            <v>CPA21</v>
          </cell>
          <cell r="AH14" t="str">
            <v>CPA22</v>
          </cell>
          <cell r="AI14" t="str">
            <v>C2</v>
          </cell>
          <cell r="AJ14" t="str">
            <v>D2</v>
          </cell>
          <cell r="AK14" t="str">
            <v>E2</v>
          </cell>
          <cell r="AL14" t="str">
            <v>F2</v>
          </cell>
          <cell r="AM14" t="str">
            <v>G2</v>
          </cell>
          <cell r="AN14" t="str">
            <v>H2</v>
          </cell>
          <cell r="AO14" t="str">
            <v>T_A2</v>
          </cell>
          <cell r="AP14" t="str">
            <v>T_A3</v>
          </cell>
          <cell r="AQ14" t="str">
            <v>T_A4</v>
          </cell>
          <cell r="AR14" t="str">
            <v>T_A5</v>
          </cell>
          <cell r="AS14" t="str">
            <v>Turbine21</v>
          </cell>
          <cell r="AT14" t="str">
            <v>Turbine22</v>
          </cell>
          <cell r="AU14" t="str">
            <v>Turbine23</v>
          </cell>
          <cell r="AV14" t="str">
            <v>Turbine24</v>
          </cell>
          <cell r="AW14" t="str">
            <v>Turbine25</v>
          </cell>
          <cell r="AX14" t="str">
            <v>Turbine26</v>
          </cell>
          <cell r="AY14" t="str">
            <v>Turbine27</v>
          </cell>
          <cell r="AZ14" t="str">
            <v>Turbine28</v>
          </cell>
          <cell r="BA14" t="str">
            <v>Turbine29</v>
          </cell>
          <cell r="BB14" t="str">
            <v>Turbine30</v>
          </cell>
          <cell r="BC14" t="str">
            <v>Turbine31</v>
          </cell>
          <cell r="BD14" t="str">
            <v>Turbine32</v>
          </cell>
          <cell r="BE14" t="str">
            <v>Turbine33</v>
          </cell>
          <cell r="BF14" t="str">
            <v>Turbine34</v>
          </cell>
          <cell r="BG14" t="str">
            <v>Turbine35</v>
          </cell>
          <cell r="BH14" t="str">
            <v>Turbine36</v>
          </cell>
          <cell r="BI14" t="str">
            <v>Turbine37</v>
          </cell>
          <cell r="BJ14" t="str">
            <v>Turbine38</v>
          </cell>
          <cell r="BK14" t="str">
            <v>Turbine39</v>
          </cell>
          <cell r="BL14" t="str">
            <v>Turbine40</v>
          </cell>
          <cell r="BM14" t="str">
            <v>Turbine41</v>
          </cell>
          <cell r="BN14" t="str">
            <v>Turbine42</v>
          </cell>
          <cell r="BO14" t="str">
            <v>Turbine43</v>
          </cell>
          <cell r="BP14" t="str">
            <v>Turbine44</v>
          </cell>
          <cell r="BQ14" t="str">
            <v>Turbine45</v>
          </cell>
          <cell r="BR14" t="str">
            <v>Turbine46</v>
          </cell>
          <cell r="BS14" t="str">
            <v>Turbine47</v>
          </cell>
          <cell r="BT14" t="str">
            <v>NotUsed60</v>
          </cell>
          <cell r="BU14" t="str">
            <v>NotUsed61</v>
          </cell>
          <cell r="BV14" t="str">
            <v>CPA_33</v>
          </cell>
          <cell r="BW14" t="str">
            <v>CPA_36</v>
          </cell>
          <cell r="BX14" t="str">
            <v>CPA_37</v>
          </cell>
          <cell r="BY14" t="str">
            <v>CPA_40</v>
          </cell>
          <cell r="BZ14" t="str">
            <v>CPA_41</v>
          </cell>
          <cell r="CA14" t="str">
            <v>CPA_45</v>
          </cell>
          <cell r="CB14" t="str">
            <v>CPA_46</v>
          </cell>
          <cell r="CC14" t="str">
            <v>CPA_47</v>
          </cell>
          <cell r="CD14" t="str">
            <v>CPA_48</v>
          </cell>
          <cell r="CE14" t="str">
            <v>CPA_50</v>
          </cell>
          <cell r="CF14" t="str">
            <v>CPA_53</v>
          </cell>
          <cell r="CG14" t="str">
            <v>CPA_57</v>
          </cell>
          <cell r="CH14" t="str">
            <v>CPA_58</v>
          </cell>
          <cell r="CI14" t="str">
            <v>CPA_60</v>
          </cell>
          <cell r="CJ14" t="str">
            <v>GT_A</v>
          </cell>
          <cell r="CK14" t="str">
            <v>GT_B</v>
          </cell>
          <cell r="CL14" t="str">
            <v>GT_C</v>
          </cell>
          <cell r="CM14" t="str">
            <v>GT_D</v>
          </cell>
          <cell r="CN14" t="str">
            <v>GT_E</v>
          </cell>
          <cell r="CO14" t="str">
            <v>GT_F</v>
          </cell>
          <cell r="CP14" t="str">
            <v>GT_G</v>
          </cell>
          <cell r="CQ14" t="str">
            <v>GT_H</v>
          </cell>
          <cell r="CR14" t="str">
            <v>GT_I</v>
          </cell>
          <cell r="CS14" t="str">
            <v>GT_J</v>
          </cell>
          <cell r="CT14" t="str">
            <v>GT_K</v>
          </cell>
          <cell r="CU14" t="str">
            <v>GT_L</v>
          </cell>
          <cell r="CV14" t="str">
            <v>GT_M</v>
          </cell>
          <cell r="CW14" t="str">
            <v>GT_N</v>
          </cell>
          <cell r="CX14" t="str">
            <v>NotUsed90</v>
          </cell>
          <cell r="CY14" t="str">
            <v>NotUsed91</v>
          </cell>
          <cell r="CZ14" t="str">
            <v>NotUsed92</v>
          </cell>
          <cell r="DA14" t="str">
            <v>NotUsed93</v>
          </cell>
          <cell r="DB14" t="str">
            <v>NotUsed94</v>
          </cell>
          <cell r="DC14" t="str">
            <v>NotUsed95</v>
          </cell>
          <cell r="DD14" t="str">
            <v>NotUsed96</v>
          </cell>
          <cell r="DE14" t="str">
            <v>NotUsed97</v>
          </cell>
          <cell r="DF14" t="str">
            <v>NotUsed98</v>
          </cell>
          <cell r="DG14" t="str">
            <v>NotUsed99</v>
          </cell>
          <cell r="DH14" t="str">
            <v>NotUsed100</v>
          </cell>
          <cell r="DI14" t="str">
            <v>NotUsed101</v>
          </cell>
          <cell r="DJ14" t="str">
            <v>NotUsed102</v>
          </cell>
          <cell r="DK14" t="str">
            <v>NotUsed103</v>
          </cell>
          <cell r="DL14" t="str">
            <v>NotUsed104</v>
          </cell>
          <cell r="DM14" t="str">
            <v>NotUsed105</v>
          </cell>
          <cell r="DN14" t="str">
            <v>NotUsed106</v>
          </cell>
          <cell r="DO14" t="str">
            <v>NotUsed107</v>
          </cell>
          <cell r="DP14" t="str">
            <v>NotUsed108</v>
          </cell>
          <cell r="DQ14" t="str">
            <v>NotUsed109</v>
          </cell>
          <cell r="DR14" t="str">
            <v>NotUsed110</v>
          </cell>
          <cell r="DS14" t="str">
            <v>NotUsed111</v>
          </cell>
          <cell r="DT14" t="str">
            <v>NotUsed112</v>
          </cell>
          <cell r="DU14" t="str">
            <v>NotUsed113</v>
          </cell>
          <cell r="DV14" t="str">
            <v>NotUsed114</v>
          </cell>
          <cell r="DW14" t="str">
            <v>NotUsed115</v>
          </cell>
          <cell r="DX14" t="str">
            <v>NotUsed116</v>
          </cell>
          <cell r="DY14" t="str">
            <v>NotUsed117</v>
          </cell>
          <cell r="DZ14" t="str">
            <v>NotUsed118</v>
          </cell>
          <cell r="EA14" t="str">
            <v>NotUsed119</v>
          </cell>
          <cell r="EB14" t="str">
            <v>NotUsed120</v>
          </cell>
          <cell r="EC14" t="str">
            <v>NotUsed121</v>
          </cell>
          <cell r="ED14" t="str">
            <v>NotUsed122</v>
          </cell>
          <cell r="EE14" t="str">
            <v>NotUsed123</v>
          </cell>
          <cell r="EF14" t="str">
            <v>NotUsed124</v>
          </cell>
          <cell r="EG14" t="str">
            <v>NotUsed125</v>
          </cell>
          <cell r="EH14" t="str">
            <v>B4</v>
          </cell>
          <cell r="EI14" t="str">
            <v>C4</v>
          </cell>
          <cell r="EJ14" t="str">
            <v>D4</v>
          </cell>
          <cell r="EK14" t="str">
            <v>E4</v>
          </cell>
          <cell r="EL14" t="str">
            <v>F4</v>
          </cell>
          <cell r="EM14" t="str">
            <v>G4</v>
          </cell>
          <cell r="EN14" t="str">
            <v>H4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Xtra_0</v>
          </cell>
          <cell r="IC14" t="str">
            <v>Fixed</v>
          </cell>
        </row>
      </sheetData>
      <sheetData sheetId="21">
        <row r="14">
          <cell r="M14" t="str">
            <v>CPA1</v>
          </cell>
          <cell r="N14" t="str">
            <v>CPA2</v>
          </cell>
          <cell r="O14" t="str">
            <v>CPA3</v>
          </cell>
          <cell r="P14" t="str">
            <v>CPA4</v>
          </cell>
          <cell r="Q14" t="str">
            <v>CPA5</v>
          </cell>
          <cell r="R14" t="str">
            <v>CPA6</v>
          </cell>
          <cell r="S14" t="str">
            <v>CPA7</v>
          </cell>
          <cell r="T14" t="str">
            <v>CPA8</v>
          </cell>
          <cell r="U14" t="str">
            <v>CPA9</v>
          </cell>
          <cell r="V14" t="str">
            <v>CPA10</v>
          </cell>
          <cell r="W14" t="str">
            <v>CPA11</v>
          </cell>
          <cell r="X14" t="str">
            <v>CPA12</v>
          </cell>
          <cell r="Y14" t="str">
            <v>CPA13</v>
          </cell>
          <cell r="Z14" t="str">
            <v>CPA14</v>
          </cell>
          <cell r="AA14" t="str">
            <v>CPA15</v>
          </cell>
          <cell r="AB14" t="str">
            <v>CPA16</v>
          </cell>
          <cell r="AC14" t="str">
            <v>CPA17</v>
          </cell>
          <cell r="AD14" t="str">
            <v>CPA18</v>
          </cell>
          <cell r="AE14" t="str">
            <v>CPA19</v>
          </cell>
          <cell r="AF14" t="str">
            <v>CPA20</v>
          </cell>
          <cell r="AG14" t="str">
            <v>CPA21</v>
          </cell>
          <cell r="AH14" t="str">
            <v>CPA22</v>
          </cell>
          <cell r="AI14" t="str">
            <v>C2</v>
          </cell>
          <cell r="AJ14" t="str">
            <v>D2</v>
          </cell>
          <cell r="AK14" t="str">
            <v>E2</v>
          </cell>
          <cell r="AL14" t="str">
            <v>F2</v>
          </cell>
          <cell r="AM14" t="str">
            <v>G2</v>
          </cell>
          <cell r="AN14" t="str">
            <v>H2</v>
          </cell>
          <cell r="AO14" t="str">
            <v>T_A2</v>
          </cell>
          <cell r="AP14" t="str">
            <v>T_A3</v>
          </cell>
          <cell r="AQ14" t="str">
            <v>T_A4</v>
          </cell>
          <cell r="AR14" t="str">
            <v>T_A5</v>
          </cell>
          <cell r="AS14" t="str">
            <v>Turbine21</v>
          </cell>
          <cell r="AT14" t="str">
            <v>Turbine22</v>
          </cell>
          <cell r="AU14" t="str">
            <v>Turbine23</v>
          </cell>
          <cell r="AV14" t="str">
            <v>Turbine24</v>
          </cell>
          <cell r="AW14" t="str">
            <v>Turbine25</v>
          </cell>
          <cell r="AX14" t="str">
            <v>Turbine26</v>
          </cell>
          <cell r="AY14" t="str">
            <v>Turbine27</v>
          </cell>
          <cell r="AZ14" t="str">
            <v>Turbine28</v>
          </cell>
          <cell r="BA14" t="str">
            <v>Turbine29</v>
          </cell>
          <cell r="BB14" t="str">
            <v>Turbine30</v>
          </cell>
          <cell r="BC14" t="str">
            <v>Turbine31</v>
          </cell>
          <cell r="BD14" t="str">
            <v>Turbine32</v>
          </cell>
          <cell r="BE14" t="str">
            <v>Turbine33</v>
          </cell>
          <cell r="BF14" t="str">
            <v>Turbine34</v>
          </cell>
          <cell r="BG14" t="str">
            <v>Turbine35</v>
          </cell>
          <cell r="BH14" t="str">
            <v>Turbine36</v>
          </cell>
          <cell r="BI14" t="str">
            <v>Turbine37</v>
          </cell>
          <cell r="BJ14" t="str">
            <v>Turbine38</v>
          </cell>
          <cell r="BK14" t="str">
            <v>Turbine39</v>
          </cell>
          <cell r="BL14" t="str">
            <v>Turbine40</v>
          </cell>
          <cell r="BM14" t="str">
            <v>Turbine41</v>
          </cell>
          <cell r="BN14" t="str">
            <v>Turbine42</v>
          </cell>
          <cell r="BO14" t="str">
            <v>Turbine43</v>
          </cell>
          <cell r="BP14" t="str">
            <v>Turbine44</v>
          </cell>
          <cell r="BQ14" t="str">
            <v>Turbine45</v>
          </cell>
          <cell r="BR14" t="str">
            <v>Turbine46</v>
          </cell>
          <cell r="BS14" t="str">
            <v>Turbine47</v>
          </cell>
          <cell r="BT14" t="str">
            <v>NotUsed60</v>
          </cell>
          <cell r="BU14" t="str">
            <v>NotUsed61</v>
          </cell>
          <cell r="BV14" t="str">
            <v>CPA_33</v>
          </cell>
          <cell r="BW14" t="str">
            <v>CPA_36</v>
          </cell>
          <cell r="BX14" t="str">
            <v>CPA_37</v>
          </cell>
          <cell r="BY14" t="str">
            <v>CPA_40</v>
          </cell>
          <cell r="BZ14" t="str">
            <v>CPA_41</v>
          </cell>
          <cell r="CA14" t="str">
            <v>CPA_45</v>
          </cell>
          <cell r="CB14" t="str">
            <v>CPA_46</v>
          </cell>
          <cell r="CC14" t="str">
            <v>CPA_47</v>
          </cell>
          <cell r="CD14" t="str">
            <v>CPA_48</v>
          </cell>
          <cell r="CE14" t="str">
            <v>CPA_50</v>
          </cell>
          <cell r="CF14" t="str">
            <v>CPA_53</v>
          </cell>
          <cell r="CG14" t="str">
            <v>CPA_57</v>
          </cell>
          <cell r="CH14" t="str">
            <v>CPA_58</v>
          </cell>
          <cell r="CI14" t="str">
            <v>CPA_60</v>
          </cell>
          <cell r="CJ14" t="str">
            <v>GT_A</v>
          </cell>
          <cell r="CK14" t="str">
            <v>GT_B</v>
          </cell>
          <cell r="CL14" t="str">
            <v>GT_C</v>
          </cell>
          <cell r="CM14" t="str">
            <v>GT_D</v>
          </cell>
          <cell r="CN14" t="str">
            <v>GT_E</v>
          </cell>
          <cell r="CO14" t="str">
            <v>GT_F</v>
          </cell>
          <cell r="CP14" t="str">
            <v>GT_G</v>
          </cell>
          <cell r="CQ14" t="str">
            <v>GT_H</v>
          </cell>
          <cell r="CR14" t="str">
            <v>GT_I</v>
          </cell>
          <cell r="CS14" t="str">
            <v>GT_J</v>
          </cell>
          <cell r="CT14" t="str">
            <v>GT_K</v>
          </cell>
          <cell r="CU14" t="str">
            <v>GT_L</v>
          </cell>
          <cell r="CV14" t="str">
            <v>GT_M</v>
          </cell>
          <cell r="CW14" t="str">
            <v>GT_N</v>
          </cell>
          <cell r="CX14" t="str">
            <v>NotUsed90</v>
          </cell>
          <cell r="CY14" t="str">
            <v>NotUsed91</v>
          </cell>
          <cell r="CZ14" t="str">
            <v>NotUsed92</v>
          </cell>
          <cell r="DA14" t="str">
            <v>NotUsed93</v>
          </cell>
          <cell r="DB14" t="str">
            <v>NotUsed94</v>
          </cell>
          <cell r="DC14" t="str">
            <v>NotUsed95</v>
          </cell>
          <cell r="DD14" t="str">
            <v>NotUsed96</v>
          </cell>
          <cell r="DE14" t="str">
            <v>NotUsed97</v>
          </cell>
          <cell r="DF14" t="str">
            <v>NotUsed98</v>
          </cell>
          <cell r="DG14" t="str">
            <v>NotUsed99</v>
          </cell>
          <cell r="DH14" t="str">
            <v>NotUsed100</v>
          </cell>
          <cell r="DI14" t="str">
            <v>NotUsed101</v>
          </cell>
          <cell r="DJ14" t="str">
            <v>NotUsed102</v>
          </cell>
          <cell r="DK14" t="str">
            <v>NotUsed103</v>
          </cell>
          <cell r="DL14" t="str">
            <v>NotUsed104</v>
          </cell>
          <cell r="DM14" t="str">
            <v>NotUsed105</v>
          </cell>
          <cell r="DN14" t="str">
            <v>NotUsed106</v>
          </cell>
          <cell r="DO14" t="str">
            <v>NotUsed107</v>
          </cell>
          <cell r="DP14" t="str">
            <v>NotUsed108</v>
          </cell>
          <cell r="DQ14" t="str">
            <v>NotUsed109</v>
          </cell>
          <cell r="DR14" t="str">
            <v>NotUsed110</v>
          </cell>
          <cell r="DS14" t="str">
            <v>NotUsed111</v>
          </cell>
          <cell r="DT14" t="str">
            <v>NotUsed112</v>
          </cell>
          <cell r="DU14" t="str">
            <v>NotUsed113</v>
          </cell>
          <cell r="DV14" t="str">
            <v>NotUsed114</v>
          </cell>
          <cell r="DW14" t="str">
            <v>NotUsed115</v>
          </cell>
          <cell r="DX14" t="str">
            <v>NotUsed116</v>
          </cell>
          <cell r="DY14" t="str">
            <v>NotUsed117</v>
          </cell>
          <cell r="DZ14" t="str">
            <v>NotUsed118</v>
          </cell>
          <cell r="EA14" t="str">
            <v>NotUsed119</v>
          </cell>
          <cell r="EB14" t="str">
            <v>NotUsed120</v>
          </cell>
          <cell r="EC14" t="str">
            <v>NotUsed121</v>
          </cell>
          <cell r="ED14" t="str">
            <v>NotUsed122</v>
          </cell>
          <cell r="EE14" t="str">
            <v>NotUsed123</v>
          </cell>
          <cell r="EF14" t="str">
            <v>NotUsed124</v>
          </cell>
          <cell r="EG14" t="str">
            <v>NotUsed125</v>
          </cell>
          <cell r="EH14" t="str">
            <v>B3</v>
          </cell>
          <cell r="EI14" t="str">
            <v>C3</v>
          </cell>
          <cell r="EJ14" t="str">
            <v>D3</v>
          </cell>
          <cell r="EK14" t="str">
            <v>E3</v>
          </cell>
          <cell r="EL14" t="str">
            <v>F3</v>
          </cell>
          <cell r="EM14" t="str">
            <v>G3</v>
          </cell>
          <cell r="EN14" t="str">
            <v>H3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Xtra_0</v>
          </cell>
          <cell r="IC14" t="str">
            <v>Fixed</v>
          </cell>
        </row>
      </sheetData>
      <sheetData sheetId="22">
        <row r="14">
          <cell r="M14" t="str">
            <v>CPA1</v>
          </cell>
          <cell r="N14" t="str">
            <v>CPA2</v>
          </cell>
          <cell r="O14" t="str">
            <v>CPA3</v>
          </cell>
          <cell r="P14" t="str">
            <v>CPA4</v>
          </cell>
          <cell r="Q14" t="str">
            <v>CPA5</v>
          </cell>
          <cell r="R14" t="str">
            <v>CPA6</v>
          </cell>
          <cell r="S14" t="str">
            <v>CPA7</v>
          </cell>
          <cell r="T14" t="str">
            <v>CPA8</v>
          </cell>
          <cell r="U14" t="str">
            <v>CPA9</v>
          </cell>
          <cell r="V14" t="str">
            <v>CPA10</v>
          </cell>
          <cell r="W14" t="str">
            <v>CPA11</v>
          </cell>
          <cell r="X14" t="str">
            <v>CPA12</v>
          </cell>
          <cell r="Y14" t="str">
            <v>CPA13</v>
          </cell>
          <cell r="Z14" t="str">
            <v>CPA14</v>
          </cell>
          <cell r="AA14" t="str">
            <v>CPA15</v>
          </cell>
          <cell r="AB14" t="str">
            <v>CPA16</v>
          </cell>
          <cell r="AC14" t="str">
            <v>CPA17</v>
          </cell>
          <cell r="AD14" t="str">
            <v>CPA18</v>
          </cell>
          <cell r="AE14" t="str">
            <v>CPA19</v>
          </cell>
          <cell r="AF14" t="str">
            <v>CPA20</v>
          </cell>
          <cell r="AG14" t="str">
            <v>CPA21</v>
          </cell>
          <cell r="AH14" t="str">
            <v>CPA22</v>
          </cell>
          <cell r="AI14" t="str">
            <v>C2</v>
          </cell>
          <cell r="AJ14" t="str">
            <v>D2</v>
          </cell>
          <cell r="AK14" t="str">
            <v>E2</v>
          </cell>
          <cell r="AL14" t="str">
            <v>F2</v>
          </cell>
          <cell r="AM14" t="str">
            <v>G2</v>
          </cell>
          <cell r="AN14" t="str">
            <v>H2</v>
          </cell>
          <cell r="AO14" t="str">
            <v>T_A2</v>
          </cell>
          <cell r="AP14" t="str">
            <v>T_A3</v>
          </cell>
          <cell r="AQ14" t="str">
            <v>T_A4</v>
          </cell>
          <cell r="AR14" t="str">
            <v>T_A5</v>
          </cell>
          <cell r="AS14" t="str">
            <v>Turbine21</v>
          </cell>
          <cell r="AT14" t="str">
            <v>Turbine22</v>
          </cell>
          <cell r="AU14" t="str">
            <v>Turbine23</v>
          </cell>
          <cell r="AV14" t="str">
            <v>Turbine24</v>
          </cell>
          <cell r="AW14" t="str">
            <v>Turbine25</v>
          </cell>
          <cell r="AX14" t="str">
            <v>Turbine26</v>
          </cell>
          <cell r="AY14" t="str">
            <v>Turbine27</v>
          </cell>
          <cell r="AZ14" t="str">
            <v>Turbine28</v>
          </cell>
          <cell r="BA14" t="str">
            <v>Turbine29</v>
          </cell>
          <cell r="BB14" t="str">
            <v>Turbine30</v>
          </cell>
          <cell r="BC14" t="str">
            <v>Turbine31</v>
          </cell>
          <cell r="BD14" t="str">
            <v>Turbine32</v>
          </cell>
          <cell r="BE14" t="str">
            <v>Turbine33</v>
          </cell>
          <cell r="BF14" t="str">
            <v>Turbine34</v>
          </cell>
          <cell r="BG14" t="str">
            <v>Turbine35</v>
          </cell>
          <cell r="BH14" t="str">
            <v>Turbine36</v>
          </cell>
          <cell r="BI14" t="str">
            <v>Turbine37</v>
          </cell>
          <cell r="BJ14" t="str">
            <v>Turbine38</v>
          </cell>
          <cell r="BK14" t="str">
            <v>Turbine39</v>
          </cell>
          <cell r="BL14" t="str">
            <v>Turbine40</v>
          </cell>
          <cell r="BM14" t="str">
            <v>Turbine41</v>
          </cell>
          <cell r="BN14" t="str">
            <v>Turbine42</v>
          </cell>
          <cell r="BO14" t="str">
            <v>Turbine43</v>
          </cell>
          <cell r="BP14" t="str">
            <v>Turbine44</v>
          </cell>
          <cell r="BQ14" t="str">
            <v>Turbine45</v>
          </cell>
          <cell r="BR14" t="str">
            <v>Turbine46</v>
          </cell>
          <cell r="BS14" t="str">
            <v>Turbine47</v>
          </cell>
          <cell r="BT14" t="str">
            <v>NotUsed60</v>
          </cell>
          <cell r="BU14" t="str">
            <v>NotUsed61</v>
          </cell>
          <cell r="BV14" t="str">
            <v>CPA_33</v>
          </cell>
          <cell r="BW14" t="str">
            <v>CPA_36</v>
          </cell>
          <cell r="BX14" t="str">
            <v>CPA_37</v>
          </cell>
          <cell r="BY14" t="str">
            <v>CPA_40</v>
          </cell>
          <cell r="BZ14" t="str">
            <v>CPA_41</v>
          </cell>
          <cell r="CA14" t="str">
            <v>CPA_45</v>
          </cell>
          <cell r="CB14" t="str">
            <v>CPA_46</v>
          </cell>
          <cell r="CC14" t="str">
            <v>CPA_47</v>
          </cell>
          <cell r="CD14" t="str">
            <v>CPA_48</v>
          </cell>
          <cell r="CE14" t="str">
            <v>CPA_50</v>
          </cell>
          <cell r="CF14" t="str">
            <v>CPA_53</v>
          </cell>
          <cell r="CG14" t="str">
            <v>CPA_57</v>
          </cell>
          <cell r="CH14" t="str">
            <v>CPA_58</v>
          </cell>
          <cell r="CI14" t="str">
            <v>CPA_60</v>
          </cell>
          <cell r="CJ14" t="str">
            <v>GT_A</v>
          </cell>
          <cell r="CK14" t="str">
            <v>GT_B</v>
          </cell>
          <cell r="CL14" t="str">
            <v>GT_C</v>
          </cell>
          <cell r="CM14" t="str">
            <v>GT_D</v>
          </cell>
          <cell r="CN14" t="str">
            <v>GT_E</v>
          </cell>
          <cell r="CO14" t="str">
            <v>GT_F</v>
          </cell>
          <cell r="CP14" t="str">
            <v>GT_G</v>
          </cell>
          <cell r="CQ14" t="str">
            <v>GT_H</v>
          </cell>
          <cell r="CR14" t="str">
            <v>GT_I</v>
          </cell>
          <cell r="CS14" t="str">
            <v>GT_J</v>
          </cell>
          <cell r="CT14" t="str">
            <v>GT_K</v>
          </cell>
          <cell r="CU14" t="str">
            <v>GT_L</v>
          </cell>
          <cell r="CV14" t="str">
            <v>GT_M</v>
          </cell>
          <cell r="CW14" t="str">
            <v>GT_N</v>
          </cell>
          <cell r="CX14" t="str">
            <v>NotUsed90</v>
          </cell>
          <cell r="CY14" t="str">
            <v>NotUsed91</v>
          </cell>
          <cell r="CZ14" t="str">
            <v>NotUsed92</v>
          </cell>
          <cell r="DA14" t="str">
            <v>NotUsed93</v>
          </cell>
          <cell r="DB14" t="str">
            <v>NotUsed94</v>
          </cell>
          <cell r="DC14" t="str">
            <v>NotUsed95</v>
          </cell>
          <cell r="DD14" t="str">
            <v>NotUsed96</v>
          </cell>
          <cell r="DE14" t="str">
            <v>NotUsed97</v>
          </cell>
          <cell r="DF14" t="str">
            <v>NotUsed98</v>
          </cell>
          <cell r="DG14" t="str">
            <v>NotUsed99</v>
          </cell>
          <cell r="DH14" t="str">
            <v>NotUsed100</v>
          </cell>
          <cell r="DI14" t="str">
            <v>NotUsed101</v>
          </cell>
          <cell r="DJ14" t="str">
            <v>NotUsed102</v>
          </cell>
          <cell r="DK14" t="str">
            <v>NotUsed103</v>
          </cell>
          <cell r="DL14" t="str">
            <v>NotUsed104</v>
          </cell>
          <cell r="DM14" t="str">
            <v>NotUsed105</v>
          </cell>
          <cell r="DN14" t="str">
            <v>NotUsed106</v>
          </cell>
          <cell r="DO14" t="str">
            <v>NotUsed107</v>
          </cell>
          <cell r="DP14" t="str">
            <v>NotUsed108</v>
          </cell>
          <cell r="DQ14" t="str">
            <v>NotUsed109</v>
          </cell>
          <cell r="DR14" t="str">
            <v>NotUsed110</v>
          </cell>
          <cell r="DS14" t="str">
            <v>NotUsed111</v>
          </cell>
          <cell r="DT14" t="str">
            <v>NotUsed112</v>
          </cell>
          <cell r="DU14" t="str">
            <v>NotUsed113</v>
          </cell>
          <cell r="DV14" t="str">
            <v>NotUsed114</v>
          </cell>
          <cell r="DW14" t="str">
            <v>NotUsed115</v>
          </cell>
          <cell r="DX14" t="str">
            <v>NotUsed116</v>
          </cell>
          <cell r="DY14" t="str">
            <v>NotUsed117</v>
          </cell>
          <cell r="DZ14" t="str">
            <v>NotUsed118</v>
          </cell>
          <cell r="EA14" t="str">
            <v>NotUsed119</v>
          </cell>
          <cell r="EB14" t="str">
            <v>NotUsed120</v>
          </cell>
          <cell r="EC14" t="str">
            <v>NotUsed121</v>
          </cell>
          <cell r="ED14" t="str">
            <v>NotUsed122</v>
          </cell>
          <cell r="EE14" t="str">
            <v>NotUsed123</v>
          </cell>
          <cell r="EF14" t="str">
            <v>NotUsed124</v>
          </cell>
          <cell r="EG14" t="str">
            <v>NotUsed125</v>
          </cell>
          <cell r="EH14" t="str">
            <v>B1</v>
          </cell>
          <cell r="EI14" t="str">
            <v>C1</v>
          </cell>
          <cell r="EJ14" t="str">
            <v>D1</v>
          </cell>
          <cell r="EK14" t="str">
            <v>E1</v>
          </cell>
          <cell r="EL14" t="str">
            <v>F1</v>
          </cell>
          <cell r="EM14" t="str">
            <v>G1</v>
          </cell>
          <cell r="EN14" t="str">
            <v>H1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Xtra_0</v>
          </cell>
          <cell r="IC14" t="str">
            <v>Fixed</v>
          </cell>
        </row>
      </sheetData>
      <sheetData sheetId="23">
        <row r="14">
          <cell r="M14" t="str">
            <v>CPA1</v>
          </cell>
          <cell r="N14" t="str">
            <v>CPA2</v>
          </cell>
          <cell r="O14" t="str">
            <v>CPA3</v>
          </cell>
          <cell r="P14" t="str">
            <v>CPA4</v>
          </cell>
          <cell r="Q14" t="str">
            <v>CPA5</v>
          </cell>
          <cell r="R14" t="str">
            <v>CPA6</v>
          </cell>
          <cell r="S14" t="str">
            <v>CPA7</v>
          </cell>
          <cell r="T14" t="str">
            <v>CPA8</v>
          </cell>
          <cell r="U14" t="str">
            <v>CPA9</v>
          </cell>
          <cell r="V14" t="str">
            <v>CPA10</v>
          </cell>
          <cell r="W14" t="str">
            <v>CPA11</v>
          </cell>
          <cell r="X14" t="str">
            <v>CPA12</v>
          </cell>
          <cell r="Y14" t="str">
            <v>CPA13</v>
          </cell>
          <cell r="Z14" t="str">
            <v>CPA14</v>
          </cell>
          <cell r="AA14" t="str">
            <v>CPA15</v>
          </cell>
          <cell r="AB14" t="str">
            <v>CPA16</v>
          </cell>
          <cell r="AC14" t="str">
            <v>CPA17</v>
          </cell>
          <cell r="AD14" t="str">
            <v>CPA18</v>
          </cell>
          <cell r="AE14" t="str">
            <v>CPA19</v>
          </cell>
          <cell r="AF14" t="str">
            <v>CPA20</v>
          </cell>
          <cell r="AG14" t="str">
            <v>CPA21</v>
          </cell>
          <cell r="AH14" t="str">
            <v>CPA22</v>
          </cell>
          <cell r="AI14" t="str">
            <v>C2</v>
          </cell>
          <cell r="AJ14" t="str">
            <v>D2</v>
          </cell>
          <cell r="AK14" t="str">
            <v>E2</v>
          </cell>
          <cell r="AL14" t="str">
            <v>F2</v>
          </cell>
          <cell r="AM14" t="str">
            <v>G2</v>
          </cell>
          <cell r="AN14" t="str">
            <v>H2</v>
          </cell>
          <cell r="AO14" t="str">
            <v>T_A2</v>
          </cell>
          <cell r="AP14" t="str">
            <v>T_A3</v>
          </cell>
          <cell r="AQ14" t="str">
            <v>T_A4</v>
          </cell>
          <cell r="AR14" t="str">
            <v>T_A5</v>
          </cell>
          <cell r="AS14" t="str">
            <v>Turbine21</v>
          </cell>
          <cell r="AT14" t="str">
            <v>Turbine22</v>
          </cell>
          <cell r="AU14" t="str">
            <v>Turbine23</v>
          </cell>
          <cell r="AV14" t="str">
            <v>Turbine24</v>
          </cell>
          <cell r="AW14" t="str">
            <v>Turbine25</v>
          </cell>
          <cell r="AX14" t="str">
            <v>Turbine26</v>
          </cell>
          <cell r="AY14" t="str">
            <v>Turbine27</v>
          </cell>
          <cell r="AZ14" t="str">
            <v>Turbine28</v>
          </cell>
          <cell r="BA14" t="str">
            <v>Turbine29</v>
          </cell>
          <cell r="BB14" t="str">
            <v>Turbine30</v>
          </cell>
          <cell r="BC14" t="str">
            <v>Turbine31</v>
          </cell>
          <cell r="BD14" t="str">
            <v>Turbine32</v>
          </cell>
          <cell r="BE14" t="str">
            <v>Turbine33</v>
          </cell>
          <cell r="BF14" t="str">
            <v>Turbine34</v>
          </cell>
          <cell r="BG14" t="str">
            <v>Turbine35</v>
          </cell>
          <cell r="BH14" t="str">
            <v>Turbine36</v>
          </cell>
          <cell r="BI14" t="str">
            <v>Turbine37</v>
          </cell>
          <cell r="BJ14" t="str">
            <v>Turbine38</v>
          </cell>
          <cell r="BK14" t="str">
            <v>Turbine39</v>
          </cell>
          <cell r="BL14" t="str">
            <v>Turbine40</v>
          </cell>
          <cell r="BM14" t="str">
            <v>Turbine41</v>
          </cell>
          <cell r="BN14" t="str">
            <v>Turbine42</v>
          </cell>
          <cell r="BO14" t="str">
            <v>Turbine43</v>
          </cell>
          <cell r="BP14" t="str">
            <v>Turbine44</v>
          </cell>
          <cell r="BQ14" t="str">
            <v>Turbine45</v>
          </cell>
          <cell r="BR14" t="str">
            <v>Turbine46</v>
          </cell>
          <cell r="BS14" t="str">
            <v>Turbine47</v>
          </cell>
          <cell r="BT14" t="str">
            <v>NotUsed60</v>
          </cell>
          <cell r="BU14" t="str">
            <v>NotUsed61</v>
          </cell>
          <cell r="BV14" t="str">
            <v>CPA_33</v>
          </cell>
          <cell r="BW14" t="str">
            <v>CPA_36</v>
          </cell>
          <cell r="BX14" t="str">
            <v>CPA_37</v>
          </cell>
          <cell r="BY14" t="str">
            <v>CPA_40</v>
          </cell>
          <cell r="BZ14" t="str">
            <v>CPA_41</v>
          </cell>
          <cell r="CA14" t="str">
            <v>CPA_45</v>
          </cell>
          <cell r="CB14" t="str">
            <v>CPA_46</v>
          </cell>
          <cell r="CC14" t="str">
            <v>CPA_47</v>
          </cell>
          <cell r="CD14" t="str">
            <v>CPA_48</v>
          </cell>
          <cell r="CE14" t="str">
            <v>CPA_50</v>
          </cell>
          <cell r="CF14" t="str">
            <v>CPA_53</v>
          </cell>
          <cell r="CG14" t="str">
            <v>CPA_57</v>
          </cell>
          <cell r="CH14" t="str">
            <v>CPA_58</v>
          </cell>
          <cell r="CI14" t="str">
            <v>CPA_60</v>
          </cell>
          <cell r="CJ14" t="str">
            <v>GT_A</v>
          </cell>
          <cell r="CK14" t="str">
            <v>GT_B</v>
          </cell>
          <cell r="CL14" t="str">
            <v>GT_C</v>
          </cell>
          <cell r="CM14" t="str">
            <v>GT_D</v>
          </cell>
          <cell r="CN14" t="str">
            <v>GT_E</v>
          </cell>
          <cell r="CO14" t="str">
            <v>GT_F</v>
          </cell>
          <cell r="CP14" t="str">
            <v>GT_G</v>
          </cell>
          <cell r="CQ14" t="str">
            <v>GT_H</v>
          </cell>
          <cell r="CR14" t="str">
            <v>GT_I</v>
          </cell>
          <cell r="CS14" t="str">
            <v>GT_J</v>
          </cell>
          <cell r="CT14" t="str">
            <v>GT_K</v>
          </cell>
          <cell r="CU14" t="str">
            <v>GT_L</v>
          </cell>
          <cell r="CV14" t="str">
            <v>GT_M</v>
          </cell>
          <cell r="CW14" t="str">
            <v>GT_N</v>
          </cell>
          <cell r="CX14" t="str">
            <v>NotUsed90</v>
          </cell>
          <cell r="CY14" t="str">
            <v>NotUsed91</v>
          </cell>
          <cell r="CZ14" t="str">
            <v>NotUsed92</v>
          </cell>
          <cell r="DA14" t="str">
            <v>NotUsed93</v>
          </cell>
          <cell r="DB14" t="str">
            <v>NotUsed94</v>
          </cell>
          <cell r="DC14" t="str">
            <v>NotUsed95</v>
          </cell>
          <cell r="DD14" t="str">
            <v>NotUsed96</v>
          </cell>
          <cell r="DE14" t="str">
            <v>NotUsed97</v>
          </cell>
          <cell r="DF14" t="str">
            <v>NotUsed98</v>
          </cell>
          <cell r="DG14" t="str">
            <v>NotUsed99</v>
          </cell>
          <cell r="DH14" t="str">
            <v>NotUsed100</v>
          </cell>
          <cell r="DI14" t="str">
            <v>NotUsed101</v>
          </cell>
          <cell r="DJ14" t="str">
            <v>NotUsed102</v>
          </cell>
          <cell r="DK14" t="str">
            <v>NotUsed103</v>
          </cell>
          <cell r="DL14" t="str">
            <v>NotUsed104</v>
          </cell>
          <cell r="DM14" t="str">
            <v>NotUsed105</v>
          </cell>
          <cell r="DN14" t="str">
            <v>NotUsed106</v>
          </cell>
          <cell r="DO14" t="str">
            <v>NotUsed107</v>
          </cell>
          <cell r="DP14" t="str">
            <v>NotUsed108</v>
          </cell>
          <cell r="DQ14" t="str">
            <v>NotUsed109</v>
          </cell>
          <cell r="DR14" t="str">
            <v>NotUsed110</v>
          </cell>
          <cell r="DS14" t="str">
            <v>NotUsed111</v>
          </cell>
          <cell r="DT14" t="str">
            <v>NotUsed112</v>
          </cell>
          <cell r="DU14" t="str">
            <v>NotUsed113</v>
          </cell>
          <cell r="DV14" t="str">
            <v>NotUsed114</v>
          </cell>
          <cell r="DW14" t="str">
            <v>NotUsed115</v>
          </cell>
          <cell r="DX14" t="str">
            <v>NotUsed116</v>
          </cell>
          <cell r="DY14" t="str">
            <v>NotUsed117</v>
          </cell>
          <cell r="DZ14" t="str">
            <v>NotUsed118</v>
          </cell>
          <cell r="EA14" t="str">
            <v>NotUsed119</v>
          </cell>
          <cell r="EB14" t="str">
            <v>NotUsed120</v>
          </cell>
          <cell r="EC14" t="str">
            <v>NotUsed121</v>
          </cell>
          <cell r="ED14" t="str">
            <v>NotUsed122</v>
          </cell>
          <cell r="EE14" t="str">
            <v>NotUsed123</v>
          </cell>
          <cell r="EF14" t="str">
            <v>NotUsed124</v>
          </cell>
          <cell r="EG14" t="str">
            <v>NotUsed125</v>
          </cell>
          <cell r="EH14" t="str">
            <v>B1</v>
          </cell>
          <cell r="EI14" t="str">
            <v>C1</v>
          </cell>
          <cell r="EJ14" t="str">
            <v>D1</v>
          </cell>
          <cell r="EK14" t="str">
            <v>E1</v>
          </cell>
          <cell r="EL14" t="str">
            <v>F1</v>
          </cell>
          <cell r="EM14" t="str">
            <v>G1</v>
          </cell>
          <cell r="EN14" t="str">
            <v>H1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Xtra_0</v>
          </cell>
          <cell r="IC14" t="str">
            <v>Fixed</v>
          </cell>
        </row>
      </sheetData>
      <sheetData sheetId="24">
        <row r="14">
          <cell r="M14" t="str">
            <v>Turbine1</v>
          </cell>
          <cell r="N14" t="str">
            <v>Turbine2</v>
          </cell>
          <cell r="O14" t="str">
            <v>Turbine3</v>
          </cell>
          <cell r="P14" t="str">
            <v>Turbine4</v>
          </cell>
          <cell r="Q14" t="str">
            <v>Turbine5</v>
          </cell>
          <cell r="R14" t="str">
            <v>Turbine6</v>
          </cell>
          <cell r="S14" t="str">
            <v>Turbine7</v>
          </cell>
          <cell r="T14" t="str">
            <v>Turbine8</v>
          </cell>
          <cell r="U14" t="str">
            <v>Turbine9</v>
          </cell>
          <cell r="V14" t="str">
            <v>Turbine10</v>
          </cell>
          <cell r="W14" t="str">
            <v>Turbine11</v>
          </cell>
          <cell r="X14" t="str">
            <v>Turbine12</v>
          </cell>
          <cell r="Y14" t="str">
            <v>Turbine13</v>
          </cell>
          <cell r="Z14" t="str">
            <v>Turbine14</v>
          </cell>
          <cell r="AA14" t="str">
            <v>Turbine15</v>
          </cell>
          <cell r="AB14" t="str">
            <v>Turbine16</v>
          </cell>
          <cell r="AC14" t="str">
            <v>Turbine17</v>
          </cell>
          <cell r="AD14" t="str">
            <v>Turbine18</v>
          </cell>
          <cell r="AE14" t="str">
            <v>Turbine19</v>
          </cell>
          <cell r="AF14" t="str">
            <v>Turbine20</v>
          </cell>
          <cell r="AG14" t="str">
            <v>A2</v>
          </cell>
          <cell r="AH14" t="str">
            <v>B2</v>
          </cell>
          <cell r="AI14" t="str">
            <v>C2</v>
          </cell>
          <cell r="AJ14" t="str">
            <v>D2</v>
          </cell>
          <cell r="AK14" t="str">
            <v>E2</v>
          </cell>
          <cell r="AL14" t="str">
            <v>F2</v>
          </cell>
          <cell r="AM14" t="str">
            <v>G2</v>
          </cell>
          <cell r="AN14" t="str">
            <v>H2</v>
          </cell>
          <cell r="AO14" t="str">
            <v>T_A2</v>
          </cell>
          <cell r="AP14" t="str">
            <v>T_A3</v>
          </cell>
          <cell r="AQ14" t="str">
            <v>T_A4</v>
          </cell>
          <cell r="AR14" t="str">
            <v>T_A5</v>
          </cell>
          <cell r="AS14" t="str">
            <v>Turbine21</v>
          </cell>
          <cell r="AT14" t="str">
            <v>Turbine22</v>
          </cell>
          <cell r="AU14" t="str">
            <v>Turbine23</v>
          </cell>
          <cell r="AV14" t="str">
            <v>Turbine24</v>
          </cell>
          <cell r="AW14" t="str">
            <v>Turbine25</v>
          </cell>
          <cell r="AX14" t="str">
            <v>Turbine26</v>
          </cell>
          <cell r="AY14" t="str">
            <v>Turbine27</v>
          </cell>
          <cell r="AZ14" t="str">
            <v>Turbine28</v>
          </cell>
          <cell r="BA14" t="str">
            <v>Turbine29</v>
          </cell>
          <cell r="BB14" t="str">
            <v>Turbine30</v>
          </cell>
          <cell r="BC14" t="str">
            <v>Turbine31</v>
          </cell>
          <cell r="BD14" t="str">
            <v>Turbine32</v>
          </cell>
          <cell r="BE14" t="str">
            <v>Turbine33</v>
          </cell>
          <cell r="BF14" t="str">
            <v>Turbine34</v>
          </cell>
          <cell r="BG14" t="str">
            <v>Turbine35</v>
          </cell>
          <cell r="BH14" t="str">
            <v>Turbine36</v>
          </cell>
          <cell r="BI14" t="str">
            <v>Turbine37</v>
          </cell>
          <cell r="BJ14" t="str">
            <v>Turbine38</v>
          </cell>
          <cell r="BK14" t="str">
            <v>Turbine39</v>
          </cell>
          <cell r="BL14" t="str">
            <v>Turbine40</v>
          </cell>
          <cell r="BM14" t="str">
            <v>Turbine41</v>
          </cell>
          <cell r="BN14" t="str">
            <v>Turbine42</v>
          </cell>
          <cell r="BO14" t="str">
            <v>Turbine43</v>
          </cell>
          <cell r="BP14" t="str">
            <v>Turbine44</v>
          </cell>
          <cell r="BQ14" t="str">
            <v>Turbine45</v>
          </cell>
          <cell r="BR14" t="str">
            <v>Turbine46</v>
          </cell>
          <cell r="BS14" t="str">
            <v>Turbine47</v>
          </cell>
          <cell r="BT14" t="str">
            <v>NotUsed60</v>
          </cell>
          <cell r="BU14" t="str">
            <v>NotUsed61</v>
          </cell>
          <cell r="BV14" t="str">
            <v>CPA_33</v>
          </cell>
          <cell r="BW14" t="str">
            <v>CPA_36</v>
          </cell>
          <cell r="BX14" t="str">
            <v>CPA_37</v>
          </cell>
          <cell r="BY14" t="str">
            <v>CPA_40</v>
          </cell>
          <cell r="BZ14" t="str">
            <v>CPA_41</v>
          </cell>
          <cell r="CA14" t="str">
            <v>CPA_45</v>
          </cell>
          <cell r="CB14" t="str">
            <v>CPA_46</v>
          </cell>
          <cell r="CC14" t="str">
            <v>CPA_47</v>
          </cell>
          <cell r="CD14" t="str">
            <v>CPA_48</v>
          </cell>
          <cell r="CE14" t="str">
            <v>CPA_50</v>
          </cell>
          <cell r="CF14" t="str">
            <v>CPA_53</v>
          </cell>
          <cell r="CG14" t="str">
            <v>CPA_57</v>
          </cell>
          <cell r="CH14" t="str">
            <v>CPA_58</v>
          </cell>
          <cell r="CI14" t="str">
            <v>CPA_60</v>
          </cell>
          <cell r="CJ14" t="str">
            <v>GT_A</v>
          </cell>
          <cell r="CK14" t="str">
            <v>GT_B</v>
          </cell>
          <cell r="CL14" t="str">
            <v>GT_C</v>
          </cell>
          <cell r="CM14" t="str">
            <v>GT_D</v>
          </cell>
          <cell r="CN14" t="str">
            <v>GT_E</v>
          </cell>
          <cell r="CO14" t="str">
            <v>GT_F</v>
          </cell>
          <cell r="CP14" t="str">
            <v>GT_G</v>
          </cell>
          <cell r="CQ14" t="str">
            <v>GT_H</v>
          </cell>
          <cell r="CR14" t="str">
            <v>GT_I</v>
          </cell>
          <cell r="CS14" t="str">
            <v>GT_J</v>
          </cell>
          <cell r="CT14" t="str">
            <v>GT_K</v>
          </cell>
          <cell r="CU14" t="str">
            <v>GT_L</v>
          </cell>
          <cell r="CV14" t="str">
            <v>GT_M</v>
          </cell>
          <cell r="CW14" t="str">
            <v>GT_N</v>
          </cell>
          <cell r="CX14" t="str">
            <v>NotUsed90</v>
          </cell>
          <cell r="CY14" t="str">
            <v>NotUsed91</v>
          </cell>
          <cell r="CZ14" t="str">
            <v>NotUsed92</v>
          </cell>
          <cell r="DA14" t="str">
            <v>NotUsed93</v>
          </cell>
          <cell r="DB14" t="str">
            <v>NotUsed94</v>
          </cell>
          <cell r="DC14" t="str">
            <v>NotUsed95</v>
          </cell>
          <cell r="DD14" t="str">
            <v>NotUsed96</v>
          </cell>
          <cell r="DE14" t="str">
            <v>NotUsed97</v>
          </cell>
          <cell r="DF14" t="str">
            <v>NotUsed98</v>
          </cell>
          <cell r="DG14" t="str">
            <v>NotUsed99</v>
          </cell>
          <cell r="DH14" t="str">
            <v>NotUsed100</v>
          </cell>
          <cell r="DI14" t="str">
            <v>NotUsed101</v>
          </cell>
          <cell r="DJ14" t="str">
            <v>NotUsed102</v>
          </cell>
          <cell r="DK14" t="str">
            <v>NotUsed103</v>
          </cell>
          <cell r="DL14" t="str">
            <v>NotUsed104</v>
          </cell>
          <cell r="DM14" t="str">
            <v>NotUsed105</v>
          </cell>
          <cell r="DN14" t="str">
            <v>NotUsed106</v>
          </cell>
          <cell r="DO14" t="str">
            <v>NotUsed107</v>
          </cell>
          <cell r="DP14" t="str">
            <v>NotUsed108</v>
          </cell>
          <cell r="DQ14" t="str">
            <v>NotUsed109</v>
          </cell>
          <cell r="DR14" t="str">
            <v>NotUsed110</v>
          </cell>
          <cell r="DS14" t="str">
            <v>NotUsed111</v>
          </cell>
          <cell r="DT14" t="str">
            <v>NotUsed112</v>
          </cell>
          <cell r="DU14" t="str">
            <v>NotUsed113</v>
          </cell>
          <cell r="DV14" t="str">
            <v>NotUsed114</v>
          </cell>
          <cell r="DW14" t="str">
            <v>NotUsed115</v>
          </cell>
          <cell r="DX14" t="str">
            <v>NotUsed116</v>
          </cell>
          <cell r="DY14" t="str">
            <v>NotUsed117</v>
          </cell>
          <cell r="DZ14" t="str">
            <v>NotUsed118</v>
          </cell>
          <cell r="EA14" t="str">
            <v>NotUsed119</v>
          </cell>
          <cell r="EB14" t="str">
            <v>NotUsed120</v>
          </cell>
          <cell r="EC14" t="str">
            <v>NotUsed121</v>
          </cell>
          <cell r="ED14" t="str">
            <v>NotUsed122</v>
          </cell>
          <cell r="EE14" t="str">
            <v>NotUsed123</v>
          </cell>
          <cell r="EF14" t="str">
            <v>NotUsed124</v>
          </cell>
          <cell r="EG14" t="str">
            <v>NotUsed125</v>
          </cell>
          <cell r="EH14" t="str">
            <v>Xtra_98</v>
          </cell>
          <cell r="EI14" t="str">
            <v>Xtra_97</v>
          </cell>
          <cell r="EJ14" t="str">
            <v>Xtra_96</v>
          </cell>
          <cell r="EK14" t="str">
            <v>Xtra_95</v>
          </cell>
          <cell r="EL14" t="str">
            <v>Xtra_94</v>
          </cell>
          <cell r="EM14" t="str">
            <v>Xtra_93</v>
          </cell>
          <cell r="EN14" t="str">
            <v>Xtra_92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Xtra_0</v>
          </cell>
          <cell r="IC14" t="str">
            <v>Fixed</v>
          </cell>
        </row>
      </sheetData>
      <sheetData sheetId="25">
        <row r="14">
          <cell r="M14" t="str">
            <v>CPA1</v>
          </cell>
          <cell r="N14" t="str">
            <v>CPA2</v>
          </cell>
          <cell r="O14" t="str">
            <v>CPA3</v>
          </cell>
          <cell r="P14" t="str">
            <v>CPA4</v>
          </cell>
          <cell r="Q14" t="str">
            <v>CPA5</v>
          </cell>
          <cell r="R14" t="str">
            <v>CPA6</v>
          </cell>
          <cell r="S14" t="str">
            <v>CPA7</v>
          </cell>
          <cell r="T14" t="str">
            <v>CPA8</v>
          </cell>
          <cell r="U14" t="str">
            <v>CPA9</v>
          </cell>
          <cell r="V14" t="str">
            <v>CPA10</v>
          </cell>
          <cell r="W14" t="str">
            <v>CPA11</v>
          </cell>
          <cell r="X14" t="str">
            <v>CPA12</v>
          </cell>
          <cell r="Y14" t="str">
            <v>CPA13</v>
          </cell>
          <cell r="Z14" t="str">
            <v>CPA14</v>
          </cell>
          <cell r="AA14" t="str">
            <v>CPA15</v>
          </cell>
          <cell r="AB14" t="str">
            <v>CPA16</v>
          </cell>
          <cell r="AC14" t="str">
            <v>CPA17</v>
          </cell>
          <cell r="AD14" t="str">
            <v>CPA18</v>
          </cell>
          <cell r="AE14" t="str">
            <v>CPA19</v>
          </cell>
          <cell r="AF14" t="str">
            <v>CPA20</v>
          </cell>
          <cell r="AG14" t="str">
            <v>CPA21</v>
          </cell>
          <cell r="AH14" t="str">
            <v>CPA22</v>
          </cell>
          <cell r="AI14" t="str">
            <v>P13B_C_GEA</v>
          </cell>
          <cell r="AJ14" t="str">
            <v>P13B_D_GEA</v>
          </cell>
          <cell r="AK14" t="str">
            <v>P13F_A</v>
          </cell>
          <cell r="AL14" t="str">
            <v>P14_B</v>
          </cell>
          <cell r="AM14" t="str">
            <v>P14_C</v>
          </cell>
          <cell r="AN14" t="str">
            <v>CPA_53</v>
          </cell>
          <cell r="AO14" t="str">
            <v>CPA_54</v>
          </cell>
          <cell r="AP14" t="str">
            <v>CPA_55</v>
          </cell>
          <cell r="AQ14" t="str">
            <v>CPA_56</v>
          </cell>
          <cell r="AR14" t="str">
            <v>CPA_57</v>
          </cell>
          <cell r="AS14" t="str">
            <v>P12A</v>
          </cell>
          <cell r="AT14" t="str">
            <v>NotUsed34</v>
          </cell>
          <cell r="AU14" t="str">
            <v>NotUsed35</v>
          </cell>
          <cell r="AV14" t="str">
            <v>NotUsed36</v>
          </cell>
          <cell r="AW14" t="str">
            <v>NotUsed37</v>
          </cell>
          <cell r="AX14" t="str">
            <v>NotUsed38</v>
          </cell>
          <cell r="AY14" t="str">
            <v>NotUsed39</v>
          </cell>
          <cell r="AZ14" t="str">
            <v>NotUsed40</v>
          </cell>
          <cell r="BA14" t="str">
            <v>NotUsed41</v>
          </cell>
          <cell r="BB14" t="str">
            <v>NotUsed42</v>
          </cell>
          <cell r="BC14" t="str">
            <v>NotUsed43</v>
          </cell>
          <cell r="BD14" t="str">
            <v>NotUsed44</v>
          </cell>
          <cell r="BE14" t="str">
            <v>NotUsed45</v>
          </cell>
          <cell r="BF14" t="str">
            <v>NotUsed46</v>
          </cell>
          <cell r="BG14" t="str">
            <v>NotUsed47</v>
          </cell>
          <cell r="BH14" t="str">
            <v>NotUsed48</v>
          </cell>
          <cell r="BI14" t="str">
            <v>NotUsed49</v>
          </cell>
          <cell r="BJ14" t="str">
            <v>NotUsed50</v>
          </cell>
          <cell r="BK14" t="str">
            <v>NotUsed51</v>
          </cell>
          <cell r="BL14" t="str">
            <v>NotUsed52</v>
          </cell>
          <cell r="BM14" t="str">
            <v>NotUsed53</v>
          </cell>
          <cell r="BN14" t="str">
            <v>NotUsed54</v>
          </cell>
          <cell r="BO14" t="str">
            <v>NotUsed55</v>
          </cell>
          <cell r="BP14" t="str">
            <v>NotUsed56</v>
          </cell>
          <cell r="BQ14" t="str">
            <v>NotUsed57</v>
          </cell>
          <cell r="BR14" t="str">
            <v>NotUsed58</v>
          </cell>
          <cell r="BS14" t="str">
            <v>NotUsed59</v>
          </cell>
          <cell r="BT14" t="str">
            <v>NotUsed60</v>
          </cell>
          <cell r="BU14" t="str">
            <v>NotUsed61</v>
          </cell>
          <cell r="BV14" t="str">
            <v>NotUsed62</v>
          </cell>
          <cell r="BW14" t="str">
            <v>NotUsed63</v>
          </cell>
          <cell r="BX14" t="str">
            <v>NotUsed64</v>
          </cell>
          <cell r="BY14" t="str">
            <v>NotUsed65</v>
          </cell>
          <cell r="BZ14" t="str">
            <v>NotUsed66</v>
          </cell>
          <cell r="CA14" t="str">
            <v>NotUsed67</v>
          </cell>
          <cell r="CB14" t="str">
            <v>NotUsed68</v>
          </cell>
          <cell r="CC14" t="str">
            <v>NotUsed69</v>
          </cell>
          <cell r="CD14" t="str">
            <v>NotUsed70</v>
          </cell>
          <cell r="CE14" t="str">
            <v>NotUsed71</v>
          </cell>
          <cell r="CF14" t="str">
            <v>NotUsed72</v>
          </cell>
          <cell r="CG14" t="str">
            <v>NotUsed73</v>
          </cell>
          <cell r="CH14" t="str">
            <v>NotUsed74</v>
          </cell>
          <cell r="CI14" t="str">
            <v>NotUsed75</v>
          </cell>
          <cell r="CJ14" t="str">
            <v>NotUsed76</v>
          </cell>
          <cell r="CK14" t="str">
            <v>NotUsed77</v>
          </cell>
          <cell r="CL14" t="str">
            <v>NotUsed78</v>
          </cell>
          <cell r="CM14" t="str">
            <v>NotUsed79</v>
          </cell>
          <cell r="CN14" t="str">
            <v>NotUsed80</v>
          </cell>
          <cell r="CO14" t="str">
            <v>NotUsed81</v>
          </cell>
          <cell r="CP14" t="str">
            <v>NotUsed82</v>
          </cell>
          <cell r="CQ14" t="str">
            <v>NotUsed83</v>
          </cell>
          <cell r="CR14" t="str">
            <v>NotUsed84</v>
          </cell>
          <cell r="CS14" t="str">
            <v>NotUsed85</v>
          </cell>
          <cell r="CT14" t="str">
            <v>NotUsed86</v>
          </cell>
          <cell r="CU14" t="str">
            <v>NotUsed87</v>
          </cell>
          <cell r="CV14" t="str">
            <v>NotUsed88</v>
          </cell>
          <cell r="CW14" t="str">
            <v>NotUsed89</v>
          </cell>
          <cell r="CX14" t="str">
            <v>NotUsed90</v>
          </cell>
          <cell r="CY14" t="str">
            <v>NotUsed91</v>
          </cell>
          <cell r="CZ14" t="str">
            <v>NotUsed92</v>
          </cell>
          <cell r="DA14" t="str">
            <v>NotUsed93</v>
          </cell>
          <cell r="DB14" t="str">
            <v>NotUsed94</v>
          </cell>
          <cell r="DC14" t="str">
            <v>NotUsed95</v>
          </cell>
          <cell r="DD14" t="str">
            <v>NotUsed96</v>
          </cell>
          <cell r="DE14" t="str">
            <v>NotUsed97</v>
          </cell>
          <cell r="DF14" t="str">
            <v>NotUsed98</v>
          </cell>
          <cell r="DG14" t="str">
            <v>NotUsed99</v>
          </cell>
          <cell r="DH14" t="str">
            <v>NotUsed100</v>
          </cell>
          <cell r="DI14" t="str">
            <v>NotUsed101</v>
          </cell>
          <cell r="DJ14" t="str">
            <v>NotUsed102</v>
          </cell>
          <cell r="DK14" t="str">
            <v>NotUsed103</v>
          </cell>
          <cell r="DL14" t="str">
            <v>NotUsed104</v>
          </cell>
          <cell r="DM14" t="str">
            <v>NotUsed105</v>
          </cell>
          <cell r="DN14" t="str">
            <v>NotUsed106</v>
          </cell>
          <cell r="DO14" t="str">
            <v>NotUsed107</v>
          </cell>
          <cell r="DP14" t="str">
            <v>NotUsed108</v>
          </cell>
          <cell r="DQ14" t="str">
            <v>NotUsed109</v>
          </cell>
          <cell r="DR14" t="str">
            <v>NotUsed110</v>
          </cell>
          <cell r="DS14" t="str">
            <v>NotUsed111</v>
          </cell>
          <cell r="DT14" t="str">
            <v>NotUsed112</v>
          </cell>
          <cell r="DU14" t="str">
            <v>NotUsed113</v>
          </cell>
          <cell r="DV14" t="str">
            <v>NotUsed114</v>
          </cell>
          <cell r="DW14" t="str">
            <v>NotUsed115</v>
          </cell>
          <cell r="DX14" t="str">
            <v>NotUsed116</v>
          </cell>
          <cell r="DY14" t="str">
            <v>NotUsed117</v>
          </cell>
          <cell r="DZ14" t="str">
            <v>NotUsed118</v>
          </cell>
          <cell r="EA14" t="str">
            <v>NotUsed119</v>
          </cell>
          <cell r="EB14" t="str">
            <v>NotUsed120</v>
          </cell>
          <cell r="EC14" t="str">
            <v>NotUsed121</v>
          </cell>
          <cell r="ED14" t="str">
            <v>NotUsed122</v>
          </cell>
          <cell r="EE14" t="str">
            <v>NotUsed123</v>
          </cell>
          <cell r="EF14" t="str">
            <v>NotUsed124</v>
          </cell>
          <cell r="EG14" t="str">
            <v>NotUsed125</v>
          </cell>
          <cell r="EH14" t="str">
            <v>Xtra_98</v>
          </cell>
          <cell r="EI14" t="str">
            <v>Xtra_97</v>
          </cell>
          <cell r="EJ14" t="str">
            <v>Xtra_96</v>
          </cell>
          <cell r="EK14" t="str">
            <v>Xtra_95</v>
          </cell>
          <cell r="EL14" t="str">
            <v>Xtra_94</v>
          </cell>
          <cell r="EM14" t="str">
            <v>Xtra_93</v>
          </cell>
          <cell r="EN14" t="str">
            <v>Xtra_92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Xtra_0</v>
          </cell>
          <cell r="IC14" t="str">
            <v>Fixed</v>
          </cell>
        </row>
      </sheetData>
      <sheetData sheetId="26">
        <row r="14">
          <cell r="M14">
            <v>1</v>
          </cell>
          <cell r="N14">
            <v>2</v>
          </cell>
          <cell r="O14">
            <v>3</v>
          </cell>
          <cell r="P14">
            <v>4</v>
          </cell>
          <cell r="Q14">
            <v>5</v>
          </cell>
          <cell r="R14">
            <v>6</v>
          </cell>
          <cell r="S14" t="str">
            <v>P21_A</v>
          </cell>
          <cell r="T14" t="str">
            <v>P21_D</v>
          </cell>
          <cell r="U14" t="str">
            <v>P21_E</v>
          </cell>
          <cell r="V14" t="str">
            <v>P21_G</v>
          </cell>
          <cell r="W14" t="str">
            <v>P21_H</v>
          </cell>
          <cell r="X14" t="str">
            <v>P21_I</v>
          </cell>
          <cell r="Y14" t="str">
            <v>P21_J</v>
          </cell>
          <cell r="Z14" t="str">
            <v>P21_K</v>
          </cell>
          <cell r="AA14" t="str">
            <v>P21_L</v>
          </cell>
          <cell r="AB14" t="str">
            <v>P21_M</v>
          </cell>
          <cell r="AC14" t="str">
            <v>P21_N</v>
          </cell>
          <cell r="AD14" t="str">
            <v>P21_O1</v>
          </cell>
          <cell r="AE14" t="str">
            <v>P21_O2</v>
          </cell>
          <cell r="AF14" t="str">
            <v>P21_P</v>
          </cell>
          <cell r="AG14" t="str">
            <v>P21_Q</v>
          </cell>
          <cell r="AH14" t="str">
            <v>P21_R</v>
          </cell>
          <cell r="AI14" t="str">
            <v>P21_S</v>
          </cell>
          <cell r="AJ14" t="str">
            <v>P21_T</v>
          </cell>
          <cell r="AK14" t="str">
            <v>P17_A</v>
          </cell>
          <cell r="AL14" t="str">
            <v>P17_B</v>
          </cell>
          <cell r="AM14" t="str">
            <v>P17_C</v>
          </cell>
          <cell r="AN14" t="str">
            <v>P17_D</v>
          </cell>
          <cell r="AO14" t="str">
            <v>P17_E</v>
          </cell>
          <cell r="AP14" t="str">
            <v>P17_F</v>
          </cell>
          <cell r="AQ14" t="str">
            <v>P17_G</v>
          </cell>
          <cell r="AR14" t="str">
            <v>P17_H</v>
          </cell>
          <cell r="AS14" t="str">
            <v>P17_I</v>
          </cell>
          <cell r="AT14" t="str">
            <v>P17_J</v>
          </cell>
          <cell r="AU14" t="str">
            <v>P17_K</v>
          </cell>
          <cell r="AV14" t="str">
            <v>P17_L</v>
          </cell>
          <cell r="AW14" t="str">
            <v>P18_A</v>
          </cell>
          <cell r="AX14" t="str">
            <v>P18_B</v>
          </cell>
          <cell r="AY14" t="str">
            <v>P18_C</v>
          </cell>
          <cell r="AZ14" t="str">
            <v>P18_D</v>
          </cell>
          <cell r="BA14" t="str">
            <v>P18_E</v>
          </cell>
          <cell r="BB14" t="str">
            <v>P18_EA</v>
          </cell>
          <cell r="BC14" t="str">
            <v>P18_F</v>
          </cell>
          <cell r="BD14" t="str">
            <v>P18_G</v>
          </cell>
          <cell r="BE14" t="str">
            <v>P18_GA</v>
          </cell>
          <cell r="BF14" t="str">
            <v>P18_H</v>
          </cell>
          <cell r="BG14" t="str">
            <v>P18_I</v>
          </cell>
          <cell r="BH14" t="str">
            <v>P18_J</v>
          </cell>
          <cell r="BI14" t="str">
            <v>P18_JA</v>
          </cell>
          <cell r="BJ14" t="str">
            <v>P18_K</v>
          </cell>
          <cell r="BK14" t="str">
            <v>P18_L</v>
          </cell>
          <cell r="BL14" t="str">
            <v>P18_M</v>
          </cell>
          <cell r="BM14" t="str">
            <v>P18_N</v>
          </cell>
          <cell r="BN14" t="str">
            <v>P18_O</v>
          </cell>
          <cell r="BO14" t="str">
            <v>P18_P</v>
          </cell>
          <cell r="BP14" t="str">
            <v>P18_Q</v>
          </cell>
          <cell r="BQ14" t="str">
            <v>P18_R</v>
          </cell>
          <cell r="BR14" t="str">
            <v>P18_RA</v>
          </cell>
          <cell r="BS14" t="str">
            <v>P18_S</v>
          </cell>
          <cell r="BT14" t="str">
            <v>P18_T</v>
          </cell>
          <cell r="BU14" t="str">
            <v>P18_U</v>
          </cell>
          <cell r="BV14" t="str">
            <v>P18_V</v>
          </cell>
          <cell r="BW14" t="str">
            <v>P18_XA</v>
          </cell>
          <cell r="BX14" t="str">
            <v>P18_XB</v>
          </cell>
          <cell r="BY14" t="str">
            <v>P18_XC</v>
          </cell>
          <cell r="BZ14" t="str">
            <v>P18_XD</v>
          </cell>
          <cell r="CA14" t="str">
            <v>P18_XE</v>
          </cell>
          <cell r="CB14" t="str">
            <v>P18_XF</v>
          </cell>
          <cell r="CC14" t="str">
            <v>P17 B1</v>
          </cell>
          <cell r="CD14" t="str">
            <v>P17 B2</v>
          </cell>
          <cell r="CE14" t="str">
            <v>P17 C1</v>
          </cell>
          <cell r="CF14" t="str">
            <v>P17 C2</v>
          </cell>
          <cell r="CG14" t="str">
            <v>P17 F1</v>
          </cell>
          <cell r="CH14" t="str">
            <v>P17 G1</v>
          </cell>
          <cell r="CI14" t="str">
            <v>P17 H1</v>
          </cell>
          <cell r="CJ14" t="str">
            <v>P17 H2</v>
          </cell>
          <cell r="CK14" t="str">
            <v>P17 H3</v>
          </cell>
          <cell r="CL14" t="str">
            <v>P17 H4</v>
          </cell>
          <cell r="CM14" t="str">
            <v>P17 H5</v>
          </cell>
          <cell r="CN14" t="str">
            <v>P17 H6</v>
          </cell>
          <cell r="CO14" t="str">
            <v>P17 H7</v>
          </cell>
          <cell r="CP14" t="str">
            <v>P17 H8</v>
          </cell>
          <cell r="CQ14" t="str">
            <v>P17 J1</v>
          </cell>
          <cell r="CR14" t="str">
            <v>P17 J2</v>
          </cell>
          <cell r="CS14" t="str">
            <v>P17 M</v>
          </cell>
          <cell r="CT14" t="str">
            <v>P17 N</v>
          </cell>
          <cell r="CU14" t="str">
            <v>P16_ A1</v>
          </cell>
          <cell r="CV14" t="str">
            <v>P16_A2</v>
          </cell>
          <cell r="CW14" t="str">
            <v>P16_A3</v>
          </cell>
          <cell r="CX14" t="str">
            <v>P16_A4</v>
          </cell>
          <cell r="CY14" t="str">
            <v>P16_A5</v>
          </cell>
          <cell r="CZ14" t="str">
            <v>P16_A6</v>
          </cell>
          <cell r="DA14" t="str">
            <v>P16_A7</v>
          </cell>
          <cell r="DB14" t="str">
            <v>P16_A8</v>
          </cell>
          <cell r="DC14" t="str">
            <v>P16_A9</v>
          </cell>
          <cell r="DD14" t="str">
            <v>P16_A10</v>
          </cell>
          <cell r="DE14" t="str">
            <v>P16_B</v>
          </cell>
          <cell r="DF14" t="str">
            <v>P16_D</v>
          </cell>
          <cell r="DG14" t="str">
            <v>P20_001</v>
          </cell>
          <cell r="DH14" t="str">
            <v>P20_002</v>
          </cell>
          <cell r="DI14" t="str">
            <v>P20_003</v>
          </cell>
          <cell r="DJ14" t="str">
            <v>P20_004</v>
          </cell>
          <cell r="DK14" t="str">
            <v>P20_005</v>
          </cell>
          <cell r="DL14" t="str">
            <v>P20_006</v>
          </cell>
          <cell r="DM14" t="str">
            <v>P20_007</v>
          </cell>
          <cell r="DN14" t="str">
            <v>P20_008</v>
          </cell>
          <cell r="DO14" t="str">
            <v>P20_009</v>
          </cell>
          <cell r="DP14" t="str">
            <v>P20_010</v>
          </cell>
          <cell r="DQ14" t="str">
            <v>P20_011</v>
          </cell>
          <cell r="DR14" t="str">
            <v>P20_012</v>
          </cell>
          <cell r="DS14" t="str">
            <v>P22_001</v>
          </cell>
          <cell r="DT14" t="str">
            <v>P22_002</v>
          </cell>
          <cell r="DU14" t="str">
            <v>P22_003</v>
          </cell>
          <cell r="DV14" t="str">
            <v>P22_004</v>
          </cell>
          <cell r="DW14" t="str">
            <v>P22_005</v>
          </cell>
          <cell r="DX14" t="str">
            <v>P22_006</v>
          </cell>
          <cell r="DY14" t="str">
            <v>P22_008</v>
          </cell>
          <cell r="DZ14" t="str">
            <v>P23A_001</v>
          </cell>
          <cell r="EA14" t="str">
            <v>P22_007</v>
          </cell>
          <cell r="EB14" t="str">
            <v>P17a_1</v>
          </cell>
          <cell r="EC14" t="str">
            <v>P17a_2</v>
          </cell>
          <cell r="ED14" t="str">
            <v>P17a_3</v>
          </cell>
          <cell r="EE14" t="str">
            <v>P17a_4</v>
          </cell>
          <cell r="EF14" t="str">
            <v>P17a_5</v>
          </cell>
          <cell r="EG14" t="str">
            <v>P17a_6</v>
          </cell>
          <cell r="EH14" t="str">
            <v>Xtra_98</v>
          </cell>
          <cell r="EI14" t="str">
            <v>Xtra_97</v>
          </cell>
          <cell r="EJ14" t="str">
            <v>Xtra_96</v>
          </cell>
          <cell r="EK14" t="str">
            <v>Xtra_95</v>
          </cell>
          <cell r="EL14" t="str">
            <v>Xtra_94</v>
          </cell>
          <cell r="EM14" t="str">
            <v>Xtra_93</v>
          </cell>
          <cell r="EN14" t="str">
            <v>Xtra_92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Xtra_0</v>
          </cell>
          <cell r="IC14" t="str">
            <v>Fixed</v>
          </cell>
        </row>
      </sheetData>
      <sheetData sheetId="27">
        <row r="14">
          <cell r="M14">
            <v>1</v>
          </cell>
          <cell r="N14">
            <v>2</v>
          </cell>
          <cell r="O14">
            <v>3</v>
          </cell>
          <cell r="P14">
            <v>4</v>
          </cell>
          <cell r="Q14">
            <v>5</v>
          </cell>
          <cell r="R14">
            <v>6</v>
          </cell>
          <cell r="S14" t="str">
            <v>P23_A</v>
          </cell>
          <cell r="T14" t="str">
            <v>P23_B</v>
          </cell>
          <cell r="U14" t="str">
            <v>P23_C</v>
          </cell>
          <cell r="V14" t="str">
            <v>P23_D</v>
          </cell>
          <cell r="W14" t="str">
            <v>P23_E</v>
          </cell>
          <cell r="X14" t="str">
            <v>P24B_A</v>
          </cell>
          <cell r="Y14" t="str">
            <v>P24B_B</v>
          </cell>
          <cell r="Z14" t="str">
            <v>P24B_C</v>
          </cell>
          <cell r="AA14" t="str">
            <v>P24B_D</v>
          </cell>
          <cell r="AB14" t="str">
            <v>P24B_E</v>
          </cell>
          <cell r="AC14" t="str">
            <v>P24B_F</v>
          </cell>
          <cell r="AD14" t="str">
            <v>NotUsed88</v>
          </cell>
          <cell r="AE14" t="str">
            <v>P24B_G</v>
          </cell>
          <cell r="AF14" t="str">
            <v>P24B_H</v>
          </cell>
          <cell r="AG14" t="str">
            <v>P24B_I</v>
          </cell>
          <cell r="AH14" t="str">
            <v>P24B_L</v>
          </cell>
          <cell r="AI14" t="str">
            <v>P24B_M</v>
          </cell>
          <cell r="AJ14" t="str">
            <v>P24B_N</v>
          </cell>
          <cell r="AK14" t="str">
            <v>P24C_A</v>
          </cell>
          <cell r="AL14" t="str">
            <v>P24C_B</v>
          </cell>
          <cell r="AM14" t="str">
            <v>P24C_C</v>
          </cell>
          <cell r="AN14" t="str">
            <v>P24C_D</v>
          </cell>
          <cell r="AO14" t="str">
            <v>P24C_E</v>
          </cell>
          <cell r="AP14" t="str">
            <v>P24C_F</v>
          </cell>
          <cell r="AQ14" t="str">
            <v>P24C_G</v>
          </cell>
          <cell r="AR14" t="str">
            <v>P24C_H</v>
          </cell>
          <cell r="AS14" t="str">
            <v>P24C_I</v>
          </cell>
          <cell r="AT14" t="str">
            <v>P24C_J</v>
          </cell>
          <cell r="AU14" t="str">
            <v>P24C_K</v>
          </cell>
          <cell r="AV14" t="str">
            <v>P24C_L</v>
          </cell>
          <cell r="AW14" t="str">
            <v>P24C_M</v>
          </cell>
          <cell r="AX14" t="str">
            <v>P24C_N</v>
          </cell>
          <cell r="AY14" t="str">
            <v>P24C_O</v>
          </cell>
          <cell r="AZ14" t="str">
            <v>P24E_A</v>
          </cell>
          <cell r="BA14" t="str">
            <v>P24E_B</v>
          </cell>
          <cell r="BB14" t="str">
            <v>P24E_C</v>
          </cell>
          <cell r="BC14" t="str">
            <v>P24E_D</v>
          </cell>
          <cell r="BD14" t="str">
            <v>P24E_E</v>
          </cell>
          <cell r="BE14" t="str">
            <v>P24E_F</v>
          </cell>
          <cell r="BF14" t="str">
            <v>P24E_G</v>
          </cell>
          <cell r="BG14" t="str">
            <v>P24E_H</v>
          </cell>
          <cell r="BH14" t="str">
            <v>P24E_M</v>
          </cell>
          <cell r="BI14" t="str">
            <v>CPA_56</v>
          </cell>
          <cell r="BJ14" t="str">
            <v>P26_A</v>
          </cell>
          <cell r="BK14" t="str">
            <v>P24_A</v>
          </cell>
          <cell r="BL14" t="str">
            <v>P24_B</v>
          </cell>
          <cell r="BM14" t="str">
            <v>P24_C</v>
          </cell>
          <cell r="BN14" t="str">
            <v>P24_D</v>
          </cell>
          <cell r="BO14" t="str">
            <v>P24_E</v>
          </cell>
          <cell r="BP14" t="str">
            <v>P24_F</v>
          </cell>
          <cell r="BQ14" t="str">
            <v>P24_G</v>
          </cell>
          <cell r="BR14" t="str">
            <v>P24_H</v>
          </cell>
          <cell r="BS14" t="str">
            <v>P24_I</v>
          </cell>
          <cell r="BT14" t="str">
            <v>P24_J</v>
          </cell>
          <cell r="BU14" t="str">
            <v>P24_K</v>
          </cell>
          <cell r="BV14" t="str">
            <v>P24_L</v>
          </cell>
          <cell r="BW14" t="str">
            <v>P26_B</v>
          </cell>
          <cell r="BX14" t="str">
            <v>P22a_1</v>
          </cell>
          <cell r="BY14" t="str">
            <v>P22a_2</v>
          </cell>
          <cell r="BZ14" t="str">
            <v>P22a_3</v>
          </cell>
          <cell r="CA14" t="str">
            <v>P22a_4</v>
          </cell>
          <cell r="CB14" t="str">
            <v>P22a_5</v>
          </cell>
          <cell r="CC14" t="str">
            <v>P22a_6</v>
          </cell>
          <cell r="CD14" t="str">
            <v>P22a_7</v>
          </cell>
          <cell r="CE14" t="str">
            <v>P22a_8</v>
          </cell>
          <cell r="CF14" t="str">
            <v>P28</v>
          </cell>
          <cell r="CG14" t="str">
            <v>NotUsed90</v>
          </cell>
          <cell r="CH14" t="str">
            <v>NotUsed90a</v>
          </cell>
          <cell r="CI14" t="str">
            <v>P22_001</v>
          </cell>
          <cell r="CJ14" t="str">
            <v>P22_002</v>
          </cell>
          <cell r="CK14" t="str">
            <v>P22_003</v>
          </cell>
          <cell r="CL14" t="str">
            <v>P22_004</v>
          </cell>
          <cell r="CM14" t="str">
            <v>P22_005</v>
          </cell>
          <cell r="CN14" t="str">
            <v>P22_006</v>
          </cell>
          <cell r="CO14" t="str">
            <v>P22_008</v>
          </cell>
          <cell r="CP14" t="str">
            <v>P23A_001</v>
          </cell>
          <cell r="CQ14" t="str">
            <v>P22_007</v>
          </cell>
          <cell r="CR14" t="str">
            <v>NotUsed91</v>
          </cell>
          <cell r="CS14" t="str">
            <v>NotUsed92</v>
          </cell>
          <cell r="CT14" t="str">
            <v>NotUsed93</v>
          </cell>
          <cell r="CU14" t="str">
            <v>NotUsed94</v>
          </cell>
          <cell r="CV14" t="str">
            <v>NotUsed95</v>
          </cell>
          <cell r="CW14" t="str">
            <v>NotUsed96</v>
          </cell>
          <cell r="CX14" t="str">
            <v>NotUsed97</v>
          </cell>
          <cell r="CY14" t="str">
            <v>NotUsed98</v>
          </cell>
          <cell r="CZ14" t="str">
            <v>P31_A</v>
          </cell>
          <cell r="DA14" t="str">
            <v>P31_B</v>
          </cell>
          <cell r="DB14" t="str">
            <v>P31_C</v>
          </cell>
          <cell r="DC14" t="str">
            <v>P31_D</v>
          </cell>
          <cell r="DD14" t="str">
            <v>P31_E</v>
          </cell>
          <cell r="DE14" t="str">
            <v>P31_F</v>
          </cell>
          <cell r="DF14" t="str">
            <v>NotUsed</v>
          </cell>
          <cell r="DG14" t="str">
            <v>NotUsed99</v>
          </cell>
          <cell r="DH14" t="str">
            <v>NotUsed100</v>
          </cell>
          <cell r="DI14" t="str">
            <v>NotUsed101</v>
          </cell>
          <cell r="DJ14" t="str">
            <v>NotUsed102</v>
          </cell>
          <cell r="DK14" t="str">
            <v>NotUsed103</v>
          </cell>
          <cell r="DL14" t="str">
            <v>NotUsed104</v>
          </cell>
          <cell r="DM14" t="str">
            <v>NotUsed105</v>
          </cell>
          <cell r="DN14" t="str">
            <v>NotUsed106</v>
          </cell>
          <cell r="DO14" t="str">
            <v>NotUsed107</v>
          </cell>
          <cell r="DP14" t="str">
            <v>NotUsed108</v>
          </cell>
          <cell r="DQ14" t="str">
            <v>NotUsed109</v>
          </cell>
          <cell r="DR14" t="str">
            <v>NotUsed110</v>
          </cell>
          <cell r="DS14" t="str">
            <v>NotUsed111</v>
          </cell>
          <cell r="DT14" t="str">
            <v>NotUsed112</v>
          </cell>
          <cell r="DU14" t="str">
            <v>NotUsed113</v>
          </cell>
          <cell r="DV14" t="str">
            <v>NotUsed114</v>
          </cell>
          <cell r="DW14" t="str">
            <v>NotUsed115</v>
          </cell>
          <cell r="DX14" t="str">
            <v>NotUsed116</v>
          </cell>
          <cell r="DY14" t="str">
            <v>NotUsed117</v>
          </cell>
          <cell r="DZ14" t="str">
            <v>NotUsed118</v>
          </cell>
          <cell r="EA14" t="str">
            <v>NotUsed119</v>
          </cell>
          <cell r="EB14" t="str">
            <v>NotUsed120</v>
          </cell>
          <cell r="EC14" t="str">
            <v>NotUsed121</v>
          </cell>
          <cell r="ED14" t="str">
            <v>NotUsed122</v>
          </cell>
          <cell r="EE14" t="str">
            <v>NotUsed123</v>
          </cell>
          <cell r="EF14" t="str">
            <v>NotUsed124</v>
          </cell>
          <cell r="EG14" t="str">
            <v>NotUsed125</v>
          </cell>
          <cell r="EH14" t="str">
            <v>Xtra_98</v>
          </cell>
          <cell r="EI14" t="str">
            <v>Xtra_97</v>
          </cell>
          <cell r="EJ14" t="str">
            <v>Xtra_96</v>
          </cell>
          <cell r="EK14" t="str">
            <v>Xtra_95</v>
          </cell>
          <cell r="EL14" t="str">
            <v>Xtra_94</v>
          </cell>
          <cell r="EM14" t="str">
            <v>Xtra_93</v>
          </cell>
          <cell r="EN14" t="str">
            <v>Xtra_92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Xtra_0</v>
          </cell>
          <cell r="IC14" t="str">
            <v>Fixed</v>
          </cell>
        </row>
      </sheetData>
      <sheetData sheetId="28">
        <row r="14">
          <cell r="M14">
            <v>1</v>
          </cell>
          <cell r="N14">
            <v>2</v>
          </cell>
          <cell r="O14">
            <v>3</v>
          </cell>
          <cell r="P14">
            <v>4</v>
          </cell>
          <cell r="Q14">
            <v>5</v>
          </cell>
          <cell r="R14">
            <v>6</v>
          </cell>
          <cell r="S14" t="str">
            <v>P31_A</v>
          </cell>
          <cell r="T14" t="str">
            <v>P31_B</v>
          </cell>
          <cell r="U14" t="str">
            <v>P31_C</v>
          </cell>
          <cell r="V14" t="str">
            <v>P31_D</v>
          </cell>
          <cell r="W14" t="str">
            <v>P31_E</v>
          </cell>
          <cell r="X14" t="str">
            <v>P31_F</v>
          </cell>
          <cell r="Y14" t="str">
            <v>P32_A</v>
          </cell>
          <cell r="Z14" t="str">
            <v>P32_B</v>
          </cell>
          <cell r="AA14" t="str">
            <v>P32_C</v>
          </cell>
          <cell r="AB14" t="str">
            <v>P32_D</v>
          </cell>
          <cell r="AC14" t="str">
            <v>P32_E</v>
          </cell>
          <cell r="AD14" t="str">
            <v>P36_A</v>
          </cell>
          <cell r="AE14" t="str">
            <v>P36_B</v>
          </cell>
          <cell r="AF14" t="str">
            <v>P36_C</v>
          </cell>
          <cell r="AG14" t="str">
            <v>P36_D</v>
          </cell>
          <cell r="AH14" t="str">
            <v>P36_E</v>
          </cell>
          <cell r="AI14" t="str">
            <v>P36_F</v>
          </cell>
          <cell r="AJ14" t="str">
            <v>P36_G</v>
          </cell>
          <cell r="AK14" t="str">
            <v>P33_A</v>
          </cell>
          <cell r="AL14" t="str">
            <v>P33_B</v>
          </cell>
          <cell r="AM14" t="str">
            <v>P33_C</v>
          </cell>
          <cell r="AN14" t="str">
            <v>P33_D</v>
          </cell>
          <cell r="AO14" t="str">
            <v>P33_E</v>
          </cell>
          <cell r="AP14" t="str">
            <v>P33_F</v>
          </cell>
          <cell r="AQ14" t="str">
            <v>P33_G</v>
          </cell>
          <cell r="AR14" t="str">
            <v>P33_H</v>
          </cell>
          <cell r="AS14" t="str">
            <v>P33_I</v>
          </cell>
          <cell r="AT14" t="str">
            <v>P33_J</v>
          </cell>
          <cell r="AU14" t="str">
            <v>P33_K</v>
          </cell>
          <cell r="AV14" t="str">
            <v>P33_L</v>
          </cell>
          <cell r="AW14" t="str">
            <v>P33_M</v>
          </cell>
          <cell r="AX14" t="str">
            <v>P33_N</v>
          </cell>
          <cell r="AY14" t="str">
            <v>P33a_A</v>
          </cell>
          <cell r="AZ14" t="str">
            <v>P33a_B</v>
          </cell>
          <cell r="BA14" t="str">
            <v>P33a_C</v>
          </cell>
          <cell r="BB14" t="str">
            <v>P33a_D</v>
          </cell>
          <cell r="BC14" t="str">
            <v>P33a_E</v>
          </cell>
          <cell r="BD14" t="str">
            <v>P33a_F</v>
          </cell>
          <cell r="BE14" t="str">
            <v>P33a_G</v>
          </cell>
          <cell r="BF14" t="str">
            <v>P33a_H</v>
          </cell>
          <cell r="BG14" t="str">
            <v>P33a_I</v>
          </cell>
          <cell r="BH14" t="str">
            <v>P33a_J</v>
          </cell>
          <cell r="BI14" t="str">
            <v>P33a_K</v>
          </cell>
          <cell r="BJ14" t="str">
            <v>P33a_L</v>
          </cell>
          <cell r="BK14" t="str">
            <v>P33a_M</v>
          </cell>
          <cell r="BL14" t="str">
            <v>P33a_N</v>
          </cell>
          <cell r="BM14" t="str">
            <v>P34_A</v>
          </cell>
          <cell r="BN14" t="str">
            <v>P34_B</v>
          </cell>
          <cell r="BO14" t="str">
            <v>P34_C</v>
          </cell>
          <cell r="BP14" t="str">
            <v>P34_D</v>
          </cell>
          <cell r="BQ14" t="str">
            <v>P34_E</v>
          </cell>
          <cell r="BR14" t="str">
            <v>P34_F</v>
          </cell>
          <cell r="BS14" t="str">
            <v>P34_G</v>
          </cell>
          <cell r="BT14" t="str">
            <v>P34_H</v>
          </cell>
          <cell r="BU14" t="str">
            <v>P33B_001</v>
          </cell>
          <cell r="BV14" t="str">
            <v>P33B_002</v>
          </cell>
          <cell r="BW14" t="str">
            <v>P33B_003</v>
          </cell>
          <cell r="BX14" t="str">
            <v>P33B_004</v>
          </cell>
          <cell r="BY14" t="str">
            <v>P33B_005</v>
          </cell>
          <cell r="BZ14" t="str">
            <v>P21ABB_001</v>
          </cell>
          <cell r="CA14" t="str">
            <v>P21ABB_002</v>
          </cell>
          <cell r="CB14" t="str">
            <v>P21ABB_003</v>
          </cell>
          <cell r="CC14" t="str">
            <v>P21ABB_004</v>
          </cell>
          <cell r="CD14" t="str">
            <v>P21ABB_005</v>
          </cell>
          <cell r="CE14" t="str">
            <v>P21ABB_006</v>
          </cell>
          <cell r="CF14" t="str">
            <v>P21ABB_007</v>
          </cell>
          <cell r="CG14" t="str">
            <v>P21ABB_008</v>
          </cell>
          <cell r="CH14" t="str">
            <v>P21ABB_009</v>
          </cell>
          <cell r="CI14" t="str">
            <v>NotUsed75</v>
          </cell>
          <cell r="CJ14" t="str">
            <v>NotUsed76</v>
          </cell>
          <cell r="CK14" t="str">
            <v>NotUsed77</v>
          </cell>
          <cell r="CL14" t="str">
            <v>NotUsed78</v>
          </cell>
          <cell r="CM14" t="str">
            <v>NotUsed79</v>
          </cell>
          <cell r="CN14" t="str">
            <v>NotUsed80</v>
          </cell>
          <cell r="CO14" t="str">
            <v>NotUsed81</v>
          </cell>
          <cell r="CP14" t="str">
            <v>NotUsed82</v>
          </cell>
          <cell r="CQ14" t="str">
            <v>NotUsed83</v>
          </cell>
          <cell r="CR14" t="str">
            <v>NotUsed84</v>
          </cell>
          <cell r="CS14" t="str">
            <v>NotUsed85</v>
          </cell>
          <cell r="CT14" t="str">
            <v>NotUsed86</v>
          </cell>
          <cell r="CU14" t="str">
            <v>NotUsed87</v>
          </cell>
          <cell r="CV14" t="str">
            <v>NotUsed88</v>
          </cell>
          <cell r="CW14" t="str">
            <v>NotUsed89</v>
          </cell>
          <cell r="CX14" t="str">
            <v>NotUsed90</v>
          </cell>
          <cell r="CY14" t="str">
            <v>NotUsed91</v>
          </cell>
          <cell r="CZ14" t="str">
            <v>NotUsed92</v>
          </cell>
          <cell r="DA14" t="str">
            <v>NotUsed93</v>
          </cell>
          <cell r="DB14" t="str">
            <v>NotUsed94</v>
          </cell>
          <cell r="DC14" t="str">
            <v>NotUsed95</v>
          </cell>
          <cell r="DD14" t="str">
            <v>NotUsed96</v>
          </cell>
          <cell r="DE14" t="str">
            <v>NotUsed97</v>
          </cell>
          <cell r="DF14" t="str">
            <v>NotUsed98</v>
          </cell>
          <cell r="DG14" t="str">
            <v>NotUsed99</v>
          </cell>
          <cell r="DH14" t="str">
            <v>NotUsed100</v>
          </cell>
          <cell r="DI14" t="str">
            <v>NotUsed101</v>
          </cell>
          <cell r="DJ14" t="str">
            <v>NotUsed102</v>
          </cell>
          <cell r="DK14" t="str">
            <v>NotUsed103</v>
          </cell>
          <cell r="DL14" t="str">
            <v>NotUsed104</v>
          </cell>
          <cell r="DM14" t="str">
            <v>NotUsed105</v>
          </cell>
          <cell r="DN14" t="str">
            <v>NotUsed106</v>
          </cell>
          <cell r="DO14" t="str">
            <v>NotUsed107</v>
          </cell>
          <cell r="DP14" t="str">
            <v>NotUsed108</v>
          </cell>
          <cell r="DQ14" t="str">
            <v>NotUsed109</v>
          </cell>
          <cell r="DR14" t="str">
            <v>NotUsed110</v>
          </cell>
          <cell r="DS14" t="str">
            <v>NotUsed111</v>
          </cell>
          <cell r="DT14" t="str">
            <v>NotUsed112</v>
          </cell>
          <cell r="DU14" t="str">
            <v>NotUsed113</v>
          </cell>
          <cell r="DV14" t="str">
            <v>NotUsed114</v>
          </cell>
          <cell r="DW14" t="str">
            <v>NotUsed115</v>
          </cell>
          <cell r="DX14" t="str">
            <v>NotUsed116</v>
          </cell>
          <cell r="DY14" t="str">
            <v>NotUsed117</v>
          </cell>
          <cell r="DZ14" t="str">
            <v>NotUsed118</v>
          </cell>
          <cell r="EA14" t="str">
            <v>NotUsed119</v>
          </cell>
          <cell r="EB14" t="str">
            <v>NotUsed120</v>
          </cell>
          <cell r="EC14" t="str">
            <v>NotUsed121</v>
          </cell>
          <cell r="ED14" t="str">
            <v>NotUsed122</v>
          </cell>
          <cell r="EE14" t="str">
            <v>NotUsed123</v>
          </cell>
          <cell r="EF14" t="str">
            <v>NotUsed124</v>
          </cell>
          <cell r="EG14" t="str">
            <v>NotUsed125</v>
          </cell>
          <cell r="EH14" t="str">
            <v>Xtra_98</v>
          </cell>
          <cell r="EI14" t="str">
            <v>Xtra_97</v>
          </cell>
          <cell r="EJ14" t="str">
            <v>Xtra_96</v>
          </cell>
          <cell r="EK14" t="str">
            <v>Xtra_95</v>
          </cell>
          <cell r="EL14" t="str">
            <v>Xtra_94</v>
          </cell>
          <cell r="EM14" t="str">
            <v>Xtra_93</v>
          </cell>
          <cell r="EN14" t="str">
            <v>Xtra_92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Xtra_0</v>
          </cell>
          <cell r="IC14" t="str">
            <v>Fixed</v>
          </cell>
        </row>
      </sheetData>
      <sheetData sheetId="29">
        <row r="14">
          <cell r="M14">
            <v>1</v>
          </cell>
          <cell r="N14">
            <v>3</v>
          </cell>
          <cell r="O14">
            <v>4</v>
          </cell>
          <cell r="P14" t="str">
            <v>P13_A</v>
          </cell>
          <cell r="Q14" t="str">
            <v>P13_B</v>
          </cell>
          <cell r="R14" t="str">
            <v>P13_C</v>
          </cell>
          <cell r="S14" t="str">
            <v>P13_D</v>
          </cell>
          <cell r="T14" t="str">
            <v>P13_E</v>
          </cell>
          <cell r="U14" t="str">
            <v>P13_F</v>
          </cell>
          <cell r="V14" t="str">
            <v>P13_G</v>
          </cell>
          <cell r="W14" t="str">
            <v>P13_H</v>
          </cell>
          <cell r="X14" t="str">
            <v>P13_I</v>
          </cell>
          <cell r="Y14" t="str">
            <v>P13_J</v>
          </cell>
          <cell r="Z14" t="str">
            <v>P13_K</v>
          </cell>
          <cell r="AA14" t="str">
            <v>P13_L</v>
          </cell>
          <cell r="AB14" t="str">
            <v>P13_M</v>
          </cell>
          <cell r="AC14" t="str">
            <v>P13_N</v>
          </cell>
          <cell r="AD14" t="str">
            <v>P13_O</v>
          </cell>
          <cell r="AE14" t="str">
            <v>P13_P</v>
          </cell>
          <cell r="AF14" t="str">
            <v>P13_Q</v>
          </cell>
          <cell r="AG14" t="str">
            <v>P13_R</v>
          </cell>
          <cell r="AH14" t="str">
            <v>P13_S</v>
          </cell>
          <cell r="AI14" t="str">
            <v>P13_T</v>
          </cell>
          <cell r="AJ14" t="str">
            <v>P13_U</v>
          </cell>
          <cell r="AK14" t="str">
            <v>P13_V</v>
          </cell>
          <cell r="AL14" t="str">
            <v>P13_W</v>
          </cell>
          <cell r="AM14" t="str">
            <v>P13_Y</v>
          </cell>
          <cell r="AN14" t="str">
            <v>P13_Z</v>
          </cell>
          <cell r="AO14" t="str">
            <v>P13_1</v>
          </cell>
          <cell r="AP14" t="str">
            <v>P13_2</v>
          </cell>
          <cell r="AQ14" t="str">
            <v>P13_3</v>
          </cell>
          <cell r="AR14" t="str">
            <v>P13_4</v>
          </cell>
          <cell r="AS14" t="str">
            <v>P13_5</v>
          </cell>
          <cell r="AT14" t="str">
            <v>P13_6</v>
          </cell>
          <cell r="AU14" t="str">
            <v>P17a_1</v>
          </cell>
          <cell r="AV14" t="str">
            <v>P17a_2</v>
          </cell>
          <cell r="AW14" t="str">
            <v>P17a_3</v>
          </cell>
          <cell r="AX14" t="str">
            <v>P17a_4</v>
          </cell>
          <cell r="AY14" t="str">
            <v>P17a_5</v>
          </cell>
          <cell r="AZ14" t="str">
            <v>SP25 A</v>
          </cell>
          <cell r="BA14" t="str">
            <v>SP25B</v>
          </cell>
          <cell r="BB14" t="str">
            <v>SP58B</v>
          </cell>
          <cell r="BC14" t="str">
            <v>NotUsed43</v>
          </cell>
          <cell r="BD14" t="str">
            <v>NotUsed44</v>
          </cell>
          <cell r="BE14" t="str">
            <v>NotUsed45</v>
          </cell>
          <cell r="BF14" t="str">
            <v>NotUsed46</v>
          </cell>
          <cell r="BG14" t="str">
            <v>NotUsed47</v>
          </cell>
          <cell r="BH14" t="str">
            <v>NotUsed48</v>
          </cell>
          <cell r="BI14" t="str">
            <v>NotUsed49</v>
          </cell>
          <cell r="BJ14" t="str">
            <v>NotUsed50</v>
          </cell>
          <cell r="BK14" t="str">
            <v>NotUsed51</v>
          </cell>
          <cell r="BL14" t="str">
            <v>NotUsed52</v>
          </cell>
          <cell r="BM14" t="str">
            <v>NotUsed53</v>
          </cell>
          <cell r="BN14" t="str">
            <v>NotUsed54</v>
          </cell>
          <cell r="BO14" t="str">
            <v>NotUsed55</v>
          </cell>
          <cell r="BP14" t="str">
            <v>NotUsed56</v>
          </cell>
          <cell r="BQ14" t="str">
            <v>NotUsed57</v>
          </cell>
          <cell r="BR14" t="str">
            <v>NotUsed58</v>
          </cell>
          <cell r="BS14" t="str">
            <v>NotUsed59</v>
          </cell>
          <cell r="BT14" t="str">
            <v>NotUsed60</v>
          </cell>
          <cell r="BU14" t="str">
            <v>NotUsed61</v>
          </cell>
          <cell r="BV14" t="str">
            <v>NotUsed62</v>
          </cell>
          <cell r="BW14" t="str">
            <v>NotUsed63</v>
          </cell>
          <cell r="BX14" t="str">
            <v>NotUsed64</v>
          </cell>
          <cell r="BY14" t="str">
            <v>NotUsed65</v>
          </cell>
          <cell r="BZ14" t="str">
            <v>NotUsed66</v>
          </cell>
          <cell r="CA14" t="str">
            <v>NotUsed67</v>
          </cell>
          <cell r="CB14" t="str">
            <v>NotUsed68</v>
          </cell>
          <cell r="CC14" t="str">
            <v>NotUsed69</v>
          </cell>
          <cell r="CD14" t="str">
            <v>NotUsed70</v>
          </cell>
          <cell r="CE14" t="str">
            <v>NotUsed71</v>
          </cell>
          <cell r="CF14" t="str">
            <v>NotUsed72</v>
          </cell>
          <cell r="CG14" t="str">
            <v>NotUsed73</v>
          </cell>
          <cell r="CH14" t="str">
            <v>NotUsed74</v>
          </cell>
          <cell r="CI14" t="str">
            <v>NotUsed75</v>
          </cell>
          <cell r="CJ14" t="str">
            <v>NotUsed76</v>
          </cell>
          <cell r="CK14" t="str">
            <v>NotUsed77</v>
          </cell>
          <cell r="CL14" t="str">
            <v>NotUsed78</v>
          </cell>
          <cell r="CM14" t="str">
            <v>NotUsed79</v>
          </cell>
          <cell r="CN14" t="str">
            <v>NotUsed80</v>
          </cell>
          <cell r="CO14" t="str">
            <v>NotUsed81</v>
          </cell>
          <cell r="CP14" t="str">
            <v>NotUsed82</v>
          </cell>
          <cell r="CQ14" t="str">
            <v>NotUsed83</v>
          </cell>
          <cell r="CR14" t="str">
            <v>NotUsed84</v>
          </cell>
          <cell r="CS14" t="str">
            <v>NotUsed85</v>
          </cell>
          <cell r="CT14" t="str">
            <v>NotUsed86</v>
          </cell>
          <cell r="CU14" t="str">
            <v>NotUsed87</v>
          </cell>
          <cell r="CV14" t="str">
            <v>NotUsed88</v>
          </cell>
          <cell r="CW14" t="str">
            <v>NotUsed89</v>
          </cell>
          <cell r="CX14" t="str">
            <v>NotUsed90</v>
          </cell>
          <cell r="CY14" t="str">
            <v>NotUsed91</v>
          </cell>
          <cell r="CZ14" t="str">
            <v>NotUsed92</v>
          </cell>
          <cell r="DA14" t="str">
            <v>NotUsed93</v>
          </cell>
          <cell r="DB14" t="str">
            <v>NotUsed94</v>
          </cell>
          <cell r="DC14" t="str">
            <v>NotUsed95</v>
          </cell>
          <cell r="DD14" t="str">
            <v>NotUsed96</v>
          </cell>
          <cell r="DE14" t="str">
            <v>NotUsed97</v>
          </cell>
          <cell r="DF14" t="str">
            <v>NotUsed98</v>
          </cell>
          <cell r="DG14" t="str">
            <v>NotUsed99</v>
          </cell>
          <cell r="DH14" t="str">
            <v>NotUsed100</v>
          </cell>
          <cell r="DI14" t="str">
            <v>NotUsed101</v>
          </cell>
          <cell r="DJ14" t="str">
            <v>NotUsed102</v>
          </cell>
          <cell r="DK14" t="str">
            <v>NotUsed103</v>
          </cell>
          <cell r="DL14" t="str">
            <v>NotUsed104</v>
          </cell>
          <cell r="DM14" t="str">
            <v>NotUsed105</v>
          </cell>
          <cell r="DN14" t="str">
            <v>NotUsed106</v>
          </cell>
          <cell r="DO14" t="str">
            <v>NotUsed107</v>
          </cell>
          <cell r="DP14" t="str">
            <v>NotUsed108</v>
          </cell>
          <cell r="DQ14" t="str">
            <v>NotUsed109</v>
          </cell>
          <cell r="DR14" t="str">
            <v>NotUsed110</v>
          </cell>
          <cell r="DS14" t="str">
            <v>NotUsed111</v>
          </cell>
          <cell r="DT14" t="str">
            <v>NotUsed112</v>
          </cell>
          <cell r="DU14" t="str">
            <v>NotUsed113</v>
          </cell>
          <cell r="DV14" t="str">
            <v>NotUsed114</v>
          </cell>
          <cell r="DW14" t="str">
            <v>NotUsed115</v>
          </cell>
          <cell r="DX14" t="str">
            <v>NotUsed116</v>
          </cell>
          <cell r="DY14" t="str">
            <v>NotUsed117</v>
          </cell>
          <cell r="DZ14" t="str">
            <v>NotUsed118</v>
          </cell>
          <cell r="EA14" t="str">
            <v>NotUsed119</v>
          </cell>
          <cell r="EB14" t="str">
            <v>NotUsed120</v>
          </cell>
          <cell r="EC14" t="str">
            <v>NotUsed121</v>
          </cell>
          <cell r="ED14" t="str">
            <v>NotUsed122</v>
          </cell>
          <cell r="EE14" t="str">
            <v>NotUsed123</v>
          </cell>
          <cell r="EF14" t="str">
            <v>NotUsed124</v>
          </cell>
          <cell r="EG14" t="str">
            <v>NotUsed125</v>
          </cell>
          <cell r="EH14" t="str">
            <v>Xtra_98</v>
          </cell>
          <cell r="EI14" t="str">
            <v>Xtra_97</v>
          </cell>
          <cell r="EJ14" t="str">
            <v>Xtra_96</v>
          </cell>
          <cell r="EK14" t="str">
            <v>Xtra_95</v>
          </cell>
          <cell r="EL14" t="str">
            <v>Xtra_94</v>
          </cell>
          <cell r="EM14" t="str">
            <v>Xtra_93</v>
          </cell>
          <cell r="EN14" t="str">
            <v>Xtra_92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Xtra_0</v>
          </cell>
          <cell r="IC14" t="str">
            <v>Fixed</v>
          </cell>
        </row>
      </sheetData>
      <sheetData sheetId="30">
        <row r="14">
          <cell r="M14" t="str">
            <v>CPA1</v>
          </cell>
          <cell r="N14" t="str">
            <v>CPA2</v>
          </cell>
          <cell r="O14" t="str">
            <v>CPA3</v>
          </cell>
          <cell r="P14" t="str">
            <v>CPA4</v>
          </cell>
          <cell r="Q14" t="str">
            <v>CPA5</v>
          </cell>
          <cell r="R14" t="str">
            <v>CPA6</v>
          </cell>
          <cell r="S14" t="str">
            <v>CPA7</v>
          </cell>
          <cell r="T14" t="str">
            <v>CPA8</v>
          </cell>
          <cell r="U14" t="str">
            <v>CPA9</v>
          </cell>
          <cell r="V14" t="str">
            <v>CPA10</v>
          </cell>
          <cell r="W14" t="str">
            <v>CPA11</v>
          </cell>
          <cell r="X14" t="str">
            <v>CPA12</v>
          </cell>
          <cell r="Y14" t="str">
            <v>CPA13</v>
          </cell>
          <cell r="Z14" t="str">
            <v>CPA14</v>
          </cell>
          <cell r="AA14" t="str">
            <v>CPA15</v>
          </cell>
          <cell r="AB14" t="str">
            <v>CPA16</v>
          </cell>
          <cell r="AC14" t="str">
            <v>CPA17</v>
          </cell>
          <cell r="AD14" t="str">
            <v>CPA18</v>
          </cell>
          <cell r="AE14" t="str">
            <v>CPA19</v>
          </cell>
          <cell r="AF14" t="str">
            <v>CPA20</v>
          </cell>
          <cell r="AG14" t="str">
            <v>CPA_21</v>
          </cell>
          <cell r="AH14" t="str">
            <v>CPA_22</v>
          </cell>
          <cell r="AI14" t="str">
            <v>CPA_23</v>
          </cell>
          <cell r="AJ14" t="str">
            <v>CPA_24</v>
          </cell>
          <cell r="AK14" t="str">
            <v>CPA_25</v>
          </cell>
          <cell r="AL14" t="str">
            <v>CPA_26</v>
          </cell>
          <cell r="AM14" t="str">
            <v>CPA_27</v>
          </cell>
          <cell r="AN14" t="str">
            <v>CPA_28</v>
          </cell>
          <cell r="AO14" t="str">
            <v>CPA_29</v>
          </cell>
          <cell r="AP14" t="str">
            <v>CPA_30</v>
          </cell>
          <cell r="AQ14" t="str">
            <v>CPA_31</v>
          </cell>
          <cell r="AR14" t="str">
            <v>CPA_32</v>
          </cell>
          <cell r="AS14" t="str">
            <v>CPA_33</v>
          </cell>
          <cell r="AT14" t="str">
            <v>CPA_34</v>
          </cell>
          <cell r="AU14" t="str">
            <v>CPA_35</v>
          </cell>
          <cell r="AV14" t="str">
            <v>CPA_36</v>
          </cell>
          <cell r="AW14" t="str">
            <v>CPA_37</v>
          </cell>
          <cell r="AX14" t="str">
            <v>CPA_38</v>
          </cell>
          <cell r="AY14" t="str">
            <v>CPA_39</v>
          </cell>
          <cell r="AZ14" t="str">
            <v>CPA_40</v>
          </cell>
          <cell r="BA14" t="str">
            <v>CPA_41</v>
          </cell>
          <cell r="BB14" t="str">
            <v>CPA_42</v>
          </cell>
          <cell r="BC14" t="str">
            <v>CPA_43</v>
          </cell>
          <cell r="BD14" t="str">
            <v>CPA_44</v>
          </cell>
          <cell r="BE14" t="str">
            <v>CPA_45</v>
          </cell>
          <cell r="BF14" t="str">
            <v>CPA_46</v>
          </cell>
          <cell r="BG14" t="str">
            <v>CPA_47</v>
          </cell>
          <cell r="BH14" t="str">
            <v>CPA_48</v>
          </cell>
          <cell r="BI14" t="str">
            <v>CPA_49</v>
          </cell>
          <cell r="BJ14" t="str">
            <v>CPA_50</v>
          </cell>
          <cell r="BK14" t="str">
            <v>CPA_51</v>
          </cell>
          <cell r="BL14" t="str">
            <v>CPA_52</v>
          </cell>
          <cell r="BM14" t="str">
            <v>CPA_53</v>
          </cell>
          <cell r="BN14" t="str">
            <v>CPA_54</v>
          </cell>
          <cell r="BO14" t="str">
            <v>CPA_55</v>
          </cell>
          <cell r="BP14" t="str">
            <v>CPA_56</v>
          </cell>
          <cell r="BQ14" t="str">
            <v>CPA_57</v>
          </cell>
          <cell r="BR14" t="str">
            <v>CPA_58</v>
          </cell>
          <cell r="BS14" t="str">
            <v>CPA_59</v>
          </cell>
          <cell r="BT14" t="str">
            <v>CPA_60</v>
          </cell>
          <cell r="BU14" t="str">
            <v>CPA_61</v>
          </cell>
          <cell r="BV14" t="str">
            <v>CPA_62</v>
          </cell>
          <cell r="BW14" t="str">
            <v>CPA_63</v>
          </cell>
          <cell r="BX14" t="str">
            <v>CPA_64</v>
          </cell>
          <cell r="BY14" t="str">
            <v>CPA_65</v>
          </cell>
          <cell r="BZ14" t="str">
            <v>CPA_66</v>
          </cell>
          <cell r="CA14" t="str">
            <v>CPA_67</v>
          </cell>
          <cell r="CB14" t="str">
            <v>CPA_68</v>
          </cell>
          <cell r="CC14" t="str">
            <v>CPA_69</v>
          </cell>
          <cell r="CD14" t="str">
            <v>CPA_70</v>
          </cell>
          <cell r="CE14" t="str">
            <v>CPA_71</v>
          </cell>
          <cell r="CF14" t="str">
            <v>CPA_72</v>
          </cell>
          <cell r="CG14" t="str">
            <v>CPA_73</v>
          </cell>
          <cell r="CH14" t="str">
            <v>CPA_74</v>
          </cell>
          <cell r="CI14" t="str">
            <v>CPA_75</v>
          </cell>
          <cell r="CJ14" t="str">
            <v>CPA_76</v>
          </cell>
          <cell r="CK14" t="str">
            <v>CPA_77</v>
          </cell>
          <cell r="CL14" t="str">
            <v>CPA_78</v>
          </cell>
          <cell r="CM14" t="str">
            <v>CPA_79</v>
          </cell>
          <cell r="CN14" t="str">
            <v>CPA_80</v>
          </cell>
          <cell r="CO14" t="str">
            <v>CPA_81</v>
          </cell>
          <cell r="CP14" t="str">
            <v>CPA_82</v>
          </cell>
          <cell r="CQ14" t="str">
            <v>CPA_83</v>
          </cell>
          <cell r="CR14" t="str">
            <v>CPA_84</v>
          </cell>
          <cell r="CS14" t="str">
            <v>CPA_85</v>
          </cell>
          <cell r="CT14" t="str">
            <v>CPA_86</v>
          </cell>
          <cell r="CU14" t="str">
            <v>CPA_87</v>
          </cell>
          <cell r="CV14" t="str">
            <v>CPA_88</v>
          </cell>
          <cell r="CW14" t="str">
            <v>CPA_89</v>
          </cell>
          <cell r="CX14" t="str">
            <v>CPA_90</v>
          </cell>
          <cell r="CY14" t="str">
            <v>CPA_91</v>
          </cell>
          <cell r="CZ14" t="str">
            <v>CPA_92</v>
          </cell>
          <cell r="DA14" t="str">
            <v>CPA_93</v>
          </cell>
          <cell r="DB14" t="str">
            <v>CPA_94</v>
          </cell>
          <cell r="DC14" t="str">
            <v>CPA_95</v>
          </cell>
          <cell r="DD14" t="str">
            <v>CPA_96</v>
          </cell>
          <cell r="DE14" t="str">
            <v>CPA_97</v>
          </cell>
          <cell r="DF14" t="str">
            <v>CPA_98</v>
          </cell>
          <cell r="DG14" t="str">
            <v>CPA_99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 t="str">
            <v>Xtra_98</v>
          </cell>
          <cell r="EI14" t="str">
            <v>Xtra_97</v>
          </cell>
          <cell r="EJ14" t="str">
            <v>Xtra_96</v>
          </cell>
          <cell r="EK14" t="str">
            <v>Xtra_95</v>
          </cell>
          <cell r="EL14" t="str">
            <v>Xtra_94</v>
          </cell>
          <cell r="EM14" t="str">
            <v>Xtra_93</v>
          </cell>
          <cell r="EN14" t="str">
            <v>Xtra_92</v>
          </cell>
          <cell r="EO14" t="str">
            <v>Xtra_91</v>
          </cell>
          <cell r="EP14" t="str">
            <v>Xtra_90</v>
          </cell>
          <cell r="EQ14" t="str">
            <v>Xtra_89</v>
          </cell>
          <cell r="ER14" t="str">
            <v>Xtra_88</v>
          </cell>
          <cell r="ES14" t="str">
            <v>Xtra_87</v>
          </cell>
          <cell r="ET14" t="str">
            <v>Xtra_86</v>
          </cell>
          <cell r="EU14" t="str">
            <v>Xtra_85</v>
          </cell>
          <cell r="EV14" t="str">
            <v>Xtra_84</v>
          </cell>
          <cell r="EW14" t="str">
            <v>Xtra_83</v>
          </cell>
          <cell r="EX14" t="str">
            <v>Xtra_82</v>
          </cell>
          <cell r="EY14" t="str">
            <v>Xtra_81</v>
          </cell>
          <cell r="EZ14" t="str">
            <v>Xtra_80</v>
          </cell>
          <cell r="FA14" t="str">
            <v>Xtra_79</v>
          </cell>
          <cell r="FB14" t="str">
            <v>Xtra_78</v>
          </cell>
          <cell r="FC14" t="str">
            <v>Xtra_77</v>
          </cell>
          <cell r="FD14" t="str">
            <v>Xtra_76</v>
          </cell>
          <cell r="FE14" t="str">
            <v>Xtra_75</v>
          </cell>
          <cell r="FF14" t="str">
            <v>Xtra_74</v>
          </cell>
          <cell r="FG14" t="str">
            <v>Xtra_73</v>
          </cell>
          <cell r="FH14" t="str">
            <v>Xtra_72</v>
          </cell>
          <cell r="FI14" t="str">
            <v>Xtra_71</v>
          </cell>
          <cell r="FJ14" t="str">
            <v>Xtra_70</v>
          </cell>
          <cell r="FK14" t="str">
            <v>Xtra_69</v>
          </cell>
          <cell r="FL14" t="str">
            <v>Xtra_68</v>
          </cell>
          <cell r="FM14" t="str">
            <v>Xtra_67</v>
          </cell>
          <cell r="FN14" t="str">
            <v>Xtra_66</v>
          </cell>
          <cell r="FO14" t="str">
            <v>Xtra_65</v>
          </cell>
          <cell r="FP14" t="str">
            <v>Xtra_64</v>
          </cell>
          <cell r="FQ14" t="str">
            <v>Xtra_63</v>
          </cell>
          <cell r="FR14" t="str">
            <v>Xtra_62</v>
          </cell>
          <cell r="FS14" t="str">
            <v>Xtra_61</v>
          </cell>
          <cell r="FT14" t="str">
            <v>Xtra_60</v>
          </cell>
          <cell r="FU14" t="str">
            <v>Xtra_59</v>
          </cell>
          <cell r="FV14" t="str">
            <v>Xtra_58</v>
          </cell>
          <cell r="FW14" t="str">
            <v>Xtra_57</v>
          </cell>
          <cell r="FX14" t="str">
            <v>Xtra_56</v>
          </cell>
          <cell r="FY14" t="str">
            <v>Xtra_55</v>
          </cell>
          <cell r="FZ14" t="str">
            <v>Xtra_54</v>
          </cell>
          <cell r="GA14" t="str">
            <v>Xtra_53</v>
          </cell>
          <cell r="GB14" t="str">
            <v>Xtra_52</v>
          </cell>
          <cell r="GC14" t="str">
            <v>Xtra_51</v>
          </cell>
          <cell r="GD14" t="str">
            <v>Xtra_50</v>
          </cell>
          <cell r="GE14" t="str">
            <v>Xtra_49</v>
          </cell>
          <cell r="GF14" t="str">
            <v>Xtra_48</v>
          </cell>
          <cell r="GG14" t="str">
            <v>Xtra_47</v>
          </cell>
          <cell r="GH14" t="str">
            <v>Xtra_46</v>
          </cell>
          <cell r="GI14" t="str">
            <v>Xtra_45</v>
          </cell>
          <cell r="GJ14" t="str">
            <v>Xtra_44</v>
          </cell>
          <cell r="GK14" t="str">
            <v>Xtra_43</v>
          </cell>
          <cell r="GL14" t="str">
            <v>Xtra_42</v>
          </cell>
          <cell r="GM14" t="str">
            <v>Xtra_41</v>
          </cell>
          <cell r="GN14" t="str">
            <v>Xtra_40</v>
          </cell>
          <cell r="GO14" t="str">
            <v>Xtra_39</v>
          </cell>
          <cell r="GP14" t="str">
            <v>Xtra_38</v>
          </cell>
          <cell r="GQ14" t="str">
            <v>Xtra_37</v>
          </cell>
          <cell r="GR14" t="str">
            <v>Xtra_36</v>
          </cell>
          <cell r="GS14" t="str">
            <v>Xtra_35</v>
          </cell>
          <cell r="GT14" t="str">
            <v>Xtra_34</v>
          </cell>
          <cell r="GU14" t="str">
            <v>Xtra_33</v>
          </cell>
          <cell r="GV14" t="str">
            <v>Xtra_32</v>
          </cell>
          <cell r="GW14" t="str">
            <v>Xtra_31</v>
          </cell>
          <cell r="GX14" t="str">
            <v>Xtra_30</v>
          </cell>
          <cell r="GY14" t="str">
            <v>Xtra_29</v>
          </cell>
          <cell r="GZ14" t="str">
            <v>Xtra_28</v>
          </cell>
          <cell r="HA14" t="str">
            <v>Xtra_27</v>
          </cell>
          <cell r="HB14" t="str">
            <v>Xtra_26</v>
          </cell>
          <cell r="HC14" t="str">
            <v>Xtra_25</v>
          </cell>
          <cell r="HD14" t="str">
            <v>Xtra_24</v>
          </cell>
          <cell r="HE14" t="str">
            <v>Xtra_23</v>
          </cell>
          <cell r="HF14" t="str">
            <v>Xtra_22</v>
          </cell>
          <cell r="HG14" t="str">
            <v>Xtra_21</v>
          </cell>
          <cell r="HH14" t="str">
            <v>Xtra_20</v>
          </cell>
          <cell r="HI14" t="str">
            <v>Xtra_19</v>
          </cell>
          <cell r="HJ14" t="str">
            <v>Xtra_18</v>
          </cell>
          <cell r="HK14" t="str">
            <v>Xtra_17</v>
          </cell>
          <cell r="HL14" t="str">
            <v>Xtra_16</v>
          </cell>
          <cell r="HM14" t="str">
            <v>Xtra_15</v>
          </cell>
          <cell r="HN14" t="str">
            <v>Xtra_14</v>
          </cell>
          <cell r="HO14" t="str">
            <v>Xtra_13</v>
          </cell>
          <cell r="HP14" t="str">
            <v>Xtra_12</v>
          </cell>
          <cell r="HQ14" t="str">
            <v>Xtra_11</v>
          </cell>
          <cell r="HR14" t="str">
            <v>Xtra_10</v>
          </cell>
          <cell r="HS14" t="str">
            <v>Xtra_9</v>
          </cell>
          <cell r="HT14" t="str">
            <v>Xtra_8</v>
          </cell>
          <cell r="HU14" t="str">
            <v>Xtra_7</v>
          </cell>
          <cell r="HV14" t="str">
            <v>Xtra_6</v>
          </cell>
          <cell r="HW14" t="str">
            <v>Xtra_5</v>
          </cell>
          <cell r="HX14" t="str">
            <v>Xtra_4</v>
          </cell>
          <cell r="HY14" t="str">
            <v>Xtra_3</v>
          </cell>
          <cell r="HZ14" t="str">
            <v>Xtra_2</v>
          </cell>
          <cell r="IA14" t="str">
            <v>Xtra_1</v>
          </cell>
          <cell r="IB14" t="str">
            <v>TestMR</v>
          </cell>
          <cell r="IC14" t="str">
            <v>Fixed</v>
          </cell>
        </row>
      </sheetData>
      <sheetData sheetId="31"/>
      <sheetData sheetId="32">
        <row r="36">
          <cell r="D36">
            <v>48760</v>
          </cell>
        </row>
        <row r="37">
          <cell r="D37">
            <v>44865</v>
          </cell>
        </row>
        <row r="109">
          <cell r="C109" t="str">
            <v>USD</v>
          </cell>
        </row>
      </sheetData>
      <sheetData sheetId="33"/>
      <sheetData sheetId="34">
        <row r="2">
          <cell r="E2">
            <v>43769</v>
          </cell>
        </row>
        <row r="4">
          <cell r="E4" t="str">
            <v>ODC</v>
          </cell>
        </row>
        <row r="15">
          <cell r="A15" t="str">
            <v>CPA1</v>
          </cell>
        </row>
        <row r="16">
          <cell r="A16" t="str">
            <v>CPA2</v>
          </cell>
        </row>
        <row r="17">
          <cell r="A17" t="str">
            <v>CPA3</v>
          </cell>
        </row>
        <row r="18">
          <cell r="A18" t="str">
            <v>CPA4</v>
          </cell>
        </row>
        <row r="19">
          <cell r="A19" t="str">
            <v>CPA5</v>
          </cell>
        </row>
        <row r="20">
          <cell r="A20" t="str">
            <v>CPA6</v>
          </cell>
        </row>
        <row r="21">
          <cell r="A21" t="str">
            <v>CPA7</v>
          </cell>
        </row>
        <row r="22">
          <cell r="A22" t="str">
            <v>CPA8</v>
          </cell>
        </row>
        <row r="23">
          <cell r="A23" t="str">
            <v>CPA9</v>
          </cell>
        </row>
        <row r="24">
          <cell r="A24" t="str">
            <v>CPA10</v>
          </cell>
        </row>
        <row r="25">
          <cell r="A25" t="str">
            <v>CPA11</v>
          </cell>
        </row>
        <row r="26">
          <cell r="A26" t="str">
            <v>CPA12</v>
          </cell>
        </row>
        <row r="27">
          <cell r="A27" t="str">
            <v>CPA13</v>
          </cell>
        </row>
        <row r="28">
          <cell r="A28" t="str">
            <v>CPA14</v>
          </cell>
        </row>
        <row r="29">
          <cell r="A29" t="str">
            <v>CPA15</v>
          </cell>
        </row>
        <row r="30">
          <cell r="A30" t="str">
            <v>CPA16</v>
          </cell>
        </row>
        <row r="31">
          <cell r="A31" t="str">
            <v>CPA17</v>
          </cell>
        </row>
        <row r="32">
          <cell r="A32" t="str">
            <v>CPA18</v>
          </cell>
        </row>
        <row r="33">
          <cell r="A33" t="str">
            <v>CPA19</v>
          </cell>
        </row>
        <row r="34">
          <cell r="A34" t="str">
            <v>CPA20</v>
          </cell>
        </row>
        <row r="35">
          <cell r="A35" t="str">
            <v>CPA_21</v>
          </cell>
        </row>
        <row r="36">
          <cell r="A36" t="str">
            <v>CPA_22</v>
          </cell>
        </row>
        <row r="37">
          <cell r="A37" t="str">
            <v>CPA_23</v>
          </cell>
        </row>
        <row r="38">
          <cell r="A38" t="str">
            <v>CPA_24</v>
          </cell>
        </row>
        <row r="39">
          <cell r="A39" t="str">
            <v>CPA_25</v>
          </cell>
        </row>
        <row r="40">
          <cell r="A40" t="str">
            <v>CPA_26</v>
          </cell>
        </row>
        <row r="41">
          <cell r="A41" t="str">
            <v>CPA_27</v>
          </cell>
        </row>
        <row r="42">
          <cell r="A42" t="str">
            <v>CPA_28</v>
          </cell>
        </row>
        <row r="43">
          <cell r="A43" t="str">
            <v>CPA_29</v>
          </cell>
        </row>
        <row r="44">
          <cell r="A44" t="str">
            <v>CPA_30</v>
          </cell>
        </row>
        <row r="45">
          <cell r="A45" t="str">
            <v>CPA_31</v>
          </cell>
        </row>
        <row r="46">
          <cell r="A46" t="str">
            <v>CPA_32</v>
          </cell>
        </row>
        <row r="47">
          <cell r="A47" t="str">
            <v>CPA_33</v>
          </cell>
        </row>
        <row r="48">
          <cell r="A48" t="str">
            <v>CPA_34</v>
          </cell>
        </row>
        <row r="49">
          <cell r="A49" t="str">
            <v>CPA_35</v>
          </cell>
        </row>
        <row r="50">
          <cell r="A50" t="str">
            <v>CPA_36</v>
          </cell>
        </row>
        <row r="51">
          <cell r="A51" t="str">
            <v>CPA_37</v>
          </cell>
        </row>
        <row r="52">
          <cell r="A52" t="str">
            <v>CPA_38</v>
          </cell>
        </row>
        <row r="53">
          <cell r="A53" t="str">
            <v>CPA_39</v>
          </cell>
        </row>
        <row r="54">
          <cell r="A54" t="str">
            <v>CPA_40</v>
          </cell>
        </row>
        <row r="55">
          <cell r="A55" t="str">
            <v>CPA_41</v>
          </cell>
        </row>
        <row r="56">
          <cell r="A56" t="str">
            <v>CPA_42</v>
          </cell>
        </row>
        <row r="57">
          <cell r="A57" t="str">
            <v>CPA_43</v>
          </cell>
        </row>
        <row r="58">
          <cell r="A58" t="str">
            <v>CPA_44</v>
          </cell>
        </row>
        <row r="59">
          <cell r="A59" t="str">
            <v>CPA_45</v>
          </cell>
        </row>
        <row r="60">
          <cell r="A60" t="str">
            <v>CPA_46</v>
          </cell>
        </row>
        <row r="61">
          <cell r="A61" t="str">
            <v>CPA_47</v>
          </cell>
        </row>
        <row r="62">
          <cell r="A62" t="str">
            <v>CPA_48</v>
          </cell>
        </row>
        <row r="63">
          <cell r="A63" t="str">
            <v>CPA_49</v>
          </cell>
        </row>
        <row r="64">
          <cell r="A64" t="str">
            <v>CPA_50</v>
          </cell>
        </row>
        <row r="65">
          <cell r="A65" t="str">
            <v>CPA_51</v>
          </cell>
        </row>
        <row r="66">
          <cell r="A66" t="str">
            <v>CPA_52</v>
          </cell>
        </row>
        <row r="67">
          <cell r="A67" t="str">
            <v>CPA_53</v>
          </cell>
        </row>
        <row r="68">
          <cell r="A68" t="str">
            <v>CPA_54</v>
          </cell>
        </row>
        <row r="69">
          <cell r="A69" t="str">
            <v>CPA_55</v>
          </cell>
        </row>
        <row r="70">
          <cell r="A70" t="str">
            <v>CPA_56</v>
          </cell>
        </row>
        <row r="71">
          <cell r="A71" t="str">
            <v>CPA_57</v>
          </cell>
        </row>
        <row r="72">
          <cell r="A72" t="str">
            <v>CPA_58</v>
          </cell>
        </row>
        <row r="73">
          <cell r="A73" t="str">
            <v>CPA_59</v>
          </cell>
        </row>
        <row r="74">
          <cell r="A74" t="str">
            <v>CPA_60</v>
          </cell>
        </row>
        <row r="75">
          <cell r="A75" t="str">
            <v>CPA_61</v>
          </cell>
        </row>
        <row r="76">
          <cell r="A76" t="str">
            <v>CPA_62</v>
          </cell>
        </row>
        <row r="77">
          <cell r="A77" t="str">
            <v>CPA_63</v>
          </cell>
        </row>
        <row r="78">
          <cell r="A78" t="str">
            <v>CPA_64</v>
          </cell>
        </row>
        <row r="79">
          <cell r="A79" t="str">
            <v>CPA_65</v>
          </cell>
        </row>
        <row r="80">
          <cell r="A80" t="str">
            <v>CPA_66</v>
          </cell>
        </row>
        <row r="81">
          <cell r="A81" t="str">
            <v>CPA_67</v>
          </cell>
        </row>
        <row r="82">
          <cell r="A82" t="str">
            <v>CPA_68</v>
          </cell>
        </row>
        <row r="83">
          <cell r="A83" t="str">
            <v>CPA_69</v>
          </cell>
        </row>
        <row r="84">
          <cell r="A84" t="str">
            <v>CPA_70</v>
          </cell>
        </row>
        <row r="85">
          <cell r="A85" t="str">
            <v>CPA_71</v>
          </cell>
        </row>
        <row r="86">
          <cell r="A86" t="str">
            <v>CPA_72</v>
          </cell>
        </row>
        <row r="87">
          <cell r="A87" t="str">
            <v>CPA_73</v>
          </cell>
        </row>
        <row r="88">
          <cell r="A88" t="str">
            <v>CPA_74</v>
          </cell>
        </row>
        <row r="89">
          <cell r="A89" t="str">
            <v>CPA_75</v>
          </cell>
        </row>
        <row r="90">
          <cell r="A90" t="str">
            <v>CPA_76</v>
          </cell>
        </row>
        <row r="91">
          <cell r="A91" t="str">
            <v>CPA_77</v>
          </cell>
        </row>
        <row r="92">
          <cell r="A92" t="str">
            <v>CPA_78</v>
          </cell>
        </row>
        <row r="93">
          <cell r="A93" t="str">
            <v>CPA_79</v>
          </cell>
        </row>
        <row r="94">
          <cell r="A94" t="str">
            <v>CPA_80</v>
          </cell>
        </row>
        <row r="95">
          <cell r="A95" t="str">
            <v>CPA_81</v>
          </cell>
        </row>
        <row r="96">
          <cell r="A96" t="str">
            <v>CPA_82</v>
          </cell>
        </row>
        <row r="97">
          <cell r="A97" t="str">
            <v>CPA_83</v>
          </cell>
        </row>
        <row r="98">
          <cell r="A98" t="str">
            <v>CPA_84</v>
          </cell>
        </row>
        <row r="99">
          <cell r="A99" t="str">
            <v>CPA_85</v>
          </cell>
        </row>
        <row r="100">
          <cell r="A100" t="str">
            <v>CPA_86</v>
          </cell>
        </row>
        <row r="101">
          <cell r="A101" t="str">
            <v>CPA_87</v>
          </cell>
        </row>
        <row r="102">
          <cell r="A102" t="str">
            <v>CPA_88</v>
          </cell>
        </row>
        <row r="103">
          <cell r="A103" t="str">
            <v>CPA_89</v>
          </cell>
        </row>
        <row r="104">
          <cell r="A104" t="str">
            <v>CPA_90</v>
          </cell>
        </row>
        <row r="105">
          <cell r="A105" t="str">
            <v>CPA_91</v>
          </cell>
        </row>
        <row r="106">
          <cell r="A106" t="str">
            <v>CPA_92</v>
          </cell>
        </row>
        <row r="107">
          <cell r="A107" t="str">
            <v>CPA_93</v>
          </cell>
        </row>
        <row r="108">
          <cell r="A108" t="str">
            <v>CPA_94</v>
          </cell>
        </row>
        <row r="109">
          <cell r="A109" t="str">
            <v>CPA_95</v>
          </cell>
        </row>
        <row r="110">
          <cell r="A110" t="str">
            <v>CPA_96</v>
          </cell>
        </row>
        <row r="111">
          <cell r="A111" t="str">
            <v>CPA_97</v>
          </cell>
        </row>
        <row r="112">
          <cell r="A112" t="str">
            <v>CPA_98</v>
          </cell>
        </row>
        <row r="113">
          <cell r="A113" t="str">
            <v>CPA_99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 t="str">
            <v>Xtra_98</v>
          </cell>
        </row>
        <row r="141">
          <cell r="A141" t="str">
            <v>Xtra_97</v>
          </cell>
        </row>
        <row r="142">
          <cell r="A142" t="str">
            <v>Xtra_96</v>
          </cell>
        </row>
        <row r="143">
          <cell r="A143" t="str">
            <v>Xtra_95</v>
          </cell>
        </row>
        <row r="144">
          <cell r="A144" t="str">
            <v>Xtra_94</v>
          </cell>
        </row>
        <row r="145">
          <cell r="A145" t="str">
            <v>Xtra_93</v>
          </cell>
        </row>
        <row r="146">
          <cell r="A146" t="str">
            <v>Xtra_92</v>
          </cell>
        </row>
        <row r="147">
          <cell r="A147" t="str">
            <v>Xtra_91</v>
          </cell>
        </row>
        <row r="148">
          <cell r="A148" t="str">
            <v>Xtra_90</v>
          </cell>
        </row>
        <row r="149">
          <cell r="A149" t="str">
            <v>Xtra_89</v>
          </cell>
        </row>
        <row r="150">
          <cell r="A150" t="str">
            <v>Xtra_88</v>
          </cell>
        </row>
        <row r="151">
          <cell r="A151" t="str">
            <v>Xtra_87</v>
          </cell>
        </row>
        <row r="152">
          <cell r="A152" t="str">
            <v>Xtra_86</v>
          </cell>
        </row>
        <row r="153">
          <cell r="A153" t="str">
            <v>Xtra_85</v>
          </cell>
        </row>
        <row r="154">
          <cell r="A154" t="str">
            <v>Xtra_84</v>
          </cell>
        </row>
        <row r="155">
          <cell r="A155" t="str">
            <v>Xtra_83</v>
          </cell>
        </row>
        <row r="156">
          <cell r="A156" t="str">
            <v>Xtra_82</v>
          </cell>
        </row>
        <row r="157">
          <cell r="A157" t="str">
            <v>Xtra_81</v>
          </cell>
        </row>
        <row r="158">
          <cell r="A158" t="str">
            <v>Xtra_80</v>
          </cell>
        </row>
        <row r="159">
          <cell r="A159" t="str">
            <v>Xtra_79</v>
          </cell>
        </row>
        <row r="160">
          <cell r="A160" t="str">
            <v>Xtra_78</v>
          </cell>
        </row>
        <row r="161">
          <cell r="A161" t="str">
            <v>Xtra_77</v>
          </cell>
        </row>
        <row r="162">
          <cell r="A162" t="str">
            <v>Xtra_76</v>
          </cell>
        </row>
        <row r="163">
          <cell r="A163" t="str">
            <v>Xtra_75</v>
          </cell>
        </row>
        <row r="164">
          <cell r="A164" t="str">
            <v>Xtra_74</v>
          </cell>
        </row>
        <row r="165">
          <cell r="A165" t="str">
            <v>Xtra_73</v>
          </cell>
        </row>
        <row r="166">
          <cell r="A166" t="str">
            <v>Xtra_72</v>
          </cell>
        </row>
        <row r="167">
          <cell r="A167" t="str">
            <v>Xtra_71</v>
          </cell>
        </row>
        <row r="168">
          <cell r="A168" t="str">
            <v>Xtra_70</v>
          </cell>
        </row>
        <row r="169">
          <cell r="A169" t="str">
            <v>Xtra_69</v>
          </cell>
        </row>
        <row r="170">
          <cell r="A170" t="str">
            <v>Xtra_68</v>
          </cell>
        </row>
        <row r="171">
          <cell r="A171" t="str">
            <v>Xtra_67</v>
          </cell>
        </row>
        <row r="172">
          <cell r="A172" t="str">
            <v>Xtra_66</v>
          </cell>
        </row>
        <row r="173">
          <cell r="A173" t="str">
            <v>Xtra_65</v>
          </cell>
        </row>
        <row r="174">
          <cell r="A174" t="str">
            <v>Xtra_64</v>
          </cell>
        </row>
        <row r="175">
          <cell r="A175" t="str">
            <v>Xtra_63</v>
          </cell>
        </row>
        <row r="176">
          <cell r="A176" t="str">
            <v>Xtra_62</v>
          </cell>
        </row>
        <row r="177">
          <cell r="A177" t="str">
            <v>Xtra_61</v>
          </cell>
        </row>
        <row r="178">
          <cell r="A178" t="str">
            <v>Xtra_60</v>
          </cell>
        </row>
        <row r="179">
          <cell r="A179" t="str">
            <v>Xtra_59</v>
          </cell>
        </row>
        <row r="180">
          <cell r="A180" t="str">
            <v>Xtra_58</v>
          </cell>
        </row>
        <row r="181">
          <cell r="A181" t="str">
            <v>Xtra_57</v>
          </cell>
        </row>
        <row r="182">
          <cell r="A182" t="str">
            <v>Xtra_56</v>
          </cell>
        </row>
        <row r="183">
          <cell r="A183" t="str">
            <v>Xtra_55</v>
          </cell>
        </row>
        <row r="184">
          <cell r="A184" t="str">
            <v>Xtra_54</v>
          </cell>
        </row>
        <row r="185">
          <cell r="A185" t="str">
            <v>Xtra_53</v>
          </cell>
        </row>
        <row r="186">
          <cell r="A186" t="str">
            <v>Xtra_52</v>
          </cell>
        </row>
        <row r="187">
          <cell r="A187" t="str">
            <v>Xtra_51</v>
          </cell>
        </row>
        <row r="188">
          <cell r="A188" t="str">
            <v>Xtra_50</v>
          </cell>
        </row>
        <row r="189">
          <cell r="A189" t="str">
            <v>Xtra_49</v>
          </cell>
        </row>
        <row r="190">
          <cell r="A190" t="str">
            <v>Xtra_48</v>
          </cell>
        </row>
        <row r="191">
          <cell r="A191" t="str">
            <v>Xtra_47</v>
          </cell>
        </row>
        <row r="192">
          <cell r="A192" t="str">
            <v>Xtra_46</v>
          </cell>
        </row>
        <row r="193">
          <cell r="A193" t="str">
            <v>Xtra_45</v>
          </cell>
        </row>
        <row r="194">
          <cell r="A194" t="str">
            <v>Xtra_44</v>
          </cell>
        </row>
        <row r="195">
          <cell r="A195" t="str">
            <v>Xtra_43</v>
          </cell>
        </row>
        <row r="196">
          <cell r="A196" t="str">
            <v>Xtra_42</v>
          </cell>
        </row>
        <row r="197">
          <cell r="A197" t="str">
            <v>Xtra_41</v>
          </cell>
        </row>
        <row r="198">
          <cell r="A198" t="str">
            <v>Xtra_40</v>
          </cell>
        </row>
        <row r="199">
          <cell r="A199" t="str">
            <v>Xtra_39</v>
          </cell>
        </row>
        <row r="200">
          <cell r="A200" t="str">
            <v>Xtra_38</v>
          </cell>
        </row>
        <row r="201">
          <cell r="A201" t="str">
            <v>Xtra_37</v>
          </cell>
        </row>
        <row r="202">
          <cell r="A202" t="str">
            <v>Xtra_36</v>
          </cell>
        </row>
        <row r="203">
          <cell r="A203" t="str">
            <v>Xtra_35</v>
          </cell>
        </row>
        <row r="204">
          <cell r="A204" t="str">
            <v>Xtra_34</v>
          </cell>
        </row>
        <row r="205">
          <cell r="A205" t="str">
            <v>Xtra_33</v>
          </cell>
        </row>
        <row r="206">
          <cell r="A206" t="str">
            <v>Xtra_32</v>
          </cell>
        </row>
        <row r="207">
          <cell r="A207" t="str">
            <v>Xtra_31</v>
          </cell>
        </row>
        <row r="208">
          <cell r="A208" t="str">
            <v>Xtra_30</v>
          </cell>
        </row>
        <row r="209">
          <cell r="A209" t="str">
            <v>Xtra_29</v>
          </cell>
        </row>
        <row r="210">
          <cell r="A210" t="str">
            <v>Xtra_28</v>
          </cell>
        </row>
        <row r="211">
          <cell r="A211" t="str">
            <v>Xtra_27</v>
          </cell>
        </row>
        <row r="212">
          <cell r="A212" t="str">
            <v>Xtra_26</v>
          </cell>
        </row>
        <row r="213">
          <cell r="A213" t="str">
            <v>Xtra_25</v>
          </cell>
        </row>
        <row r="214">
          <cell r="A214" t="str">
            <v>Xtra_24</v>
          </cell>
        </row>
        <row r="215">
          <cell r="A215" t="str">
            <v>Xtra_23</v>
          </cell>
        </row>
        <row r="216">
          <cell r="A216" t="str">
            <v>Xtra_22</v>
          </cell>
        </row>
        <row r="217">
          <cell r="A217" t="str">
            <v>Xtra_21</v>
          </cell>
        </row>
        <row r="218">
          <cell r="A218" t="str">
            <v>Xtra_20</v>
          </cell>
        </row>
        <row r="219">
          <cell r="A219" t="str">
            <v>Xtra_19</v>
          </cell>
        </row>
        <row r="220">
          <cell r="A220" t="str">
            <v>Xtra_18</v>
          </cell>
        </row>
        <row r="221">
          <cell r="A221" t="str">
            <v>Xtra_17</v>
          </cell>
        </row>
        <row r="222">
          <cell r="A222" t="str">
            <v>Xtra_16</v>
          </cell>
        </row>
        <row r="223">
          <cell r="A223" t="str">
            <v>Xtra_15</v>
          </cell>
        </row>
        <row r="224">
          <cell r="A224" t="str">
            <v>Xtra_14</v>
          </cell>
        </row>
        <row r="225">
          <cell r="A225" t="str">
            <v>Xtra_13</v>
          </cell>
        </row>
        <row r="226">
          <cell r="A226" t="str">
            <v>Xtra_12</v>
          </cell>
        </row>
        <row r="227">
          <cell r="A227" t="str">
            <v>Xtra_11</v>
          </cell>
        </row>
        <row r="228">
          <cell r="A228" t="str">
            <v>Xtra_10</v>
          </cell>
        </row>
        <row r="229">
          <cell r="A229" t="str">
            <v>Xtra_9</v>
          </cell>
        </row>
        <row r="230">
          <cell r="A230" t="str">
            <v>Xtra_8</v>
          </cell>
        </row>
        <row r="231">
          <cell r="A231" t="str">
            <v>Xtra_7</v>
          </cell>
        </row>
        <row r="232">
          <cell r="A232" t="str">
            <v>Xtra_6</v>
          </cell>
        </row>
        <row r="233">
          <cell r="A233" t="str">
            <v>Xtra_5</v>
          </cell>
        </row>
        <row r="234">
          <cell r="A234" t="str">
            <v>Xtra_4</v>
          </cell>
        </row>
        <row r="235">
          <cell r="A235" t="str">
            <v>Xtra_3</v>
          </cell>
        </row>
        <row r="236">
          <cell r="A236" t="str">
            <v>Xtra_2</v>
          </cell>
        </row>
        <row r="237">
          <cell r="A237" t="str">
            <v>Xtra_1</v>
          </cell>
        </row>
        <row r="238">
          <cell r="A238" t="str">
            <v>TestMR</v>
          </cell>
        </row>
        <row r="239">
          <cell r="A239" t="str">
            <v>Fixed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3 Unit Base (2)"/>
      <sheetName val="Summary 3 Unit Base"/>
      <sheetName val="Turbine Tender 3 Unit base"/>
      <sheetName val="Turbine Tender 3 Unit base (2)"/>
      <sheetName val="Turbine Tender 6 Unit base"/>
      <sheetName val="Turbine Clarif 6 48mths base"/>
      <sheetName val="CPA Formulae"/>
      <sheetName val="CPA Formulae (1)"/>
      <sheetName val="CPA breakdown (2)"/>
      <sheetName val="CPA Formulae (4)"/>
      <sheetName val="CPA breakdown"/>
      <sheetName val="Sheet1"/>
      <sheetName val="Turbine Tender 3 Unit CPA integ"/>
      <sheetName val="Turbine Tender 3 Unit base (4)"/>
      <sheetName val="Allocation breakdown"/>
      <sheetName val="Allocation breakdown summary"/>
      <sheetName val="Allocation breakdown detail"/>
      <sheetName val="Allocation breakdown detail (2)"/>
      <sheetName val="FRP Allocation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Ref</v>
          </cell>
          <cell r="B7" t="str">
            <v>Main / Alt</v>
          </cell>
          <cell r="C7" t="str">
            <v>Unit</v>
          </cell>
          <cell r="D7" t="str">
            <v>Activity ID</v>
          </cell>
          <cell r="E7" t="str">
            <v>Activity Heading</v>
          </cell>
          <cell r="F7" t="str">
            <v>Description</v>
          </cell>
          <cell r="G7" t="str">
            <v>Item per Price Schedule  PS5 (1)</v>
          </cell>
          <cell r="H7" t="str">
            <v>Local / Foreign</v>
          </cell>
          <cell r="I7" t="str">
            <v>Currency Code</v>
          </cell>
          <cell r="J7" t="str">
            <v>CPA formula or other reference</v>
          </cell>
          <cell r="K7" t="str">
            <v>Totals</v>
          </cell>
          <cell r="L7" t="str">
            <v>Ref</v>
          </cell>
          <cell r="M7" t="str">
            <v>Formula No</v>
          </cell>
          <cell r="N7" t="str">
            <v>Description</v>
          </cell>
          <cell r="O7" t="str">
            <v>Country and Currency</v>
          </cell>
          <cell r="P7" t="str">
            <v>Item no</v>
          </cell>
          <cell r="Q7" t="str">
            <v>Coefficient/Weight</v>
          </cell>
          <cell r="R7" t="str">
            <v>Scope of Index (eg Labour)</v>
          </cell>
          <cell r="S7" t="str">
            <v>Title/Definition</v>
          </cell>
          <cell r="T7" t="str">
            <v>Source of Index</v>
          </cell>
          <cell r="U7" t="str">
            <v>Base date</v>
          </cell>
          <cell r="V7" t="str">
            <v>Base value in foreign currency</v>
          </cell>
          <cell r="W7" t="str">
            <v>Exchange rate</v>
          </cell>
          <cell r="X7" t="str">
            <v>Base month for CPA</v>
          </cell>
          <cell r="Y7" t="str">
            <v>Base Index</v>
          </cell>
          <cell r="Z7" t="str">
            <v>Total Formula Value</v>
          </cell>
          <cell r="AA7" t="str">
            <v>Weighting value</v>
          </cell>
        </row>
        <row r="8">
          <cell r="A8">
            <v>49</v>
          </cell>
          <cell r="B8" t="str">
            <v>Base</v>
          </cell>
          <cell r="C8">
            <v>1</v>
          </cell>
          <cell r="D8">
            <v>900</v>
          </cell>
          <cell r="E8" t="str">
            <v>Pipes, Fittings and Vessels, Section 10</v>
          </cell>
          <cell r="F8" t="str">
            <v>Procure/ Manufacture</v>
          </cell>
          <cell r="G8">
            <v>1</v>
          </cell>
          <cell r="H8" t="str">
            <v>Foreign</v>
          </cell>
          <cell r="I8" t="str">
            <v>USD</v>
          </cell>
          <cell r="J8" t="str">
            <v xml:space="preserve"> Fixed</v>
          </cell>
          <cell r="K8">
            <v>497409.33333333331</v>
          </cell>
        </row>
        <row r="9">
          <cell r="A9">
            <v>58</v>
          </cell>
          <cell r="B9" t="str">
            <v>Base</v>
          </cell>
          <cell r="C9">
            <v>1</v>
          </cell>
          <cell r="D9">
            <v>1200</v>
          </cell>
          <cell r="E9" t="str">
            <v xml:space="preserve">Air Cooled Condenser, Section 16 </v>
          </cell>
          <cell r="F9" t="str">
            <v>Services and Engineering (EURO)</v>
          </cell>
          <cell r="G9">
            <v>18</v>
          </cell>
          <cell r="H9" t="str">
            <v>Foreign</v>
          </cell>
          <cell r="I9" t="str">
            <v>EUR</v>
          </cell>
          <cell r="J9" t="str">
            <v xml:space="preserve"> Fixed</v>
          </cell>
          <cell r="K9">
            <v>20472033.333333317</v>
          </cell>
        </row>
        <row r="10">
          <cell r="A10">
            <v>61</v>
          </cell>
          <cell r="B10" t="str">
            <v>Base</v>
          </cell>
          <cell r="C10">
            <v>1</v>
          </cell>
          <cell r="D10">
            <v>1200</v>
          </cell>
          <cell r="E10" t="str">
            <v xml:space="preserve">Air Cooled Condenser, Section 16 </v>
          </cell>
          <cell r="F10" t="str">
            <v xml:space="preserve"> c) Procure/ Manufacture (EURO)</v>
          </cell>
          <cell r="G10">
            <v>18</v>
          </cell>
          <cell r="H10" t="str">
            <v>Foreign</v>
          </cell>
          <cell r="I10" t="str">
            <v>EUR</v>
          </cell>
          <cell r="J10" t="str">
            <v xml:space="preserve"> Fixed</v>
          </cell>
          <cell r="K10">
            <v>17060027.66666666</v>
          </cell>
        </row>
        <row r="11">
          <cell r="A11">
            <v>1</v>
          </cell>
          <cell r="B11" t="str">
            <v>Base</v>
          </cell>
          <cell r="C11">
            <v>1</v>
          </cell>
          <cell r="D11">
            <v>100</v>
          </cell>
          <cell r="E11" t="str">
            <v>Common Plant and Services, Section 1 &amp; 2</v>
          </cell>
          <cell r="F11" t="str">
            <v>Procure/ Manufacture</v>
          </cell>
          <cell r="G11" t="str">
            <v>1 &amp; 19</v>
          </cell>
          <cell r="H11" t="str">
            <v>Foreign</v>
          </cell>
          <cell r="I11" t="str">
            <v>EUR</v>
          </cell>
          <cell r="J11" t="str">
            <v>A</v>
          </cell>
          <cell r="K11">
            <v>13801148.666666666</v>
          </cell>
        </row>
        <row r="12">
          <cell r="A12">
            <v>53</v>
          </cell>
          <cell r="B12" t="str">
            <v>Base</v>
          </cell>
          <cell r="C12">
            <v>1</v>
          </cell>
          <cell r="D12">
            <v>1100</v>
          </cell>
          <cell r="E12" t="str">
            <v>Civil &amp; Structural, Section 14</v>
          </cell>
          <cell r="F12" t="str">
            <v>Procure/ Manufacture</v>
          </cell>
          <cell r="G12">
            <v>19</v>
          </cell>
          <cell r="H12" t="str">
            <v>Foreign</v>
          </cell>
          <cell r="I12" t="str">
            <v>EUR</v>
          </cell>
          <cell r="J12" t="str">
            <v>A</v>
          </cell>
          <cell r="K12">
            <v>8290638</v>
          </cell>
        </row>
        <row r="13">
          <cell r="A13">
            <v>65</v>
          </cell>
          <cell r="J13" t="str">
            <v>A</v>
          </cell>
          <cell r="L13">
            <v>1</v>
          </cell>
          <cell r="M13" t="str">
            <v>A</v>
          </cell>
          <cell r="N13" t="str">
            <v>Common Plant and Services, Section 1 &amp; 2,</v>
          </cell>
          <cell r="O13" t="str">
            <v>Eur</v>
          </cell>
          <cell r="P13" t="str">
            <v>A1</v>
          </cell>
          <cell r="Q13">
            <v>0.15</v>
          </cell>
          <cell r="R13" t="str">
            <v>Fixed</v>
          </cell>
          <cell r="S13" t="str">
            <v>Fixed Portion</v>
          </cell>
          <cell r="T13" t="str">
            <v>Fixed</v>
          </cell>
          <cell r="X13">
            <v>38991</v>
          </cell>
        </row>
        <row r="14">
          <cell r="A14">
            <v>66</v>
          </cell>
          <cell r="J14" t="str">
            <v>A</v>
          </cell>
          <cell r="L14">
            <v>2</v>
          </cell>
          <cell r="M14" t="str">
            <v>A</v>
          </cell>
          <cell r="N14" t="str">
            <v>Common Plant and Services, Section 1 &amp; 2,</v>
          </cell>
          <cell r="O14" t="str">
            <v>Eur</v>
          </cell>
          <cell r="P14" t="str">
            <v>A2</v>
          </cell>
          <cell r="Q14">
            <v>3.9E-2</v>
          </cell>
          <cell r="R14" t="str">
            <v>Structural Sections</v>
          </cell>
          <cell r="S14" t="str">
            <v>World Carbon Steel Product Price Index -  Structural Sections &amp; Beams</v>
          </cell>
          <cell r="T14" t="str">
            <v>Meps(www.meps.co.uk)</v>
          </cell>
          <cell r="U14">
            <v>38992</v>
          </cell>
          <cell r="W14" t="str">
            <v>1.2693 USD/EUR</v>
          </cell>
          <cell r="X14">
            <v>38991</v>
          </cell>
        </row>
        <row r="15">
          <cell r="A15">
            <v>67</v>
          </cell>
          <cell r="J15" t="str">
            <v>A</v>
          </cell>
          <cell r="L15">
            <v>3</v>
          </cell>
          <cell r="M15" t="str">
            <v>A</v>
          </cell>
          <cell r="N15" t="str">
            <v>Common Plant and Services, Section 1 &amp; 2,</v>
          </cell>
          <cell r="O15" t="str">
            <v>Eur</v>
          </cell>
          <cell r="P15" t="str">
            <v>A3</v>
          </cell>
          <cell r="Q15">
            <v>9.8000000000000004E-2</v>
          </cell>
          <cell r="R15" t="str">
            <v>HR Plate</v>
          </cell>
          <cell r="S15" t="str">
            <v>World Carbon Steel Product Price Index - USD/tonne for HR Plate</v>
          </cell>
          <cell r="T15" t="str">
            <v>Meps(www.meps.co.uk)</v>
          </cell>
          <cell r="U15">
            <v>38992</v>
          </cell>
          <cell r="W15" t="str">
            <v>1.2693 USD/EUR</v>
          </cell>
          <cell r="X15">
            <v>38991</v>
          </cell>
        </row>
        <row r="16">
          <cell r="A16">
            <v>68</v>
          </cell>
          <cell r="J16" t="str">
            <v>A</v>
          </cell>
          <cell r="L16">
            <v>4</v>
          </cell>
          <cell r="M16" t="str">
            <v>A</v>
          </cell>
          <cell r="N16" t="str">
            <v>Common Plant and Services, Section 1 &amp; 2,</v>
          </cell>
          <cell r="O16" t="str">
            <v>Eur</v>
          </cell>
          <cell r="P16" t="str">
            <v>A4</v>
          </cell>
          <cell r="Q16">
            <v>0.254</v>
          </cell>
          <cell r="R16" t="str">
            <v>Prefabricated Materials</v>
          </cell>
          <cell r="S16" t="str">
            <v>Reihe 273, Fachserie 17, der Erzeugerpreise gewerblicher Produkte fur Metalle und Halbzeuge"</v>
          </cell>
          <cell r="T16" t="str">
            <v>des Statistischen Bundesamte Deutschlands</v>
          </cell>
          <cell r="U16">
            <v>38992</v>
          </cell>
          <cell r="W16" t="str">
            <v>Base Cost Index(No Currency)</v>
          </cell>
          <cell r="X16">
            <v>38991</v>
          </cell>
        </row>
        <row r="17">
          <cell r="A17">
            <v>69</v>
          </cell>
          <cell r="J17" t="str">
            <v>A</v>
          </cell>
          <cell r="L17">
            <v>5</v>
          </cell>
          <cell r="M17" t="str">
            <v>A</v>
          </cell>
          <cell r="N17" t="str">
            <v>Common Plant and Services, Section 1 &amp; 2,</v>
          </cell>
          <cell r="O17" t="str">
            <v>Eur</v>
          </cell>
          <cell r="P17" t="str">
            <v>A5</v>
          </cell>
          <cell r="Q17">
            <v>0.45900000000000002</v>
          </cell>
          <cell r="R17" t="str">
            <v>Labour Manufacturing</v>
          </cell>
          <cell r="S17" t="str">
            <v>Labour Cost Index – EU25 for Manufacturing Labour, Nominal Value  – Seasonally adjusted - Labour Cost Index quoted quarterly for the labour indices for European labour</v>
          </cell>
          <cell r="T17" t="str">
            <v>EUROSTAT</v>
          </cell>
          <cell r="U17" t="str">
            <v>2nd Quarter 2006</v>
          </cell>
          <cell r="W17" t="str">
            <v>Base Cost Index(No Currency)</v>
          </cell>
          <cell r="X17">
            <v>38899</v>
          </cell>
        </row>
        <row r="18">
          <cell r="A18">
            <v>60</v>
          </cell>
          <cell r="B18" t="str">
            <v>Base</v>
          </cell>
          <cell r="C18">
            <v>1</v>
          </cell>
          <cell r="D18">
            <v>1200</v>
          </cell>
          <cell r="E18" t="str">
            <v xml:space="preserve">Air Cooled Condenser, Section 16 </v>
          </cell>
          <cell r="F18" t="str">
            <v xml:space="preserve"> b) Structural steel, Ducts, Piping &amp; other mech. Equipment</v>
          </cell>
          <cell r="G18">
            <v>18</v>
          </cell>
          <cell r="H18" t="str">
            <v>Local</v>
          </cell>
          <cell r="I18" t="str">
            <v>ZAR</v>
          </cell>
          <cell r="J18" t="str">
            <v>AA</v>
          </cell>
          <cell r="K18">
            <v>227888273.99999985</v>
          </cell>
        </row>
        <row r="19">
          <cell r="A19">
            <v>70</v>
          </cell>
          <cell r="J19" t="str">
            <v>AA</v>
          </cell>
          <cell r="L19">
            <v>259</v>
          </cell>
          <cell r="M19" t="str">
            <v>AA</v>
          </cell>
          <cell r="N19" t="str">
            <v>1200 ACC - Supply of Structural Steel, DUCTS, PIPING &amp; OTHER MECHANICAL EQUIPMENT, GEARBOXES, &amp; MOTORS</v>
          </cell>
          <cell r="O19" t="str">
            <v>ZAR</v>
          </cell>
          <cell r="P19" t="str">
            <v>AA1</v>
          </cell>
          <cell r="Q19">
            <v>0.05</v>
          </cell>
          <cell r="R19" t="str">
            <v>Fixed</v>
          </cell>
          <cell r="S19" t="str">
            <v>Fixed Portion</v>
          </cell>
          <cell r="T19" t="str">
            <v>Fixed</v>
          </cell>
          <cell r="X19">
            <v>38899</v>
          </cell>
        </row>
        <row r="20">
          <cell r="A20">
            <v>71</v>
          </cell>
          <cell r="J20" t="str">
            <v>AA</v>
          </cell>
          <cell r="L20">
            <v>260</v>
          </cell>
          <cell r="M20" t="str">
            <v>AA</v>
          </cell>
          <cell r="N20" t="str">
            <v>1200 ACC - Supply of Structural Steel, DUCTS, PIPING &amp; OTHER MECHANICAL EQUIPMENT, GEARBOXES, &amp; MOTORS</v>
          </cell>
          <cell r="O20" t="str">
            <v>ZAR</v>
          </cell>
          <cell r="P20" t="str">
            <v>AA2</v>
          </cell>
          <cell r="Q20">
            <v>0.35</v>
          </cell>
          <cell r="R20" t="str">
            <v>Labour</v>
          </cell>
          <cell r="S20" t="str">
            <v>C-3: All hourly paid Employees</v>
          </cell>
          <cell r="T20" t="str">
            <v>SEIFSA</v>
          </cell>
          <cell r="U20">
            <v>38899</v>
          </cell>
          <cell r="V20" t="str">
            <v>Not Applicable</v>
          </cell>
          <cell r="X20">
            <v>38899</v>
          </cell>
        </row>
        <row r="21">
          <cell r="A21">
            <v>72</v>
          </cell>
          <cell r="J21" t="str">
            <v>AA</v>
          </cell>
          <cell r="L21">
            <v>261</v>
          </cell>
          <cell r="M21" t="str">
            <v>AA</v>
          </cell>
          <cell r="N21" t="str">
            <v>1200 ACC - Supply of Structural Steel, DUCTS, PIPING &amp; OTHER MECHANICAL EQUIPMENT, GEARBOXES, &amp; MOTORS</v>
          </cell>
          <cell r="O21" t="str">
            <v>ZAR</v>
          </cell>
          <cell r="P21" t="str">
            <v>AA3</v>
          </cell>
          <cell r="Q21">
            <v>0.5</v>
          </cell>
          <cell r="R21" t="str">
            <v>Material</v>
          </cell>
          <cell r="S21" t="str">
            <v>E-1: Production prices all types</v>
          </cell>
          <cell r="T21" t="str">
            <v>SEIFSA</v>
          </cell>
          <cell r="U21">
            <v>38899</v>
          </cell>
          <cell r="V21" t="str">
            <v>Not Applicable</v>
          </cell>
          <cell r="X21">
            <v>38899</v>
          </cell>
        </row>
        <row r="22">
          <cell r="A22">
            <v>73</v>
          </cell>
          <cell r="J22" t="str">
            <v>AA</v>
          </cell>
          <cell r="L22">
            <v>262</v>
          </cell>
          <cell r="M22" t="str">
            <v>AA</v>
          </cell>
          <cell r="N22" t="str">
            <v>1200 ACC - Supply of Structural Steel, DUCTS, PIPING &amp; OTHER MECHANICAL EQUIPMENT, GEARBOXES, &amp; MOTORS</v>
          </cell>
          <cell r="O22" t="str">
            <v>ZAR</v>
          </cell>
          <cell r="P22" t="str">
            <v>AA4</v>
          </cell>
          <cell r="Q22">
            <v>0.1</v>
          </cell>
          <cell r="R22" t="str">
            <v>Production Price index</v>
          </cell>
          <cell r="S22" t="str">
            <v>G: Mechanical Engineering Materials</v>
          </cell>
          <cell r="T22" t="str">
            <v>SEIFSA</v>
          </cell>
          <cell r="U22">
            <v>38899</v>
          </cell>
          <cell r="V22" t="str">
            <v>Not Applicable</v>
          </cell>
          <cell r="X22">
            <v>38899</v>
          </cell>
        </row>
        <row r="23">
          <cell r="A23">
            <v>57</v>
          </cell>
          <cell r="B23" t="str">
            <v>Base</v>
          </cell>
          <cell r="C23">
            <v>1</v>
          </cell>
          <cell r="D23">
            <v>1200</v>
          </cell>
          <cell r="E23" t="str">
            <v xml:space="preserve">Air Cooled Condenser, Section 16 </v>
          </cell>
          <cell r="F23" t="str">
            <v>General (ZAR) - Supervision of erection</v>
          </cell>
          <cell r="G23">
            <v>18</v>
          </cell>
          <cell r="H23" t="str">
            <v>Local</v>
          </cell>
          <cell r="I23" t="str">
            <v>ZAR</v>
          </cell>
          <cell r="J23" t="str">
            <v>AB</v>
          </cell>
          <cell r="K23">
            <v>1677569.3333333328</v>
          </cell>
        </row>
        <row r="24">
          <cell r="A24">
            <v>63</v>
          </cell>
          <cell r="B24" t="str">
            <v>Base</v>
          </cell>
          <cell r="C24">
            <v>1</v>
          </cell>
          <cell r="D24">
            <v>1200</v>
          </cell>
          <cell r="E24" t="str">
            <v xml:space="preserve">Air Cooled Condenser, Section 16 </v>
          </cell>
          <cell r="F24" t="str">
            <v>Construct/ Erect/ Install</v>
          </cell>
          <cell r="G24">
            <v>18</v>
          </cell>
          <cell r="H24" t="str">
            <v>Local</v>
          </cell>
          <cell r="I24" t="str">
            <v>ZAR</v>
          </cell>
          <cell r="J24" t="str">
            <v>AB</v>
          </cell>
          <cell r="K24">
            <v>79636209.666666612</v>
          </cell>
        </row>
        <row r="25">
          <cell r="A25">
            <v>64</v>
          </cell>
          <cell r="B25" t="str">
            <v>Base</v>
          </cell>
          <cell r="C25">
            <v>1</v>
          </cell>
          <cell r="D25">
            <v>1200</v>
          </cell>
          <cell r="E25" t="str">
            <v xml:space="preserve">Air Cooled Condenser, Section 16 </v>
          </cell>
          <cell r="F25" t="str">
            <v>Commission - Supervision</v>
          </cell>
          <cell r="G25">
            <v>18</v>
          </cell>
          <cell r="H25" t="str">
            <v>Local</v>
          </cell>
          <cell r="I25" t="str">
            <v>ZAR</v>
          </cell>
          <cell r="J25" t="str">
            <v>AB</v>
          </cell>
          <cell r="K25">
            <v>457208.66666666645</v>
          </cell>
        </row>
        <row r="26">
          <cell r="A26">
            <v>74</v>
          </cell>
          <cell r="J26" t="str">
            <v>AB</v>
          </cell>
          <cell r="L26">
            <v>269</v>
          </cell>
          <cell r="M26" t="str">
            <v>AB</v>
          </cell>
          <cell r="N26" t="str">
            <v>1200 ACC - Erection, All Steel &amp; Mechanical Equipment</v>
          </cell>
          <cell r="O26" t="str">
            <v>ZAR</v>
          </cell>
          <cell r="P26" t="str">
            <v>AB1</v>
          </cell>
          <cell r="Q26">
            <v>0.05</v>
          </cell>
          <cell r="R26" t="str">
            <v>Fixed</v>
          </cell>
          <cell r="S26" t="str">
            <v>Fixed Portion</v>
          </cell>
          <cell r="T26" t="str">
            <v>Fixed</v>
          </cell>
          <cell r="X26">
            <v>38899</v>
          </cell>
        </row>
        <row r="27">
          <cell r="A27">
            <v>75</v>
          </cell>
          <cell r="J27" t="str">
            <v>AB</v>
          </cell>
          <cell r="L27">
            <v>270</v>
          </cell>
          <cell r="M27" t="str">
            <v>AB</v>
          </cell>
          <cell r="N27" t="str">
            <v>1200 ACC - Erection, All Steel &amp; Mechanical Equipment</v>
          </cell>
          <cell r="O27" t="str">
            <v>ZAR</v>
          </cell>
          <cell r="P27" t="str">
            <v>AB2</v>
          </cell>
          <cell r="Q27">
            <v>0.55000000000000004</v>
          </cell>
          <cell r="R27" t="str">
            <v>Labour</v>
          </cell>
          <cell r="S27" t="str">
            <v>C-3: All hourly paid Employees</v>
          </cell>
          <cell r="T27" t="str">
            <v>SEIFSA</v>
          </cell>
          <cell r="U27">
            <v>38899</v>
          </cell>
          <cell r="V27" t="str">
            <v>Not Applicable</v>
          </cell>
          <cell r="X27">
            <v>38899</v>
          </cell>
        </row>
        <row r="28">
          <cell r="A28">
            <v>76</v>
          </cell>
          <cell r="J28" t="str">
            <v>AB</v>
          </cell>
          <cell r="L28">
            <v>271</v>
          </cell>
          <cell r="M28" t="str">
            <v>AB</v>
          </cell>
          <cell r="N28" t="str">
            <v>1200 ACC - Erection, All Steel &amp; Mechanical Equipment</v>
          </cell>
          <cell r="O28" t="str">
            <v>ZAR</v>
          </cell>
          <cell r="P28" t="str">
            <v>AB3</v>
          </cell>
          <cell r="Q28">
            <v>0.4</v>
          </cell>
          <cell r="R28" t="str">
            <v>Production Price index</v>
          </cell>
          <cell r="S28" t="str">
            <v>G: Mechanical Engineering Materials</v>
          </cell>
          <cell r="T28" t="str">
            <v>SEIFSA</v>
          </cell>
          <cell r="U28">
            <v>38899</v>
          </cell>
          <cell r="V28" t="str">
            <v>Not Applicable</v>
          </cell>
          <cell r="X28">
            <v>38899</v>
          </cell>
        </row>
        <row r="29">
          <cell r="A29">
            <v>62</v>
          </cell>
          <cell r="B29" t="str">
            <v>Base</v>
          </cell>
          <cell r="C29">
            <v>1</v>
          </cell>
          <cell r="D29">
            <v>1200</v>
          </cell>
          <cell r="E29" t="str">
            <v xml:space="preserve">Air Cooled Condenser, Section 16 </v>
          </cell>
          <cell r="F29" t="str">
            <v xml:space="preserve">Packing/Freight </v>
          </cell>
          <cell r="G29">
            <v>18</v>
          </cell>
          <cell r="H29" t="str">
            <v>Local</v>
          </cell>
          <cell r="I29" t="str">
            <v>ZAR</v>
          </cell>
          <cell r="J29" t="str">
            <v>AC</v>
          </cell>
          <cell r="K29">
            <v>17480841.66666666</v>
          </cell>
        </row>
        <row r="30">
          <cell r="A30">
            <v>77</v>
          </cell>
          <cell r="J30" t="str">
            <v>AC</v>
          </cell>
          <cell r="L30">
            <v>278</v>
          </cell>
          <cell r="M30" t="str">
            <v>AC</v>
          </cell>
          <cell r="N30" t="str">
            <v>1200 ACC - Transport</v>
          </cell>
          <cell r="O30" t="str">
            <v>ZAR</v>
          </cell>
          <cell r="P30" t="str">
            <v>AC1</v>
          </cell>
          <cell r="Q30">
            <v>0</v>
          </cell>
          <cell r="R30" t="str">
            <v>Fixed</v>
          </cell>
          <cell r="S30" t="str">
            <v>Fixed Portion</v>
          </cell>
          <cell r="T30" t="str">
            <v>Fixed</v>
          </cell>
          <cell r="X30">
            <v>38899</v>
          </cell>
        </row>
        <row r="31">
          <cell r="A31">
            <v>78</v>
          </cell>
          <cell r="J31" t="str">
            <v>AC</v>
          </cell>
          <cell r="L31">
            <v>279</v>
          </cell>
          <cell r="M31" t="str">
            <v>AC</v>
          </cell>
          <cell r="N31" t="str">
            <v>1200 ACC - Transport</v>
          </cell>
          <cell r="O31" t="str">
            <v>ZAR</v>
          </cell>
          <cell r="P31" t="str">
            <v>AC2</v>
          </cell>
          <cell r="Q31">
            <v>1</v>
          </cell>
          <cell r="R31" t="str">
            <v>Transport</v>
          </cell>
          <cell r="S31" t="str">
            <v>L-2:</v>
          </cell>
          <cell r="T31" t="str">
            <v>SEIFSA</v>
          </cell>
          <cell r="U31">
            <v>38899</v>
          </cell>
          <cell r="V31" t="str">
            <v>Not Applicable</v>
          </cell>
          <cell r="X31">
            <v>38899</v>
          </cell>
        </row>
        <row r="32">
          <cell r="A32">
            <v>56</v>
          </cell>
          <cell r="B32" t="str">
            <v>Base</v>
          </cell>
          <cell r="C32">
            <v>1</v>
          </cell>
          <cell r="D32">
            <v>1100</v>
          </cell>
          <cell r="E32" t="str">
            <v>Civil &amp; Structural, Section 14</v>
          </cell>
          <cell r="F32" t="str">
            <v>Construct/ Erect/ Install</v>
          </cell>
          <cell r="G32">
            <v>25</v>
          </cell>
          <cell r="H32" t="str">
            <v>Local</v>
          </cell>
          <cell r="I32" t="str">
            <v>ZAR</v>
          </cell>
          <cell r="J32" t="str">
            <v>AE</v>
          </cell>
          <cell r="K32">
            <v>73760872.666666672</v>
          </cell>
        </row>
        <row r="33">
          <cell r="A33">
            <v>79</v>
          </cell>
          <cell r="J33" t="str">
            <v>AE</v>
          </cell>
          <cell r="L33">
            <v>286</v>
          </cell>
          <cell r="M33" t="str">
            <v>AE</v>
          </cell>
          <cell r="N33" t="str">
            <v>Local Erection, All Steel &amp; Mechanical Equipment</v>
          </cell>
          <cell r="O33" t="str">
            <v>ZAR</v>
          </cell>
          <cell r="P33" t="str">
            <v>AE1</v>
          </cell>
          <cell r="Q33">
            <v>0.05</v>
          </cell>
          <cell r="R33" t="str">
            <v>Fixed</v>
          </cell>
          <cell r="S33" t="str">
            <v>Fixed Portion</v>
          </cell>
          <cell r="T33" t="str">
            <v>Fixed</v>
          </cell>
          <cell r="X33">
            <v>38961</v>
          </cell>
        </row>
        <row r="34">
          <cell r="A34">
            <v>80</v>
          </cell>
          <cell r="J34" t="str">
            <v>AE</v>
          </cell>
          <cell r="L34">
            <v>287</v>
          </cell>
          <cell r="M34" t="str">
            <v>AE</v>
          </cell>
          <cell r="N34" t="str">
            <v>Local Erection, All Steel &amp; Mechanical Equipment</v>
          </cell>
          <cell r="O34" t="str">
            <v>ZAR</v>
          </cell>
          <cell r="P34" t="str">
            <v>AE2</v>
          </cell>
          <cell r="Q34">
            <v>0.55000000000000004</v>
          </cell>
          <cell r="R34" t="str">
            <v>Labour</v>
          </cell>
          <cell r="S34" t="str">
            <v>C-3: All hourly paid Employees</v>
          </cell>
          <cell r="T34" t="str">
            <v>SEIFSA</v>
          </cell>
          <cell r="U34">
            <v>38961</v>
          </cell>
          <cell r="V34" t="str">
            <v>Not Applicable</v>
          </cell>
          <cell r="X34">
            <v>38961</v>
          </cell>
        </row>
        <row r="35">
          <cell r="A35">
            <v>81</v>
          </cell>
          <cell r="J35" t="str">
            <v>AE</v>
          </cell>
          <cell r="L35">
            <v>288</v>
          </cell>
          <cell r="M35" t="str">
            <v>AE</v>
          </cell>
          <cell r="N35" t="str">
            <v>Local Erection, All Steel &amp; Mechanical Equipment</v>
          </cell>
          <cell r="O35" t="str">
            <v>ZAR</v>
          </cell>
          <cell r="P35" t="str">
            <v>AE3</v>
          </cell>
          <cell r="Q35">
            <v>0.4</v>
          </cell>
          <cell r="R35" t="str">
            <v>Production Price index</v>
          </cell>
          <cell r="S35" t="str">
            <v>G: Mechanical Engineering Materials</v>
          </cell>
          <cell r="T35" t="str">
            <v>SEIFSA</v>
          </cell>
          <cell r="U35">
            <v>38961</v>
          </cell>
          <cell r="V35" t="str">
            <v>Not Applicable</v>
          </cell>
          <cell r="X35">
            <v>38961</v>
          </cell>
        </row>
        <row r="36">
          <cell r="A36">
            <v>2</v>
          </cell>
          <cell r="B36" t="str">
            <v>Base</v>
          </cell>
          <cell r="C36">
            <v>1</v>
          </cell>
          <cell r="D36">
            <v>200</v>
          </cell>
          <cell r="E36" t="str">
            <v>Main Steam Turbine, Section 3</v>
          </cell>
          <cell r="F36" t="str">
            <v>Procure/ Manufacture</v>
          </cell>
          <cell r="G36">
            <v>1</v>
          </cell>
          <cell r="H36" t="str">
            <v>Foreign</v>
          </cell>
          <cell r="I36" t="str">
            <v>EUR</v>
          </cell>
          <cell r="J36" t="str">
            <v>B1</v>
          </cell>
          <cell r="K36">
            <v>355417159.80000001</v>
          </cell>
        </row>
        <row r="37">
          <cell r="A37">
            <v>82</v>
          </cell>
          <cell r="J37" t="str">
            <v>B1</v>
          </cell>
          <cell r="L37">
            <v>12</v>
          </cell>
          <cell r="M37" t="str">
            <v>B1</v>
          </cell>
          <cell r="N37" t="str">
            <v xml:space="preserve">200 &amp; 300 Main Steam Turbine &amp; Generator, Section 3,4 &amp; 6, Europe </v>
          </cell>
          <cell r="O37" t="str">
            <v>Eur</v>
          </cell>
          <cell r="P37" t="str">
            <v>B11</v>
          </cell>
          <cell r="Q37">
            <v>0.15</v>
          </cell>
          <cell r="R37" t="str">
            <v>Fixed</v>
          </cell>
          <cell r="S37" t="str">
            <v>Fixed Portion</v>
          </cell>
          <cell r="T37" t="str">
            <v>Fixed</v>
          </cell>
          <cell r="X37">
            <v>38991</v>
          </cell>
        </row>
        <row r="38">
          <cell r="A38">
            <v>83</v>
          </cell>
          <cell r="J38" t="str">
            <v>B1</v>
          </cell>
          <cell r="L38">
            <v>13</v>
          </cell>
          <cell r="M38" t="str">
            <v>B1</v>
          </cell>
          <cell r="N38" t="str">
            <v xml:space="preserve">200 &amp; 300 Main Steam Turbine &amp; Generator, Section 3,4 &amp; 6, Europe </v>
          </cell>
          <cell r="O38" t="str">
            <v>Eur</v>
          </cell>
          <cell r="P38" t="str">
            <v>B12</v>
          </cell>
          <cell r="Q38">
            <v>0.11</v>
          </cell>
          <cell r="R38" t="str">
            <v>Castings</v>
          </cell>
          <cell r="S38" t="str">
            <v xml:space="preserve">Index 316 fur Gussteile, Fachserie 17, </v>
          </cell>
          <cell r="T38" t="str">
            <v>des Statistischen Bundesamte Deutschlands</v>
          </cell>
          <cell r="U38">
            <v>38992</v>
          </cell>
          <cell r="X38">
            <v>38991</v>
          </cell>
        </row>
        <row r="39">
          <cell r="A39">
            <v>84</v>
          </cell>
          <cell r="J39" t="str">
            <v>B1</v>
          </cell>
          <cell r="L39">
            <v>14</v>
          </cell>
          <cell r="M39" t="str">
            <v>B1</v>
          </cell>
          <cell r="N39" t="str">
            <v xml:space="preserve">200 &amp; 300 Main Steam Turbine &amp; Generator, Section 3,4 &amp; 6, Europe </v>
          </cell>
          <cell r="O39" t="str">
            <v>Eur</v>
          </cell>
          <cell r="P39" t="str">
            <v>B13</v>
          </cell>
          <cell r="Q39">
            <v>0.14000000000000001</v>
          </cell>
          <cell r="R39" t="str">
            <v>Forgings</v>
          </cell>
          <cell r="S39" t="str">
            <v>Internal  ALSTOM Index</v>
          </cell>
          <cell r="T39" t="str">
            <v>ALSTOM</v>
          </cell>
          <cell r="U39">
            <v>38992</v>
          </cell>
          <cell r="X39">
            <v>38991</v>
          </cell>
        </row>
        <row r="40">
          <cell r="A40">
            <v>85</v>
          </cell>
          <cell r="J40" t="str">
            <v>B1</v>
          </cell>
          <cell r="L40">
            <v>15</v>
          </cell>
          <cell r="M40" t="str">
            <v>B1</v>
          </cell>
          <cell r="N40" t="str">
            <v xml:space="preserve">200 &amp; 300 Main Steam Turbine &amp; Generator, Section 3,4 &amp; 6, Europe </v>
          </cell>
          <cell r="O40" t="str">
            <v>Eur</v>
          </cell>
          <cell r="P40" t="str">
            <v>B14</v>
          </cell>
          <cell r="Q40">
            <v>0.1</v>
          </cell>
          <cell r="R40" t="str">
            <v>Prefabricated Materials</v>
          </cell>
          <cell r="S40" t="str">
            <v>Reihe 273, Fachserie 17, der Erzeugerpreise gewerblicher Produkte fur Metalle und Halbzeuge"</v>
          </cell>
          <cell r="T40" t="str">
            <v>des Statistischen Bundesamte Deutschlands</v>
          </cell>
          <cell r="U40">
            <v>38992</v>
          </cell>
          <cell r="X40">
            <v>38991</v>
          </cell>
        </row>
        <row r="41">
          <cell r="A41">
            <v>86</v>
          </cell>
          <cell r="J41" t="str">
            <v>B1</v>
          </cell>
          <cell r="L41">
            <v>16</v>
          </cell>
          <cell r="M41" t="str">
            <v>B1</v>
          </cell>
          <cell r="N41" t="str">
            <v xml:space="preserve">200 &amp; 300 Main Steam Turbine &amp; Generator, Section 3,4 &amp; 6, Europe </v>
          </cell>
          <cell r="O41" t="str">
            <v>Eur</v>
          </cell>
          <cell r="P41" t="str">
            <v>B15</v>
          </cell>
          <cell r="Q41">
            <v>0.5</v>
          </cell>
          <cell r="R41" t="str">
            <v>Labour Manufacturing</v>
          </cell>
          <cell r="S41" t="str">
            <v>Tarifindex fur das Lohnkostenniveau eines Zeitlohnarbeiters über 21 Jahre, Lohngruppe 7, Tarifgebiet Nor-Württemberg, Nord-Baden</v>
          </cell>
          <cell r="T41" t="str">
            <v>Südwestmetall Verband der Metall- und Elektroindustrie Baden-Würtemberg e.V., Germany
http://www.destatis.de/themen/d/thm_loehne.php</v>
          </cell>
          <cell r="U41">
            <v>38992</v>
          </cell>
          <cell r="X41">
            <v>38991</v>
          </cell>
        </row>
        <row r="42">
          <cell r="A42">
            <v>3</v>
          </cell>
          <cell r="B42" t="str">
            <v>Base</v>
          </cell>
          <cell r="C42">
            <v>1</v>
          </cell>
          <cell r="D42">
            <v>200</v>
          </cell>
          <cell r="E42" t="str">
            <v>Main Steam Turbine, Section 3</v>
          </cell>
          <cell r="F42" t="str">
            <v>Construct/ Erect/ Install</v>
          </cell>
          <cell r="H42" t="str">
            <v>Foreign</v>
          </cell>
          <cell r="I42" t="str">
            <v>EUR</v>
          </cell>
          <cell r="J42" t="str">
            <v>B16</v>
          </cell>
          <cell r="K42">
            <v>39490795.533333331</v>
          </cell>
        </row>
        <row r="43">
          <cell r="A43">
            <v>87</v>
          </cell>
          <cell r="J43" t="str">
            <v>B16</v>
          </cell>
          <cell r="L43">
            <v>23</v>
          </cell>
          <cell r="M43" t="str">
            <v>B16</v>
          </cell>
          <cell r="N43" t="str">
            <v xml:space="preserve">200 &amp; 300 Main Steam Turbine &amp; Generator, Section 3,4 &amp; 6, Europe - </v>
          </cell>
          <cell r="O43" t="str">
            <v>Eur</v>
          </cell>
          <cell r="P43" t="str">
            <v>B161</v>
          </cell>
          <cell r="Q43">
            <v>0.15</v>
          </cell>
          <cell r="R43" t="str">
            <v>Fixed</v>
          </cell>
          <cell r="S43" t="str">
            <v>Fixed Portion</v>
          </cell>
          <cell r="T43" t="str">
            <v>Fixed</v>
          </cell>
          <cell r="X43">
            <v>38991</v>
          </cell>
        </row>
        <row r="44">
          <cell r="A44">
            <v>88</v>
          </cell>
          <cell r="J44" t="str">
            <v>B16</v>
          </cell>
          <cell r="L44">
            <v>24</v>
          </cell>
          <cell r="M44" t="str">
            <v>B16</v>
          </cell>
          <cell r="N44" t="str">
            <v xml:space="preserve">200 &amp; 300 Main Steam Turbine &amp; Generator, Section 3,4 &amp; 6, Europe - </v>
          </cell>
          <cell r="O44" t="str">
            <v>Eur</v>
          </cell>
          <cell r="P44" t="str">
            <v>B162</v>
          </cell>
          <cell r="Q44">
            <v>0.85</v>
          </cell>
          <cell r="R44" t="str">
            <v xml:space="preserve">Labour </v>
          </cell>
          <cell r="S44" t="str">
            <v>Tarifindex fur das Lohnkostenniveau eines Zeitlohnarbeiters über 21 Jahre, Lohngruppe 7, Tarifgebiet Nor-Württemberg, Nord-Baden</v>
          </cell>
          <cell r="T44" t="str">
            <v>Südwestmetall Verband der Metall- und Elektroindustrie Baden-Würtemberg e.V., Germany
http://www.destatis.de/themen/d/thm_loehne.php</v>
          </cell>
          <cell r="U44">
            <v>38992</v>
          </cell>
          <cell r="X44">
            <v>38991</v>
          </cell>
        </row>
        <row r="45">
          <cell r="A45">
            <v>4</v>
          </cell>
          <cell r="B45" t="str">
            <v>Base</v>
          </cell>
          <cell r="C45">
            <v>1</v>
          </cell>
          <cell r="D45">
            <v>400</v>
          </cell>
          <cell r="E45" t="str">
            <v>Unitized Electrical Plant, Section 5 &amp; 6</v>
          </cell>
          <cell r="F45" t="str">
            <v>Procure/ Manufacture</v>
          </cell>
          <cell r="G45" t="str">
            <v>1 &amp; 19</v>
          </cell>
          <cell r="H45" t="str">
            <v>Foreign</v>
          </cell>
          <cell r="I45" t="str">
            <v>EUR</v>
          </cell>
          <cell r="J45" t="str">
            <v>C1</v>
          </cell>
          <cell r="K45">
            <v>49097158</v>
          </cell>
        </row>
        <row r="46">
          <cell r="A46">
            <v>89</v>
          </cell>
          <cell r="J46" t="str">
            <v>C1</v>
          </cell>
          <cell r="L46">
            <v>31</v>
          </cell>
          <cell r="M46" t="str">
            <v>C1</v>
          </cell>
          <cell r="N46" t="str">
            <v>400 Unitized Electrical Plant, Section 5&amp;6</v>
          </cell>
          <cell r="O46" t="str">
            <v>Eur</v>
          </cell>
          <cell r="P46" t="str">
            <v>C11</v>
          </cell>
          <cell r="Q46">
            <v>0.1</v>
          </cell>
          <cell r="R46" t="str">
            <v>Fixed</v>
          </cell>
          <cell r="S46" t="str">
            <v>Fixed Portion</v>
          </cell>
          <cell r="T46" t="str">
            <v>Fixed</v>
          </cell>
          <cell r="X46">
            <v>38991</v>
          </cell>
        </row>
        <row r="47">
          <cell r="A47">
            <v>90</v>
          </cell>
          <cell r="J47" t="str">
            <v>C1</v>
          </cell>
          <cell r="L47">
            <v>32</v>
          </cell>
          <cell r="M47" t="str">
            <v>C1</v>
          </cell>
          <cell r="N47" t="str">
            <v>400 Unitized Electrical Plant, Section 5&amp;6</v>
          </cell>
          <cell r="O47" t="str">
            <v>Eur</v>
          </cell>
          <cell r="P47" t="str">
            <v>C12</v>
          </cell>
          <cell r="Q47">
            <v>0.15</v>
          </cell>
          <cell r="R47" t="str">
            <v>Aluminium</v>
          </cell>
          <cell r="S47" t="str">
            <v>Price Index for Aluminium</v>
          </cell>
          <cell r="T47" t="str">
            <v>LME</v>
          </cell>
          <cell r="U47">
            <v>38992</v>
          </cell>
          <cell r="X47">
            <v>38991</v>
          </cell>
        </row>
        <row r="48">
          <cell r="A48">
            <v>91</v>
          </cell>
          <cell r="J48" t="str">
            <v>C1</v>
          </cell>
          <cell r="L48">
            <v>33</v>
          </cell>
          <cell r="M48" t="str">
            <v>C1</v>
          </cell>
          <cell r="N48" t="str">
            <v>400 Unitized Electrical Plant, Section 5&amp;6</v>
          </cell>
          <cell r="O48" t="str">
            <v>Eur</v>
          </cell>
          <cell r="P48" t="str">
            <v>C13</v>
          </cell>
          <cell r="Q48">
            <v>0.05</v>
          </cell>
          <cell r="R48" t="str">
            <v>Copper</v>
          </cell>
          <cell r="S48" t="str">
            <v>Price Index for Copper</v>
          </cell>
          <cell r="T48" t="str">
            <v>LME</v>
          </cell>
          <cell r="U48">
            <v>38992</v>
          </cell>
          <cell r="X48">
            <v>38991</v>
          </cell>
        </row>
        <row r="49">
          <cell r="A49">
            <v>92</v>
          </cell>
          <cell r="J49" t="str">
            <v>C1</v>
          </cell>
          <cell r="L49">
            <v>34</v>
          </cell>
          <cell r="M49" t="str">
            <v>C1</v>
          </cell>
          <cell r="N49" t="str">
            <v>400 Unitized Electrical Plant, Section 5&amp;6</v>
          </cell>
          <cell r="O49" t="str">
            <v>Eur</v>
          </cell>
          <cell r="P49" t="str">
            <v>C14</v>
          </cell>
          <cell r="Q49">
            <v>0.05</v>
          </cell>
          <cell r="R49" t="str">
            <v>HR Plate Steel</v>
          </cell>
          <cell r="S49" t="str">
            <v>World Carbon Steel Product Price Index - USD/tonne for HR Plate</v>
          </cell>
          <cell r="T49" t="str">
            <v>Meps(www.meps.co.uk)</v>
          </cell>
          <cell r="U49">
            <v>38992</v>
          </cell>
          <cell r="X49">
            <v>38991</v>
          </cell>
        </row>
        <row r="50">
          <cell r="A50">
            <v>93</v>
          </cell>
          <cell r="J50" t="str">
            <v>C1</v>
          </cell>
          <cell r="L50">
            <v>35</v>
          </cell>
          <cell r="M50" t="str">
            <v>C1</v>
          </cell>
          <cell r="N50" t="str">
            <v>400 Unitized Electrical Plant, Section 5&amp;6</v>
          </cell>
          <cell r="O50" t="str">
            <v>Eur</v>
          </cell>
          <cell r="P50" t="str">
            <v>C15</v>
          </cell>
          <cell r="Q50">
            <v>0.65</v>
          </cell>
          <cell r="R50" t="str">
            <v>Labour Manufacturing</v>
          </cell>
          <cell r="S50" t="str">
            <v>Labour Cost Index – EU25 for Manufacturing Labour, Nominal Value  – Seasonally adjusted - Labour Cost Index quoted quarterly for the labour indices for European labour</v>
          </cell>
          <cell r="T50" t="str">
            <v>EUROSTAT</v>
          </cell>
          <cell r="U50" t="str">
            <v>2nd Quarter 2006</v>
          </cell>
          <cell r="X50">
            <v>38899</v>
          </cell>
        </row>
        <row r="51">
          <cell r="A51">
            <v>6</v>
          </cell>
          <cell r="B51" t="str">
            <v>Base</v>
          </cell>
          <cell r="C51">
            <v>1</v>
          </cell>
          <cell r="D51">
            <v>500</v>
          </cell>
          <cell r="E51" t="str">
            <v>Station Common Electrical/Unitized Electrical Plant, Section 7</v>
          </cell>
          <cell r="F51" t="str">
            <v>Procure/ Manufacture</v>
          </cell>
          <cell r="G51" t="str">
            <v>1 &amp; 19</v>
          </cell>
          <cell r="H51" t="str">
            <v>Foreign</v>
          </cell>
          <cell r="I51" t="str">
            <v>EUR</v>
          </cell>
          <cell r="J51" t="str">
            <v>D1</v>
          </cell>
          <cell r="K51">
            <v>14359385</v>
          </cell>
        </row>
        <row r="52">
          <cell r="A52">
            <v>94</v>
          </cell>
          <cell r="J52" t="str">
            <v>D1</v>
          </cell>
          <cell r="L52">
            <v>42</v>
          </cell>
          <cell r="M52" t="str">
            <v>D1</v>
          </cell>
          <cell r="N52" t="str">
            <v>500 Station Common Electrical, Section 7</v>
          </cell>
          <cell r="O52" t="str">
            <v>Eur</v>
          </cell>
          <cell r="P52" t="str">
            <v>D11</v>
          </cell>
          <cell r="Q52">
            <v>0.15</v>
          </cell>
          <cell r="R52" t="str">
            <v>Fixed</v>
          </cell>
          <cell r="S52" t="str">
            <v>Fixed Portion</v>
          </cell>
          <cell r="T52" t="str">
            <v>Fixed</v>
          </cell>
          <cell r="X52">
            <v>38991</v>
          </cell>
        </row>
        <row r="53">
          <cell r="A53">
            <v>95</v>
          </cell>
          <cell r="J53" t="str">
            <v>D1</v>
          </cell>
          <cell r="L53">
            <v>43</v>
          </cell>
          <cell r="M53" t="str">
            <v>D1</v>
          </cell>
          <cell r="N53" t="str">
            <v>500 Station Common Electrical, Section 7</v>
          </cell>
          <cell r="O53" t="str">
            <v>Eur</v>
          </cell>
          <cell r="P53" t="str">
            <v>D12</v>
          </cell>
          <cell r="Q53">
            <v>3.1E-2</v>
          </cell>
          <cell r="R53" t="str">
            <v>HR Plate</v>
          </cell>
          <cell r="S53" t="str">
            <v>World Carbon Steel Product Price Index - USD/tonne for HR Plate</v>
          </cell>
          <cell r="T53" t="str">
            <v>Meps(www.meps.co.uk)</v>
          </cell>
          <cell r="U53">
            <v>38992</v>
          </cell>
          <cell r="W53" t="str">
            <v>See Above</v>
          </cell>
          <cell r="X53">
            <v>38991</v>
          </cell>
        </row>
        <row r="54">
          <cell r="A54">
            <v>96</v>
          </cell>
          <cell r="J54" t="str">
            <v>D1</v>
          </cell>
          <cell r="L54">
            <v>44</v>
          </cell>
          <cell r="M54" t="str">
            <v>D1</v>
          </cell>
          <cell r="N54" t="str">
            <v>500 Station Common Electrical, Section 7</v>
          </cell>
          <cell r="O54" t="str">
            <v>Eur</v>
          </cell>
          <cell r="P54" t="str">
            <v>D13</v>
          </cell>
          <cell r="Q54">
            <v>7.9000000000000001E-2</v>
          </cell>
          <cell r="R54" t="str">
            <v>Nickel</v>
          </cell>
          <cell r="S54" t="str">
            <v>Price Index for Nickel</v>
          </cell>
          <cell r="T54" t="str">
            <v>LME</v>
          </cell>
          <cell r="U54">
            <v>38992</v>
          </cell>
          <cell r="W54" t="str">
            <v>1.2693 USD/EUR</v>
          </cell>
          <cell r="X54">
            <v>38991</v>
          </cell>
        </row>
        <row r="55">
          <cell r="A55">
            <v>97</v>
          </cell>
          <cell r="J55" t="str">
            <v>D1</v>
          </cell>
          <cell r="L55">
            <v>45</v>
          </cell>
          <cell r="M55" t="str">
            <v>D1</v>
          </cell>
          <cell r="N55" t="str">
            <v>500 Station Common Electrical, Section 7</v>
          </cell>
          <cell r="O55" t="str">
            <v>Eur</v>
          </cell>
          <cell r="P55" t="str">
            <v>D14</v>
          </cell>
          <cell r="Q55">
            <v>9.4E-2</v>
          </cell>
          <cell r="R55" t="str">
            <v>Copper</v>
          </cell>
          <cell r="S55" t="str">
            <v>Price Index for Copper</v>
          </cell>
          <cell r="T55" t="str">
            <v>LME</v>
          </cell>
          <cell r="U55">
            <v>38992</v>
          </cell>
          <cell r="W55" t="str">
            <v>1.2693 USD/EUR</v>
          </cell>
          <cell r="X55">
            <v>38991</v>
          </cell>
        </row>
        <row r="56">
          <cell r="A56">
            <v>98</v>
          </cell>
          <cell r="J56" t="str">
            <v>D1</v>
          </cell>
          <cell r="L56">
            <v>46</v>
          </cell>
          <cell r="M56" t="str">
            <v>D1</v>
          </cell>
          <cell r="N56" t="str">
            <v>500 Station Common Electrical, Section 7</v>
          </cell>
          <cell r="O56" t="str">
            <v>Eur</v>
          </cell>
          <cell r="P56" t="str">
            <v>D15</v>
          </cell>
          <cell r="Q56">
            <v>0.191</v>
          </cell>
          <cell r="R56" t="str">
            <v>Prefabricated Materials</v>
          </cell>
          <cell r="S56" t="str">
            <v>Reihe 273, Fachserie 17, der Erzeugerpreise gewerblicher Produkte fur Metalle und Halbzeuge"</v>
          </cell>
          <cell r="T56" t="str">
            <v>des Statistischen Bundesamte Deutschlands</v>
          </cell>
          <cell r="U56">
            <v>38992</v>
          </cell>
          <cell r="W56" t="str">
            <v>See Above</v>
          </cell>
          <cell r="X56">
            <v>38991</v>
          </cell>
        </row>
        <row r="57">
          <cell r="A57">
            <v>99</v>
          </cell>
          <cell r="J57" t="str">
            <v>D1</v>
          </cell>
          <cell r="L57">
            <v>47</v>
          </cell>
          <cell r="M57" t="str">
            <v>D1</v>
          </cell>
          <cell r="N57" t="str">
            <v>500 Station Common Electrical, Section 7</v>
          </cell>
          <cell r="O57" t="str">
            <v>Eur</v>
          </cell>
          <cell r="P57" t="str">
            <v>D16</v>
          </cell>
          <cell r="Q57">
            <v>0.45500000000000002</v>
          </cell>
          <cell r="R57" t="str">
            <v>Labour Manufacturing</v>
          </cell>
          <cell r="S57" t="str">
            <v>Labour Cost Index – EU25 for Manufacturing Labour, Nominal Value  – Seasonally adjusted - Labour Cost Index quoted quarterly for the labour indices for European labour</v>
          </cell>
          <cell r="T57" t="str">
            <v>EUROSTAT</v>
          </cell>
          <cell r="U57" t="str">
            <v>2nd Quarter 2006</v>
          </cell>
          <cell r="W57" t="str">
            <v>See Above</v>
          </cell>
          <cell r="X57">
            <v>38899</v>
          </cell>
        </row>
        <row r="58">
          <cell r="A58">
            <v>5</v>
          </cell>
          <cell r="B58" t="str">
            <v>Base</v>
          </cell>
          <cell r="C58">
            <v>1</v>
          </cell>
          <cell r="D58">
            <v>400</v>
          </cell>
          <cell r="E58" t="str">
            <v>Unitized Electrical Plant, Section 5 &amp; 6</v>
          </cell>
          <cell r="F58" t="str">
            <v>Procure/ Manufacture</v>
          </cell>
          <cell r="G58">
            <v>18</v>
          </cell>
          <cell r="H58" t="str">
            <v>Local</v>
          </cell>
          <cell r="I58" t="str">
            <v>ZAR</v>
          </cell>
          <cell r="J58" t="str">
            <v>D2</v>
          </cell>
          <cell r="K58">
            <v>4386125.666666667</v>
          </cell>
        </row>
        <row r="59">
          <cell r="A59">
            <v>7</v>
          </cell>
          <cell r="B59" t="str">
            <v>Base</v>
          </cell>
          <cell r="C59">
            <v>1</v>
          </cell>
          <cell r="D59">
            <v>500</v>
          </cell>
          <cell r="E59" t="str">
            <v>Station Common Electrical/Unitized Electrical Plant, Section 7</v>
          </cell>
          <cell r="F59" t="str">
            <v>Procure/ Manufacture</v>
          </cell>
          <cell r="G59">
            <v>18</v>
          </cell>
          <cell r="H59" t="str">
            <v>Local</v>
          </cell>
          <cell r="I59" t="str">
            <v>ZAR</v>
          </cell>
          <cell r="J59" t="str">
            <v>D2</v>
          </cell>
          <cell r="K59">
            <v>309602.33333333331</v>
          </cell>
        </row>
        <row r="60">
          <cell r="A60">
            <v>100</v>
          </cell>
          <cell r="J60" t="str">
            <v>D2</v>
          </cell>
          <cell r="L60">
            <v>53</v>
          </cell>
          <cell r="M60" t="str">
            <v>D2</v>
          </cell>
          <cell r="N60" t="str">
            <v>500 Station Common Electrical, Section 7</v>
          </cell>
          <cell r="O60" t="str">
            <v>ZAR</v>
          </cell>
          <cell r="P60" t="str">
            <v>D21</v>
          </cell>
          <cell r="Q60">
            <v>0.15</v>
          </cell>
          <cell r="R60" t="str">
            <v>Fixed</v>
          </cell>
          <cell r="S60" t="str">
            <v>Fixed Portion</v>
          </cell>
          <cell r="T60" t="str">
            <v>Fixed</v>
          </cell>
          <cell r="X60">
            <v>38961</v>
          </cell>
        </row>
        <row r="61">
          <cell r="A61">
            <v>101</v>
          </cell>
          <cell r="J61" t="str">
            <v>D2</v>
          </cell>
          <cell r="L61">
            <v>54</v>
          </cell>
          <cell r="M61" t="str">
            <v>D2</v>
          </cell>
          <cell r="N61" t="str">
            <v>500 Station Common Electrical, Section 7</v>
          </cell>
          <cell r="O61" t="str">
            <v>ZAR</v>
          </cell>
          <cell r="P61" t="str">
            <v>D22</v>
          </cell>
          <cell r="Q61">
            <v>4.2999999999999997E-2</v>
          </cell>
          <cell r="R61" t="str">
            <v>E-A Light Sections</v>
          </cell>
          <cell r="S61" t="str">
            <v>E-A Light Sections</v>
          </cell>
          <cell r="T61" t="str">
            <v>SEIFSA</v>
          </cell>
          <cell r="U61">
            <v>38961</v>
          </cell>
          <cell r="X61">
            <v>38961</v>
          </cell>
        </row>
        <row r="62">
          <cell r="A62">
            <v>102</v>
          </cell>
          <cell r="J62" t="str">
            <v>D2</v>
          </cell>
          <cell r="L62">
            <v>55</v>
          </cell>
          <cell r="M62" t="str">
            <v>D2</v>
          </cell>
          <cell r="N62" t="str">
            <v>500 Station Common Electrical, Section 7</v>
          </cell>
          <cell r="O62" t="str">
            <v>ZAR</v>
          </cell>
          <cell r="P62" t="str">
            <v>D23</v>
          </cell>
          <cell r="Q62">
            <v>0.19700000000000001</v>
          </cell>
          <cell r="R62" t="str">
            <v>F - Copper</v>
          </cell>
          <cell r="S62" t="str">
            <v>Table F</v>
          </cell>
          <cell r="T62" t="str">
            <v>SEIFSA</v>
          </cell>
          <cell r="U62">
            <v>38961</v>
          </cell>
          <cell r="X62">
            <v>38961</v>
          </cell>
        </row>
        <row r="63">
          <cell r="A63">
            <v>103</v>
          </cell>
          <cell r="J63" t="str">
            <v>D2</v>
          </cell>
          <cell r="L63">
            <v>56</v>
          </cell>
          <cell r="M63" t="str">
            <v>D2</v>
          </cell>
          <cell r="N63" t="str">
            <v>500 Station Common Electrical, Section 7</v>
          </cell>
          <cell r="O63" t="str">
            <v>ZAR</v>
          </cell>
          <cell r="P63" t="str">
            <v>D24</v>
          </cell>
          <cell r="Q63">
            <v>0.14499999999999999</v>
          </cell>
          <cell r="R63" t="str">
            <v>O - Metal Products</v>
          </cell>
          <cell r="S63" t="str">
            <v>O - Metal Products</v>
          </cell>
          <cell r="T63" t="str">
            <v>SEIFSA</v>
          </cell>
          <cell r="U63">
            <v>38961</v>
          </cell>
          <cell r="X63">
            <v>38961</v>
          </cell>
        </row>
        <row r="64">
          <cell r="A64">
            <v>104</v>
          </cell>
          <cell r="J64" t="str">
            <v>D2</v>
          </cell>
          <cell r="L64">
            <v>57</v>
          </cell>
          <cell r="M64" t="str">
            <v>D2</v>
          </cell>
          <cell r="N64" t="str">
            <v>500 Station Common Electrical, Section 7</v>
          </cell>
          <cell r="O64" t="str">
            <v>ZAR</v>
          </cell>
          <cell r="P64" t="str">
            <v>D25</v>
          </cell>
          <cell r="Q64">
            <v>0.46500000000000002</v>
          </cell>
          <cell r="R64" t="str">
            <v>Labour</v>
          </cell>
          <cell r="S64" t="str">
            <v>Labour Local</v>
          </cell>
          <cell r="T64" t="str">
            <v>SEIFSA</v>
          </cell>
          <cell r="U64">
            <v>38961</v>
          </cell>
          <cell r="X64">
            <v>38961</v>
          </cell>
        </row>
        <row r="65">
          <cell r="A65">
            <v>8</v>
          </cell>
          <cell r="B65" t="str">
            <v>Base</v>
          </cell>
          <cell r="C65">
            <v>1</v>
          </cell>
          <cell r="D65">
            <v>600</v>
          </cell>
          <cell r="E65" t="str">
            <v>Condensate &amp; Feedheating Plant, Section 8</v>
          </cell>
          <cell r="F65" t="str">
            <v>General</v>
          </cell>
          <cell r="G65">
            <v>26</v>
          </cell>
          <cell r="H65" t="str">
            <v>Foreign</v>
          </cell>
          <cell r="I65" t="str">
            <v>EUR</v>
          </cell>
          <cell r="J65" t="str">
            <v>E</v>
          </cell>
          <cell r="K65">
            <v>37838471.499999993</v>
          </cell>
        </row>
        <row r="66">
          <cell r="A66">
            <v>10</v>
          </cell>
          <cell r="B66" t="str">
            <v>Base</v>
          </cell>
          <cell r="C66">
            <v>1</v>
          </cell>
          <cell r="D66">
            <v>600</v>
          </cell>
          <cell r="E66" t="str">
            <v>Condensate &amp; Feedheating Plant, Section 8</v>
          </cell>
          <cell r="F66" t="str">
            <v>Design</v>
          </cell>
          <cell r="G66">
            <v>28</v>
          </cell>
          <cell r="H66" t="str">
            <v>Foreign</v>
          </cell>
          <cell r="I66" t="str">
            <v>EUR</v>
          </cell>
          <cell r="J66" t="str">
            <v>E</v>
          </cell>
          <cell r="K66">
            <v>57863125.833333328</v>
          </cell>
        </row>
        <row r="67">
          <cell r="A67">
            <v>15</v>
          </cell>
          <cell r="B67" t="str">
            <v>Base</v>
          </cell>
          <cell r="C67">
            <v>1</v>
          </cell>
          <cell r="D67">
            <v>600</v>
          </cell>
          <cell r="E67" t="str">
            <v>Condensate &amp; Feedheating Plant, Section 8</v>
          </cell>
          <cell r="F67" t="str">
            <v>Construct/ Erect/ Install</v>
          </cell>
          <cell r="G67">
            <v>26</v>
          </cell>
          <cell r="H67" t="str">
            <v>Foreign</v>
          </cell>
          <cell r="I67" t="str">
            <v>EUR</v>
          </cell>
          <cell r="J67" t="str">
            <v>E</v>
          </cell>
          <cell r="K67">
            <v>22552939</v>
          </cell>
        </row>
        <row r="68">
          <cell r="A68">
            <v>51</v>
          </cell>
          <cell r="B68" t="str">
            <v>Base</v>
          </cell>
          <cell r="C68">
            <v>1</v>
          </cell>
          <cell r="D68">
            <v>1100</v>
          </cell>
          <cell r="E68" t="str">
            <v>Civil &amp; Structural, Section 14</v>
          </cell>
          <cell r="F68" t="str">
            <v>Design</v>
          </cell>
          <cell r="G68">
            <v>28</v>
          </cell>
          <cell r="H68" t="str">
            <v>Foreign</v>
          </cell>
          <cell r="I68" t="str">
            <v>EUR</v>
          </cell>
          <cell r="J68" t="str">
            <v>E</v>
          </cell>
          <cell r="K68">
            <v>12706784.333333334</v>
          </cell>
        </row>
        <row r="69">
          <cell r="A69">
            <v>55</v>
          </cell>
          <cell r="B69" t="str">
            <v>Base</v>
          </cell>
          <cell r="C69">
            <v>1</v>
          </cell>
          <cell r="D69">
            <v>1100</v>
          </cell>
          <cell r="E69" t="str">
            <v>Civil &amp; Structural, Section 14</v>
          </cell>
          <cell r="F69" t="str">
            <v>Construct/ Erect/ Install</v>
          </cell>
          <cell r="G69">
            <v>26</v>
          </cell>
          <cell r="H69" t="str">
            <v>Foreign</v>
          </cell>
          <cell r="I69" t="str">
            <v>EUR</v>
          </cell>
          <cell r="J69" t="str">
            <v>E</v>
          </cell>
          <cell r="K69">
            <v>6085328.333333333</v>
          </cell>
        </row>
        <row r="70">
          <cell r="A70">
            <v>105</v>
          </cell>
          <cell r="J70" t="str">
            <v>E</v>
          </cell>
          <cell r="L70">
            <v>64</v>
          </cell>
          <cell r="M70" t="str">
            <v>E</v>
          </cell>
          <cell r="N70" t="str">
            <v>General Management Work</v>
          </cell>
          <cell r="O70" t="str">
            <v>Eur</v>
          </cell>
          <cell r="P70" t="str">
            <v>E1</v>
          </cell>
          <cell r="Q70">
            <v>0.15</v>
          </cell>
          <cell r="R70" t="str">
            <v>Fixed</v>
          </cell>
          <cell r="S70" t="str">
            <v>Fixed Portion</v>
          </cell>
          <cell r="T70" t="str">
            <v>Fixed</v>
          </cell>
          <cell r="X70">
            <v>38899</v>
          </cell>
        </row>
        <row r="71">
          <cell r="A71">
            <v>106</v>
          </cell>
          <cell r="J71" t="str">
            <v>E</v>
          </cell>
          <cell r="L71">
            <v>65</v>
          </cell>
          <cell r="M71" t="str">
            <v>E</v>
          </cell>
          <cell r="N71" t="str">
            <v>General Management Work</v>
          </cell>
          <cell r="O71" t="str">
            <v>Eur</v>
          </cell>
          <cell r="P71" t="str">
            <v>E2</v>
          </cell>
          <cell r="Q71">
            <v>0.85</v>
          </cell>
          <cell r="R71" t="str">
            <v>Labour Manufacturing</v>
          </cell>
          <cell r="S71" t="str">
            <v>Labour Cost Index – EU25 for Manufacturing Labour, Nominal Value  – Seasonally adjusted - Labour Cost Index quoted quarterly for the labour indices for European labour</v>
          </cell>
          <cell r="T71" t="str">
            <v>EUROSTAT</v>
          </cell>
          <cell r="U71" t="str">
            <v>2nd Quarter 2006</v>
          </cell>
          <cell r="W71" t="str">
            <v>See Above</v>
          </cell>
          <cell r="X71">
            <v>38899</v>
          </cell>
        </row>
        <row r="72">
          <cell r="A72">
            <v>12</v>
          </cell>
          <cell r="B72" t="str">
            <v>Base</v>
          </cell>
          <cell r="C72">
            <v>1</v>
          </cell>
          <cell r="D72">
            <v>600</v>
          </cell>
          <cell r="E72" t="str">
            <v>Condensate &amp; Feedheating Plant, Section 8</v>
          </cell>
          <cell r="F72" t="str">
            <v>Transport</v>
          </cell>
          <cell r="G72" t="str">
            <v>2 &amp; 4 &amp; 15</v>
          </cell>
          <cell r="H72" t="str">
            <v>Foreign</v>
          </cell>
          <cell r="I72" t="str">
            <v>EUR</v>
          </cell>
          <cell r="J72" t="str">
            <v>F</v>
          </cell>
          <cell r="K72">
            <v>46840601</v>
          </cell>
        </row>
        <row r="73">
          <cell r="A73">
            <v>107</v>
          </cell>
          <cell r="J73" t="str">
            <v>F</v>
          </cell>
          <cell r="L73">
            <v>72</v>
          </cell>
          <cell r="M73" t="str">
            <v>F</v>
          </cell>
          <cell r="N73" t="str">
            <v>Transport, EURO</v>
          </cell>
          <cell r="O73" t="str">
            <v>Eur</v>
          </cell>
          <cell r="P73" t="str">
            <v>F1</v>
          </cell>
          <cell r="Q73">
            <v>0.15</v>
          </cell>
          <cell r="R73" t="str">
            <v>Fixed</v>
          </cell>
          <cell r="S73" t="str">
            <v>Fixed Portion</v>
          </cell>
          <cell r="T73" t="str">
            <v>Fixed</v>
          </cell>
          <cell r="X73">
            <v>38961</v>
          </cell>
        </row>
        <row r="74">
          <cell r="A74">
            <v>108</v>
          </cell>
          <cell r="J74" t="str">
            <v>F</v>
          </cell>
          <cell r="L74">
            <v>73</v>
          </cell>
          <cell r="M74" t="str">
            <v>F</v>
          </cell>
          <cell r="N74" t="str">
            <v>Transport, EURO</v>
          </cell>
          <cell r="O74" t="str">
            <v>Eur</v>
          </cell>
          <cell r="P74" t="str">
            <v>F2</v>
          </cell>
          <cell r="Q74">
            <v>0.85</v>
          </cell>
          <cell r="R74" t="str">
            <v>Transport</v>
          </cell>
          <cell r="S74" t="str">
            <v>CPI for EU25 - Harmonized consumer price index, 2005=100</v>
          </cell>
          <cell r="T74" t="str">
            <v>EUROSTAT</v>
          </cell>
          <cell r="U74">
            <v>38962</v>
          </cell>
          <cell r="W74" t="str">
            <v>Base Cost Index(No Currency)</v>
          </cell>
          <cell r="X74">
            <v>38961</v>
          </cell>
        </row>
        <row r="75">
          <cell r="A75">
            <v>11</v>
          </cell>
          <cell r="B75" t="str">
            <v>Base</v>
          </cell>
          <cell r="C75">
            <v>1</v>
          </cell>
          <cell r="D75">
            <v>600</v>
          </cell>
          <cell r="E75" t="str">
            <v>Condensate &amp; Feedheating Plant, Section 8</v>
          </cell>
          <cell r="F75" t="str">
            <v>Procure/ Manufacture</v>
          </cell>
          <cell r="G75" t="str">
            <v>1 &amp; 19</v>
          </cell>
          <cell r="H75" t="str">
            <v>Foreign</v>
          </cell>
          <cell r="I75" t="str">
            <v>EUR</v>
          </cell>
          <cell r="J75" t="str">
            <v>G</v>
          </cell>
          <cell r="K75">
            <v>106556806.33333333</v>
          </cell>
        </row>
        <row r="76">
          <cell r="A76">
            <v>109</v>
          </cell>
          <cell r="J76" t="str">
            <v>G</v>
          </cell>
          <cell r="L76">
            <v>80</v>
          </cell>
          <cell r="M76" t="str">
            <v>G</v>
          </cell>
          <cell r="N76" t="str">
            <v>600 Condensate and Feedheating Plant, Section 8, Procure &amp; Manufacture</v>
          </cell>
          <cell r="O76" t="str">
            <v>Eur</v>
          </cell>
          <cell r="P76" t="str">
            <v>G1</v>
          </cell>
          <cell r="Q76">
            <v>0.15</v>
          </cell>
          <cell r="R76" t="str">
            <v>Fixed</v>
          </cell>
          <cell r="S76" t="str">
            <v>Fixed Portion</v>
          </cell>
          <cell r="T76" t="str">
            <v>Fixed</v>
          </cell>
          <cell r="X76">
            <v>38991</v>
          </cell>
        </row>
        <row r="77">
          <cell r="A77">
            <v>110</v>
          </cell>
          <cell r="J77" t="str">
            <v>G</v>
          </cell>
          <cell r="L77">
            <v>81</v>
          </cell>
          <cell r="M77" t="str">
            <v>G</v>
          </cell>
          <cell r="N77" t="str">
            <v>600 Condensate and Feedheating Plant, Section 8, Procure &amp; Manufacture</v>
          </cell>
          <cell r="O77" t="str">
            <v>Eur</v>
          </cell>
          <cell r="P77" t="str">
            <v>G2</v>
          </cell>
          <cell r="Q77">
            <v>0.09</v>
          </cell>
          <cell r="R77" t="str">
            <v>Structural Sections</v>
          </cell>
          <cell r="S77" t="str">
            <v>World Carbon Steel Product Price Index -  Structural Sections &amp; Beams</v>
          </cell>
          <cell r="T77" t="str">
            <v>Meps(www.meps.co.uk)</v>
          </cell>
          <cell r="U77">
            <v>38992</v>
          </cell>
          <cell r="W77" t="str">
            <v>see above</v>
          </cell>
          <cell r="X77">
            <v>38991</v>
          </cell>
        </row>
        <row r="78">
          <cell r="A78">
            <v>111</v>
          </cell>
          <cell r="J78" t="str">
            <v>G</v>
          </cell>
          <cell r="L78">
            <v>82</v>
          </cell>
          <cell r="M78" t="str">
            <v>G</v>
          </cell>
          <cell r="N78" t="str">
            <v>600 Condensate and Feedheating Plant, Section 8, Procure &amp; Manufacture</v>
          </cell>
          <cell r="O78" t="str">
            <v>Eur</v>
          </cell>
          <cell r="P78" t="str">
            <v>G3</v>
          </cell>
          <cell r="Q78">
            <v>0.27300000000000002</v>
          </cell>
          <cell r="R78" t="str">
            <v>HR Plate</v>
          </cell>
          <cell r="S78" t="str">
            <v>World Carbon Steel Product Price Index - USD/tonne for HR Plate</v>
          </cell>
          <cell r="T78" t="str">
            <v>Meps(www.meps.co.uk)</v>
          </cell>
          <cell r="U78">
            <v>38992</v>
          </cell>
          <cell r="W78" t="str">
            <v>see above</v>
          </cell>
          <cell r="X78">
            <v>38991</v>
          </cell>
        </row>
        <row r="79">
          <cell r="A79">
            <v>112</v>
          </cell>
          <cell r="J79" t="str">
            <v>G</v>
          </cell>
          <cell r="L79">
            <v>83</v>
          </cell>
          <cell r="M79" t="str">
            <v>G</v>
          </cell>
          <cell r="N79" t="str">
            <v>600 Condensate and Feedheating Plant, Section 8, Procure &amp; Manufacture</v>
          </cell>
          <cell r="O79" t="str">
            <v>Eur</v>
          </cell>
          <cell r="P79" t="str">
            <v>G4</v>
          </cell>
          <cell r="Q79">
            <v>4.5999999999999999E-2</v>
          </cell>
          <cell r="R79" t="str">
            <v>Nickel</v>
          </cell>
          <cell r="S79" t="str">
            <v>Price Index for Nickel</v>
          </cell>
          <cell r="T79" t="str">
            <v>LME</v>
          </cell>
          <cell r="U79">
            <v>38992</v>
          </cell>
          <cell r="W79" t="str">
            <v>see above</v>
          </cell>
          <cell r="X79">
            <v>38991</v>
          </cell>
        </row>
        <row r="80">
          <cell r="A80">
            <v>113</v>
          </cell>
          <cell r="J80" t="str">
            <v>G</v>
          </cell>
          <cell r="L80">
            <v>84</v>
          </cell>
          <cell r="M80" t="str">
            <v>G</v>
          </cell>
          <cell r="N80" t="str">
            <v>600 Condensate and Feedheating Plant, Section 8, Procure &amp; Manufacture</v>
          </cell>
          <cell r="O80" t="str">
            <v>Eur</v>
          </cell>
          <cell r="P80" t="str">
            <v>G5</v>
          </cell>
          <cell r="Q80">
            <v>0.09</v>
          </cell>
          <cell r="R80" t="str">
            <v>Prefabricated Materials</v>
          </cell>
          <cell r="S80" t="str">
            <v>Reihe 273, Fachserie 17, der Erzeugerpreise gewerblicher Produkte fur Metalle und Halbzeuge"</v>
          </cell>
          <cell r="T80" t="str">
            <v>des Statistischen Bundesamte Deutschlands</v>
          </cell>
          <cell r="U80">
            <v>38992</v>
          </cell>
          <cell r="W80" t="str">
            <v>see above</v>
          </cell>
          <cell r="X80">
            <v>38991</v>
          </cell>
        </row>
        <row r="81">
          <cell r="A81">
            <v>114</v>
          </cell>
          <cell r="J81" t="str">
            <v>G</v>
          </cell>
          <cell r="L81">
            <v>85</v>
          </cell>
          <cell r="M81" t="str">
            <v>G</v>
          </cell>
          <cell r="N81" t="str">
            <v>600 Condensate and Feedheating Plant, Section 8, Procure &amp; Manufacture</v>
          </cell>
          <cell r="O81" t="str">
            <v>Eur</v>
          </cell>
          <cell r="P81" t="str">
            <v>G6</v>
          </cell>
          <cell r="Q81">
            <v>0.35099999999999998</v>
          </cell>
          <cell r="R81" t="str">
            <v>Labour Manufacturing</v>
          </cell>
          <cell r="S81" t="str">
            <v>Labour Cost Index – EU25 for Manufacturing Labour, Nominal Value  – Seasonally adjusted - Labour Cost Index quoted quarterly for the labour indices for European labour</v>
          </cell>
          <cell r="T81" t="str">
            <v>EUROSTAT</v>
          </cell>
          <cell r="U81" t="str">
            <v>2nd Quarter 2006</v>
          </cell>
          <cell r="W81" t="str">
            <v>see above</v>
          </cell>
          <cell r="X81">
            <v>38899</v>
          </cell>
        </row>
        <row r="82">
          <cell r="A82">
            <v>14</v>
          </cell>
          <cell r="B82" t="str">
            <v>Base</v>
          </cell>
          <cell r="C82">
            <v>1</v>
          </cell>
          <cell r="D82">
            <v>600</v>
          </cell>
          <cell r="E82" t="str">
            <v>Condensate &amp; Feedheating Plant, Section 8</v>
          </cell>
          <cell r="F82" t="str">
            <v>Transport</v>
          </cell>
          <cell r="G82" t="str">
            <v>15 &amp; 22</v>
          </cell>
          <cell r="H82" t="str">
            <v>Local</v>
          </cell>
          <cell r="I82" t="str">
            <v>ZAR</v>
          </cell>
          <cell r="J82" t="str">
            <v>H</v>
          </cell>
          <cell r="K82">
            <v>18097809.666666668</v>
          </cell>
        </row>
        <row r="83">
          <cell r="A83">
            <v>115</v>
          </cell>
          <cell r="J83" t="str">
            <v>H</v>
          </cell>
          <cell r="L83">
            <v>91</v>
          </cell>
          <cell r="M83" t="str">
            <v>H</v>
          </cell>
          <cell r="N83" t="str">
            <v>600 Transport</v>
          </cell>
          <cell r="O83" t="str">
            <v>ZAR</v>
          </cell>
          <cell r="P83" t="str">
            <v>H1</v>
          </cell>
          <cell r="Q83">
            <v>0</v>
          </cell>
          <cell r="R83" t="str">
            <v>Fixed</v>
          </cell>
          <cell r="S83" t="str">
            <v>Fixed Portion</v>
          </cell>
          <cell r="T83" t="str">
            <v>Fixed</v>
          </cell>
          <cell r="X83">
            <v>38961</v>
          </cell>
        </row>
        <row r="84">
          <cell r="A84">
            <v>116</v>
          </cell>
          <cell r="J84" t="str">
            <v>H</v>
          </cell>
          <cell r="L84">
            <v>92</v>
          </cell>
          <cell r="M84" t="str">
            <v>H</v>
          </cell>
          <cell r="N84" t="str">
            <v>600 Transport</v>
          </cell>
          <cell r="O84" t="str">
            <v>ZAR</v>
          </cell>
          <cell r="P84" t="str">
            <v>H2</v>
          </cell>
          <cell r="Q84">
            <v>1</v>
          </cell>
          <cell r="R84" t="str">
            <v>Transport</v>
          </cell>
          <cell r="S84" t="str">
            <v>L-2:</v>
          </cell>
          <cell r="T84" t="str">
            <v>SEIFSA</v>
          </cell>
          <cell r="U84">
            <v>38961</v>
          </cell>
          <cell r="V84" t="str">
            <v>Not Applicable</v>
          </cell>
          <cell r="X84">
            <v>38961</v>
          </cell>
        </row>
        <row r="85">
          <cell r="A85">
            <v>16</v>
          </cell>
          <cell r="B85" t="str">
            <v>Base</v>
          </cell>
          <cell r="C85">
            <v>1</v>
          </cell>
          <cell r="D85">
            <v>600</v>
          </cell>
          <cell r="E85" t="str">
            <v>Condensate &amp; Feedheating Plant, Section 8</v>
          </cell>
          <cell r="F85" t="str">
            <v>Construct/ Erect/ Install</v>
          </cell>
          <cell r="G85">
            <v>25</v>
          </cell>
          <cell r="H85" t="str">
            <v>Local</v>
          </cell>
          <cell r="I85" t="str">
            <v>ZAR</v>
          </cell>
          <cell r="J85" t="str">
            <v>I</v>
          </cell>
          <cell r="K85">
            <v>270086714.83333331</v>
          </cell>
        </row>
        <row r="86">
          <cell r="A86">
            <v>117</v>
          </cell>
          <cell r="J86" t="str">
            <v>I</v>
          </cell>
          <cell r="L86">
            <v>99</v>
          </cell>
          <cell r="M86" t="str">
            <v>I</v>
          </cell>
          <cell r="N86" t="str">
            <v>600 Condensate and Feedheating Plant, Section 8, Erection</v>
          </cell>
          <cell r="O86" t="str">
            <v>ZAR</v>
          </cell>
          <cell r="P86" t="str">
            <v>I1</v>
          </cell>
          <cell r="Q86">
            <v>0.15</v>
          </cell>
          <cell r="R86" t="str">
            <v>Fixed</v>
          </cell>
          <cell r="S86" t="str">
            <v>Fixed Portion</v>
          </cell>
          <cell r="T86" t="str">
            <v>Fixed</v>
          </cell>
          <cell r="X86">
            <v>38899</v>
          </cell>
        </row>
        <row r="87">
          <cell r="A87">
            <v>118</v>
          </cell>
          <cell r="J87" t="str">
            <v>I</v>
          </cell>
          <cell r="L87">
            <v>100</v>
          </cell>
          <cell r="M87" t="str">
            <v>I</v>
          </cell>
          <cell r="N87" t="str">
            <v>600 Condensate and Feedheating Plant, Section 8, Erection</v>
          </cell>
          <cell r="O87" t="str">
            <v>ZAR</v>
          </cell>
          <cell r="P87" t="str">
            <v>I2</v>
          </cell>
          <cell r="Q87">
            <v>0.05</v>
          </cell>
          <cell r="R87" t="str">
            <v>Paint</v>
          </cell>
          <cell r="S87" t="str">
            <v>Table T</v>
          </cell>
          <cell r="T87" t="str">
            <v>SEIFSA</v>
          </cell>
          <cell r="U87">
            <v>38899</v>
          </cell>
          <cell r="X87">
            <v>38899</v>
          </cell>
        </row>
        <row r="88">
          <cell r="A88">
            <v>119</v>
          </cell>
          <cell r="J88" t="str">
            <v>I</v>
          </cell>
          <cell r="L88">
            <v>101</v>
          </cell>
          <cell r="M88" t="str">
            <v>I</v>
          </cell>
          <cell r="N88" t="str">
            <v>600 Condensate and Feedheating Plant, Section 8, Erection</v>
          </cell>
          <cell r="O88" t="str">
            <v>ZAR</v>
          </cell>
          <cell r="P88" t="str">
            <v>I3</v>
          </cell>
          <cell r="Q88">
            <v>0.1</v>
          </cell>
          <cell r="R88" t="str">
            <v>Plant &amp; Machinery</v>
          </cell>
          <cell r="S88" t="str">
            <v>Table P</v>
          </cell>
          <cell r="T88" t="str">
            <v>SEIFSA</v>
          </cell>
          <cell r="U88">
            <v>38899</v>
          </cell>
          <cell r="X88">
            <v>38899</v>
          </cell>
        </row>
        <row r="89">
          <cell r="A89">
            <v>120</v>
          </cell>
          <cell r="J89" t="str">
            <v>I</v>
          </cell>
          <cell r="L89">
            <v>102</v>
          </cell>
          <cell r="M89" t="str">
            <v>I</v>
          </cell>
          <cell r="N89" t="str">
            <v>600 Condensate and Feedheating Plant, Section 8, Erection</v>
          </cell>
          <cell r="O89" t="str">
            <v>ZAR</v>
          </cell>
          <cell r="P89" t="str">
            <v>I4</v>
          </cell>
          <cell r="Q89">
            <v>0.05</v>
          </cell>
          <cell r="R89" t="str">
            <v>Fuel</v>
          </cell>
          <cell r="S89" t="str">
            <v>Table L2</v>
          </cell>
          <cell r="T89" t="str">
            <v>SEIFSA</v>
          </cell>
          <cell r="U89">
            <v>38899</v>
          </cell>
          <cell r="X89">
            <v>38899</v>
          </cell>
        </row>
        <row r="90">
          <cell r="A90">
            <v>121</v>
          </cell>
          <cell r="J90" t="str">
            <v>I</v>
          </cell>
          <cell r="L90">
            <v>103</v>
          </cell>
          <cell r="M90" t="str">
            <v>I</v>
          </cell>
          <cell r="N90" t="str">
            <v>600 Condensate and Feedheating Plant, Section 8, Erection</v>
          </cell>
          <cell r="O90" t="str">
            <v>ZAR</v>
          </cell>
          <cell r="P90" t="str">
            <v>I5</v>
          </cell>
          <cell r="Q90">
            <v>0.65</v>
          </cell>
          <cell r="R90" t="str">
            <v>Labour</v>
          </cell>
          <cell r="S90" t="str">
            <v>Table C3, All hourly paid employees.</v>
          </cell>
          <cell r="T90" t="str">
            <v>SEIFSA</v>
          </cell>
          <cell r="U90">
            <v>38899</v>
          </cell>
          <cell r="X90">
            <v>38899</v>
          </cell>
        </row>
        <row r="91">
          <cell r="A91">
            <v>13</v>
          </cell>
          <cell r="B91" t="str">
            <v>Base</v>
          </cell>
          <cell r="C91">
            <v>1</v>
          </cell>
          <cell r="D91">
            <v>600</v>
          </cell>
          <cell r="E91" t="str">
            <v>Condensate &amp; Feedheating Plant, Section 8</v>
          </cell>
          <cell r="F91" t="str">
            <v>Transport</v>
          </cell>
          <cell r="G91">
            <v>4</v>
          </cell>
          <cell r="H91" t="str">
            <v>Foreign</v>
          </cell>
          <cell r="I91" t="str">
            <v>USD</v>
          </cell>
          <cell r="J91" t="str">
            <v>J</v>
          </cell>
          <cell r="K91">
            <v>10368219</v>
          </cell>
        </row>
        <row r="92">
          <cell r="A92">
            <v>122</v>
          </cell>
          <cell r="J92" t="str">
            <v>J</v>
          </cell>
          <cell r="L92">
            <v>110</v>
          </cell>
          <cell r="M92" t="str">
            <v>J</v>
          </cell>
          <cell r="N92" t="str">
            <v>600 Transport USD</v>
          </cell>
          <cell r="O92" t="str">
            <v>USD</v>
          </cell>
          <cell r="P92" t="str">
            <v>J1</v>
          </cell>
          <cell r="Q92">
            <v>0</v>
          </cell>
          <cell r="R92" t="str">
            <v>Fixed</v>
          </cell>
          <cell r="S92" t="str">
            <v>Fixed Portion</v>
          </cell>
          <cell r="T92" t="str">
            <v>Fixed</v>
          </cell>
          <cell r="X92">
            <v>38991</v>
          </cell>
        </row>
        <row r="93">
          <cell r="A93">
            <v>123</v>
          </cell>
          <cell r="J93" t="str">
            <v>J</v>
          </cell>
          <cell r="L93">
            <v>111</v>
          </cell>
          <cell r="M93" t="str">
            <v>J</v>
          </cell>
          <cell r="N93" t="str">
            <v>600 Transport USD</v>
          </cell>
          <cell r="O93" t="str">
            <v>USD</v>
          </cell>
          <cell r="P93" t="str">
            <v>J2</v>
          </cell>
          <cell r="Q93">
            <v>1</v>
          </cell>
          <cell r="R93" t="str">
            <v>General</v>
          </cell>
          <cell r="S93" t="str">
            <v>Consumer Price Index - All items, United States</v>
          </cell>
          <cell r="T93" t="str">
            <v>OECD.org</v>
          </cell>
          <cell r="U93">
            <v>38992</v>
          </cell>
          <cell r="X93">
            <v>38991</v>
          </cell>
        </row>
        <row r="94">
          <cell r="A94">
            <v>19</v>
          </cell>
          <cell r="B94" t="str">
            <v>Base</v>
          </cell>
          <cell r="C94">
            <v>1</v>
          </cell>
          <cell r="D94">
            <v>700</v>
          </cell>
          <cell r="E94" t="str">
            <v xml:space="preserve">Condensate Extraction Pumps, Section 8 </v>
          </cell>
          <cell r="G94">
            <v>18</v>
          </cell>
          <cell r="H94" t="str">
            <v>Local</v>
          </cell>
          <cell r="I94" t="str">
            <v>ZAR</v>
          </cell>
          <cell r="J94" t="str">
            <v>L</v>
          </cell>
          <cell r="K94">
            <v>4124588.8306666664</v>
          </cell>
        </row>
        <row r="95">
          <cell r="A95">
            <v>32</v>
          </cell>
          <cell r="B95" t="str">
            <v>Base</v>
          </cell>
          <cell r="C95">
            <v>1</v>
          </cell>
          <cell r="D95">
            <v>800</v>
          </cell>
          <cell r="E95" t="str">
            <v xml:space="preserve">Boiler Feed Pumps, Section 9 </v>
          </cell>
          <cell r="F95" t="str">
            <v>Procure/ Manufacture</v>
          </cell>
          <cell r="G95">
            <v>18</v>
          </cell>
          <cell r="H95" t="str">
            <v>Local</v>
          </cell>
          <cell r="I95" t="str">
            <v>ZAR</v>
          </cell>
          <cell r="J95" t="str">
            <v>L</v>
          </cell>
          <cell r="K95">
            <v>20590946.753500003</v>
          </cell>
        </row>
        <row r="96">
          <cell r="A96">
            <v>124</v>
          </cell>
          <cell r="J96" t="str">
            <v>L</v>
          </cell>
          <cell r="L96">
            <v>118</v>
          </cell>
          <cell r="M96" t="str">
            <v>L</v>
          </cell>
          <cell r="N96" t="str">
            <v>COST OF MANUFACTURE IN SOUTH AFRICA - MECHANICAL (700&amp;800)</v>
          </cell>
          <cell r="O96" t="str">
            <v>ZAR</v>
          </cell>
          <cell r="P96" t="str">
            <v>L1</v>
          </cell>
          <cell r="Q96">
            <v>0.15</v>
          </cell>
          <cell r="R96" t="str">
            <v>Fixed</v>
          </cell>
          <cell r="S96" t="str">
            <v>Fixed Portion</v>
          </cell>
          <cell r="T96" t="str">
            <v>Fixed</v>
          </cell>
          <cell r="X96">
            <v>38899</v>
          </cell>
        </row>
        <row r="97">
          <cell r="A97">
            <v>125</v>
          </cell>
          <cell r="J97" t="str">
            <v>L</v>
          </cell>
          <cell r="L97">
            <v>119</v>
          </cell>
          <cell r="M97" t="str">
            <v>L</v>
          </cell>
          <cell r="N97" t="str">
            <v>COST OF MANUFACTURE IN SOUTH AFRICA - MECHANICAL (700&amp;800)</v>
          </cell>
          <cell r="O97" t="str">
            <v>ZAR</v>
          </cell>
          <cell r="P97" t="str">
            <v>L2</v>
          </cell>
          <cell r="Q97">
            <v>0.4</v>
          </cell>
          <cell r="R97" t="str">
            <v>Cost of Labour</v>
          </cell>
          <cell r="S97" t="str">
            <v>Table C3 all hourly paid employees</v>
          </cell>
          <cell r="T97" t="str">
            <v>SEIFSA</v>
          </cell>
          <cell r="U97">
            <v>38929</v>
          </cell>
          <cell r="X97">
            <v>38899</v>
          </cell>
        </row>
        <row r="98">
          <cell r="A98">
            <v>126</v>
          </cell>
          <cell r="J98" t="str">
            <v>L</v>
          </cell>
          <cell r="L98">
            <v>120</v>
          </cell>
          <cell r="M98" t="str">
            <v>L</v>
          </cell>
          <cell r="N98" t="str">
            <v>COST OF MANUFACTURE IN SOUTH AFRICA - MECHANICAL (700&amp;800)</v>
          </cell>
          <cell r="O98" t="str">
            <v>ZAR</v>
          </cell>
          <cell r="P98" t="str">
            <v>L3</v>
          </cell>
          <cell r="Q98">
            <v>0.45</v>
          </cell>
          <cell r="R98" t="str">
            <v>Cost of Material</v>
          </cell>
          <cell r="S98" t="str">
            <v>Table G SADS Index Mech Eng Materials</v>
          </cell>
          <cell r="T98" t="str">
            <v>SEIFSA</v>
          </cell>
          <cell r="U98">
            <v>38929</v>
          </cell>
          <cell r="X98">
            <v>38899</v>
          </cell>
        </row>
        <row r="99">
          <cell r="A99">
            <v>127</v>
          </cell>
          <cell r="J99" t="str">
            <v>M</v>
          </cell>
          <cell r="L99">
            <v>127</v>
          </cell>
          <cell r="M99" t="str">
            <v>M</v>
          </cell>
          <cell r="N99" t="str">
            <v>COST OF MANUFACTURE IN SOUTH AFRICA - ELECTRICAL (700&amp;800)</v>
          </cell>
          <cell r="O99" t="str">
            <v>ZAR</v>
          </cell>
          <cell r="P99" t="str">
            <v>M1</v>
          </cell>
          <cell r="Q99">
            <v>0.15</v>
          </cell>
          <cell r="R99" t="str">
            <v>Fixed</v>
          </cell>
          <cell r="S99" t="str">
            <v>Fixed Portion</v>
          </cell>
          <cell r="T99" t="str">
            <v>Fixed</v>
          </cell>
          <cell r="X99">
            <v>38899</v>
          </cell>
        </row>
        <row r="100">
          <cell r="A100">
            <v>128</v>
          </cell>
          <cell r="J100" t="str">
            <v>M</v>
          </cell>
          <cell r="L100">
            <v>128</v>
          </cell>
          <cell r="M100" t="str">
            <v>M</v>
          </cell>
          <cell r="N100" t="str">
            <v>COST OF MANUFACTURE IN SOUTH AFRICA - ELECTRICAL (700&amp;800)</v>
          </cell>
          <cell r="O100" t="str">
            <v>ZAR</v>
          </cell>
          <cell r="P100" t="str">
            <v>M2</v>
          </cell>
          <cell r="Q100">
            <v>0.34</v>
          </cell>
          <cell r="R100" t="str">
            <v>Cost of Labour</v>
          </cell>
          <cell r="S100" t="str">
            <v>Table C3 All Hourly paid employees</v>
          </cell>
          <cell r="T100" t="str">
            <v>SEIFSA</v>
          </cell>
          <cell r="U100">
            <v>38929</v>
          </cell>
          <cell r="X100">
            <v>38899</v>
          </cell>
        </row>
        <row r="101">
          <cell r="A101">
            <v>129</v>
          </cell>
          <cell r="J101" t="str">
            <v>M</v>
          </cell>
          <cell r="L101">
            <v>129</v>
          </cell>
          <cell r="M101" t="str">
            <v>M</v>
          </cell>
          <cell r="N101" t="str">
            <v>COST OF MANUFACTURE IN SOUTH AFRICA - ELECTRICAL (700&amp;800)</v>
          </cell>
          <cell r="O101" t="str">
            <v>ZAR</v>
          </cell>
          <cell r="P101" t="str">
            <v>M3</v>
          </cell>
          <cell r="Q101">
            <v>0.36</v>
          </cell>
          <cell r="R101" t="str">
            <v>Cost of Electrical Eng Materials</v>
          </cell>
          <cell r="S101" t="str">
            <v>CSS Index Table G</v>
          </cell>
          <cell r="T101" t="str">
            <v>SEIFSA</v>
          </cell>
          <cell r="U101">
            <v>38929</v>
          </cell>
          <cell r="X101">
            <v>38899</v>
          </cell>
        </row>
        <row r="102">
          <cell r="A102">
            <v>130</v>
          </cell>
          <cell r="J102" t="str">
            <v>M</v>
          </cell>
          <cell r="L102">
            <v>130</v>
          </cell>
          <cell r="M102" t="str">
            <v>M</v>
          </cell>
          <cell r="N102" t="str">
            <v>COST OF MANUFACTURE IN SOUTH AFRICA - ELECTRICAL (700&amp;800)</v>
          </cell>
          <cell r="O102" t="str">
            <v>ZAR</v>
          </cell>
          <cell r="P102" t="str">
            <v>M4</v>
          </cell>
          <cell r="Q102">
            <v>0.15</v>
          </cell>
          <cell r="R102" t="str">
            <v>Metal Price Copper Republic</v>
          </cell>
          <cell r="S102" t="str">
            <v>Metal Price Table 'F'                             SEIFSA</v>
          </cell>
          <cell r="T102" t="str">
            <v>SEIFSA</v>
          </cell>
          <cell r="U102">
            <v>38929</v>
          </cell>
          <cell r="X102">
            <v>38899</v>
          </cell>
        </row>
        <row r="103">
          <cell r="A103">
            <v>27</v>
          </cell>
          <cell r="B103" t="str">
            <v>Base</v>
          </cell>
          <cell r="C103">
            <v>1</v>
          </cell>
          <cell r="D103">
            <v>700</v>
          </cell>
          <cell r="E103" t="str">
            <v xml:space="preserve">Condensate Extraction Pumps, Section 8 </v>
          </cell>
          <cell r="F103" t="str">
            <v>Transport</v>
          </cell>
          <cell r="G103">
            <v>18</v>
          </cell>
          <cell r="H103" t="str">
            <v>Local</v>
          </cell>
          <cell r="I103" t="str">
            <v>ZAR</v>
          </cell>
          <cell r="J103" t="str">
            <v>N</v>
          </cell>
          <cell r="K103">
            <v>55756.69</v>
          </cell>
        </row>
        <row r="104">
          <cell r="A104">
            <v>43</v>
          </cell>
          <cell r="B104" t="str">
            <v>Base</v>
          </cell>
          <cell r="C104">
            <v>1</v>
          </cell>
          <cell r="D104">
            <v>800</v>
          </cell>
          <cell r="E104" t="str">
            <v xml:space="preserve">Boiler Feed Pumps, Section 9 </v>
          </cell>
          <cell r="F104" t="str">
            <v>Transport Including Shipping</v>
          </cell>
          <cell r="G104">
            <v>18</v>
          </cell>
          <cell r="H104" t="str">
            <v>Local</v>
          </cell>
          <cell r="I104" t="str">
            <v>ZAR</v>
          </cell>
          <cell r="J104" t="str">
            <v>N</v>
          </cell>
          <cell r="K104">
            <v>2792970.3435</v>
          </cell>
        </row>
        <row r="105">
          <cell r="A105">
            <v>131</v>
          </cell>
          <cell r="J105" t="str">
            <v>N</v>
          </cell>
          <cell r="L105">
            <v>137</v>
          </cell>
          <cell r="M105" t="str">
            <v>N</v>
          </cell>
          <cell r="N105" t="str">
            <v xml:space="preserve"> COST OF TRANSPORT IN SOUTH AFRICA (700&amp;800)</v>
          </cell>
          <cell r="O105" t="str">
            <v>ZAR</v>
          </cell>
          <cell r="P105" t="str">
            <v>N1</v>
          </cell>
          <cell r="Q105">
            <v>0.15</v>
          </cell>
          <cell r="R105" t="str">
            <v>Fixed</v>
          </cell>
          <cell r="S105" t="str">
            <v>Fixed Portion</v>
          </cell>
          <cell r="T105" t="str">
            <v>Fixed</v>
          </cell>
          <cell r="X105">
            <v>38899</v>
          </cell>
        </row>
        <row r="106">
          <cell r="A106">
            <v>132</v>
          </cell>
          <cell r="J106" t="str">
            <v>N</v>
          </cell>
          <cell r="L106">
            <v>138</v>
          </cell>
          <cell r="M106" t="str">
            <v>N</v>
          </cell>
          <cell r="N106" t="str">
            <v xml:space="preserve"> COST OF TRANSPORT IN SOUTH AFRICA (700&amp;800)</v>
          </cell>
          <cell r="O106" t="str">
            <v>ZAR</v>
          </cell>
          <cell r="P106" t="str">
            <v>N2</v>
          </cell>
          <cell r="Q106">
            <v>0.85</v>
          </cell>
          <cell r="R106" t="str">
            <v>Local Transport</v>
          </cell>
          <cell r="S106" t="str">
            <v xml:space="preserve">Table L-2 Index Of Road Freight Costs </v>
          </cell>
          <cell r="T106" t="str">
            <v>SEIFSA</v>
          </cell>
          <cell r="U106">
            <v>38929</v>
          </cell>
          <cell r="X106">
            <v>38899</v>
          </cell>
        </row>
        <row r="107">
          <cell r="A107">
            <v>133</v>
          </cell>
          <cell r="J107" t="str">
            <v>N</v>
          </cell>
          <cell r="L107">
            <v>139</v>
          </cell>
          <cell r="M107" t="str">
            <v>N</v>
          </cell>
          <cell r="N107" t="str">
            <v xml:space="preserve"> COST OF TRANSPORT IN SOUTH AFRICA (700&amp;800)</v>
          </cell>
          <cell r="O107" t="str">
            <v>ZAR</v>
          </cell>
          <cell r="P107" t="str">
            <v>N3</v>
          </cell>
          <cell r="Q107">
            <v>0</v>
          </cell>
          <cell r="R107" t="str">
            <v>Fixed</v>
          </cell>
          <cell r="S107" t="str">
            <v>SA Transport</v>
          </cell>
          <cell r="T107" t="str">
            <v>Fixed Inflation</v>
          </cell>
          <cell r="X107">
            <v>38899</v>
          </cell>
        </row>
        <row r="108">
          <cell r="A108">
            <v>20</v>
          </cell>
          <cell r="B108" t="str">
            <v>Base</v>
          </cell>
          <cell r="C108">
            <v>1</v>
          </cell>
          <cell r="D108">
            <v>700</v>
          </cell>
          <cell r="E108" t="str">
            <v xml:space="preserve">Condensate Extraction Pumps, Section 8 </v>
          </cell>
          <cell r="G108">
            <v>18</v>
          </cell>
          <cell r="H108" t="str">
            <v>Local</v>
          </cell>
          <cell r="I108" t="str">
            <v>ZAR</v>
          </cell>
          <cell r="J108" t="str">
            <v>O</v>
          </cell>
          <cell r="K108">
            <v>15454.127</v>
          </cell>
        </row>
        <row r="109">
          <cell r="A109">
            <v>28</v>
          </cell>
          <cell r="B109" t="str">
            <v>Base</v>
          </cell>
          <cell r="C109">
            <v>1</v>
          </cell>
          <cell r="D109">
            <v>700</v>
          </cell>
          <cell r="E109" t="str">
            <v xml:space="preserve">Condensate Extraction Pumps, Section 8 </v>
          </cell>
          <cell r="F109" t="str">
            <v>Construct/ Erect/ Install</v>
          </cell>
          <cell r="G109">
            <v>18</v>
          </cell>
          <cell r="H109" t="str">
            <v>Local</v>
          </cell>
          <cell r="I109" t="str">
            <v>ZAR</v>
          </cell>
          <cell r="J109" t="str">
            <v>O</v>
          </cell>
          <cell r="K109">
            <v>293273.44616666669</v>
          </cell>
        </row>
        <row r="110">
          <cell r="A110">
            <v>33</v>
          </cell>
          <cell r="B110" t="str">
            <v>Base</v>
          </cell>
          <cell r="C110">
            <v>1</v>
          </cell>
          <cell r="D110">
            <v>800</v>
          </cell>
          <cell r="E110" t="str">
            <v xml:space="preserve">Boiler Feed Pumps, Section 9 </v>
          </cell>
          <cell r="F110" t="str">
            <v>Procure/ Manufacture</v>
          </cell>
          <cell r="G110">
            <v>18</v>
          </cell>
          <cell r="H110" t="str">
            <v>Local</v>
          </cell>
          <cell r="I110" t="str">
            <v>ZAR</v>
          </cell>
          <cell r="J110" t="str">
            <v>O</v>
          </cell>
          <cell r="K110">
            <v>13372.816666666666</v>
          </cell>
        </row>
        <row r="111">
          <cell r="A111">
            <v>44</v>
          </cell>
          <cell r="B111" t="str">
            <v>Base</v>
          </cell>
          <cell r="C111">
            <v>1</v>
          </cell>
          <cell r="D111">
            <v>800</v>
          </cell>
          <cell r="E111" t="str">
            <v xml:space="preserve">Boiler Feed Pumps, Section 9 </v>
          </cell>
          <cell r="F111" t="str">
            <v>Construct/ Erect/ Install</v>
          </cell>
          <cell r="G111">
            <v>18</v>
          </cell>
          <cell r="H111" t="str">
            <v>Local</v>
          </cell>
          <cell r="I111" t="str">
            <v>ZAR</v>
          </cell>
          <cell r="J111" t="str">
            <v>O</v>
          </cell>
          <cell r="K111">
            <v>3286514.0313333329</v>
          </cell>
        </row>
        <row r="112">
          <cell r="A112">
            <v>45</v>
          </cell>
          <cell r="B112" t="str">
            <v>Base</v>
          </cell>
          <cell r="C112">
            <v>1</v>
          </cell>
          <cell r="D112">
            <v>800</v>
          </cell>
          <cell r="E112" t="str">
            <v xml:space="preserve">Boiler Feed Pumps, Section 9 </v>
          </cell>
          <cell r="F112" t="str">
            <v>Commission</v>
          </cell>
          <cell r="G112">
            <v>18</v>
          </cell>
          <cell r="H112" t="str">
            <v>Local</v>
          </cell>
          <cell r="I112" t="str">
            <v>ZAR</v>
          </cell>
          <cell r="J112" t="str">
            <v>O</v>
          </cell>
          <cell r="K112">
            <v>438802.65</v>
          </cell>
        </row>
        <row r="113">
          <cell r="A113">
            <v>134</v>
          </cell>
          <cell r="J113" t="str">
            <v>O</v>
          </cell>
          <cell r="L113">
            <v>145</v>
          </cell>
          <cell r="M113" t="str">
            <v>O</v>
          </cell>
          <cell r="N113" t="str">
            <v xml:space="preserve"> COST OF INSTALLATION AND COMMISSIONING (700&amp;800)</v>
          </cell>
          <cell r="O113" t="str">
            <v>ZAR</v>
          </cell>
          <cell r="P113" t="str">
            <v>O1</v>
          </cell>
          <cell r="Q113">
            <v>0.15</v>
          </cell>
          <cell r="R113" t="str">
            <v>Fixed</v>
          </cell>
          <cell r="S113" t="str">
            <v>Fixed Portion</v>
          </cell>
          <cell r="T113" t="str">
            <v>Fixed</v>
          </cell>
          <cell r="X113">
            <v>38899</v>
          </cell>
        </row>
        <row r="114">
          <cell r="A114">
            <v>135</v>
          </cell>
          <cell r="J114" t="str">
            <v>O</v>
          </cell>
          <cell r="L114">
            <v>146</v>
          </cell>
          <cell r="M114" t="str">
            <v>O</v>
          </cell>
          <cell r="N114" t="str">
            <v xml:space="preserve"> COST OF INSTALLATION AND COMMISSIONING (700&amp;800)</v>
          </cell>
          <cell r="O114" t="str">
            <v>ZAR</v>
          </cell>
          <cell r="P114" t="str">
            <v>O2</v>
          </cell>
          <cell r="Q114">
            <v>0.85</v>
          </cell>
          <cell r="R114" t="str">
            <v>Cost of Labour</v>
          </cell>
          <cell r="S114" t="str">
            <v>Table C3 (a) All Hourly Paid</v>
          </cell>
          <cell r="T114" t="str">
            <v>SEIFSA</v>
          </cell>
          <cell r="U114">
            <v>38929</v>
          </cell>
          <cell r="X114">
            <v>38899</v>
          </cell>
        </row>
        <row r="115">
          <cell r="A115">
            <v>17</v>
          </cell>
          <cell r="B115" t="str">
            <v>Base</v>
          </cell>
          <cell r="C115">
            <v>1</v>
          </cell>
          <cell r="D115">
            <v>700</v>
          </cell>
          <cell r="E115" t="str">
            <v xml:space="preserve">Condensate Extraction Pumps, Section 8 </v>
          </cell>
          <cell r="F115" t="str">
            <v>General</v>
          </cell>
          <cell r="G115">
            <v>18</v>
          </cell>
          <cell r="H115" t="str">
            <v>Local</v>
          </cell>
          <cell r="I115" t="str">
            <v>ZAR</v>
          </cell>
          <cell r="J115" t="str">
            <v>P</v>
          </cell>
          <cell r="K115">
            <v>253621.71883333335</v>
          </cell>
        </row>
        <row r="116">
          <cell r="A116">
            <v>18</v>
          </cell>
          <cell r="B116" t="str">
            <v>Base</v>
          </cell>
          <cell r="C116">
            <v>1</v>
          </cell>
          <cell r="D116">
            <v>700</v>
          </cell>
          <cell r="E116" t="str">
            <v xml:space="preserve">Condensate Extraction Pumps, Section 8 </v>
          </cell>
          <cell r="F116" t="str">
            <v>Design</v>
          </cell>
          <cell r="G116">
            <v>18</v>
          </cell>
          <cell r="H116" t="str">
            <v>Local</v>
          </cell>
          <cell r="I116" t="str">
            <v>ZAR</v>
          </cell>
          <cell r="J116" t="str">
            <v>P</v>
          </cell>
          <cell r="K116">
            <v>102182.71500000001</v>
          </cell>
        </row>
        <row r="117">
          <cell r="A117">
            <v>22</v>
          </cell>
          <cell r="B117" t="str">
            <v>Base</v>
          </cell>
          <cell r="C117">
            <v>1</v>
          </cell>
          <cell r="D117">
            <v>700</v>
          </cell>
          <cell r="E117" t="str">
            <v xml:space="preserve">Condensate Extraction Pumps, Section 8 </v>
          </cell>
          <cell r="G117">
            <v>18</v>
          </cell>
          <cell r="H117" t="str">
            <v>Local</v>
          </cell>
          <cell r="I117" t="str">
            <v>ZAR</v>
          </cell>
          <cell r="J117" t="str">
            <v>P</v>
          </cell>
          <cell r="K117">
            <v>24138.502333333334</v>
          </cell>
        </row>
        <row r="118">
          <cell r="A118">
            <v>24</v>
          </cell>
          <cell r="B118" t="str">
            <v>Base</v>
          </cell>
          <cell r="C118">
            <v>1</v>
          </cell>
          <cell r="D118">
            <v>700</v>
          </cell>
          <cell r="E118" t="str">
            <v xml:space="preserve">Condensate Extraction Pumps, Section 8 </v>
          </cell>
          <cell r="G118">
            <v>18</v>
          </cell>
          <cell r="H118" t="str">
            <v>Local</v>
          </cell>
          <cell r="I118" t="str">
            <v>ZAR</v>
          </cell>
          <cell r="J118" t="str">
            <v>P</v>
          </cell>
          <cell r="K118">
            <v>1265914.7703333334</v>
          </cell>
        </row>
        <row r="119">
          <cell r="A119">
            <v>29</v>
          </cell>
          <cell r="B119" t="str">
            <v>Base</v>
          </cell>
          <cell r="C119">
            <v>1</v>
          </cell>
          <cell r="D119">
            <v>700</v>
          </cell>
          <cell r="E119" t="str">
            <v xml:space="preserve">Condensate Extraction Pumps, Section 8 </v>
          </cell>
          <cell r="F119" t="str">
            <v>Testing</v>
          </cell>
          <cell r="G119">
            <v>18</v>
          </cell>
          <cell r="H119" t="str">
            <v>Local</v>
          </cell>
          <cell r="I119" t="str">
            <v>ZAR</v>
          </cell>
          <cell r="J119" t="str">
            <v>P</v>
          </cell>
          <cell r="K119">
            <v>72188.585833333331</v>
          </cell>
        </row>
        <row r="120">
          <cell r="A120">
            <v>30</v>
          </cell>
          <cell r="B120" t="str">
            <v>Base</v>
          </cell>
          <cell r="C120">
            <v>1</v>
          </cell>
          <cell r="D120">
            <v>800</v>
          </cell>
          <cell r="E120" t="str">
            <v xml:space="preserve">Boiler Feed Pumps, Section 9 </v>
          </cell>
          <cell r="F120" t="str">
            <v>General</v>
          </cell>
          <cell r="G120">
            <v>18</v>
          </cell>
          <cell r="H120" t="str">
            <v>Local</v>
          </cell>
          <cell r="I120" t="str">
            <v>ZAR</v>
          </cell>
          <cell r="J120" t="str">
            <v>P</v>
          </cell>
          <cell r="K120">
            <v>2530904.8085000007</v>
          </cell>
        </row>
        <row r="121">
          <cell r="A121">
            <v>31</v>
          </cell>
          <cell r="B121" t="str">
            <v>Base</v>
          </cell>
          <cell r="C121">
            <v>1</v>
          </cell>
          <cell r="D121">
            <v>800</v>
          </cell>
          <cell r="E121" t="str">
            <v xml:space="preserve">Boiler Feed Pumps, Section 9 </v>
          </cell>
          <cell r="F121" t="str">
            <v>Design</v>
          </cell>
          <cell r="G121">
            <v>18</v>
          </cell>
          <cell r="H121" t="str">
            <v>Local</v>
          </cell>
          <cell r="I121" t="str">
            <v>ZAR</v>
          </cell>
          <cell r="J121" t="str">
            <v>P</v>
          </cell>
          <cell r="K121">
            <v>685073.10799999989</v>
          </cell>
        </row>
        <row r="122">
          <cell r="A122">
            <v>34</v>
          </cell>
          <cell r="B122" t="str">
            <v>Base</v>
          </cell>
          <cell r="C122">
            <v>1</v>
          </cell>
          <cell r="D122">
            <v>800</v>
          </cell>
          <cell r="E122" t="str">
            <v xml:space="preserve">Boiler Feed Pumps, Section 9 </v>
          </cell>
          <cell r="F122" t="str">
            <v>Procure/ Manufacture</v>
          </cell>
          <cell r="G122">
            <v>18</v>
          </cell>
          <cell r="H122" t="str">
            <v>Local</v>
          </cell>
          <cell r="I122" t="str">
            <v>ZAR</v>
          </cell>
          <cell r="J122" t="str">
            <v>P</v>
          </cell>
          <cell r="K122">
            <v>2217077.0021666666</v>
          </cell>
        </row>
        <row r="123">
          <cell r="A123">
            <v>35</v>
          </cell>
          <cell r="B123" t="str">
            <v>Base</v>
          </cell>
          <cell r="C123">
            <v>1</v>
          </cell>
          <cell r="D123">
            <v>800</v>
          </cell>
          <cell r="E123" t="str">
            <v xml:space="preserve">Boiler Feed Pumps, Section 9 </v>
          </cell>
          <cell r="F123" t="str">
            <v>Procure/ Manufacture</v>
          </cell>
          <cell r="G123">
            <v>18</v>
          </cell>
          <cell r="H123" t="str">
            <v>Local</v>
          </cell>
          <cell r="I123" t="str">
            <v>ZAR</v>
          </cell>
          <cell r="J123" t="str">
            <v>P</v>
          </cell>
          <cell r="K123">
            <v>1049893.3963333333</v>
          </cell>
        </row>
        <row r="124">
          <cell r="A124">
            <v>47</v>
          </cell>
          <cell r="B124" t="str">
            <v>Base</v>
          </cell>
          <cell r="C124">
            <v>1</v>
          </cell>
          <cell r="D124">
            <v>800</v>
          </cell>
          <cell r="E124" t="str">
            <v xml:space="preserve">Boiler Feed Pumps, Section 9 </v>
          </cell>
          <cell r="F124" t="str">
            <v>Testing</v>
          </cell>
          <cell r="G124">
            <v>18</v>
          </cell>
          <cell r="H124" t="str">
            <v>Local</v>
          </cell>
          <cell r="I124" t="str">
            <v>ZAR</v>
          </cell>
          <cell r="J124" t="str">
            <v>P</v>
          </cell>
          <cell r="K124">
            <v>207024.46116666665</v>
          </cell>
        </row>
        <row r="125">
          <cell r="A125">
            <v>136</v>
          </cell>
          <cell r="J125" t="str">
            <v>P</v>
          </cell>
          <cell r="L125">
            <v>153</v>
          </cell>
          <cell r="M125" t="str">
            <v>P</v>
          </cell>
          <cell r="N125" t="str">
            <v xml:space="preserve"> LOCAL ENGINEERING (700&amp;800)</v>
          </cell>
          <cell r="O125" t="str">
            <v>ZAR</v>
          </cell>
          <cell r="P125" t="str">
            <v>P1</v>
          </cell>
          <cell r="Q125">
            <v>0.15</v>
          </cell>
          <cell r="R125" t="str">
            <v>Fixed</v>
          </cell>
          <cell r="S125" t="str">
            <v>Fixed Portion</v>
          </cell>
          <cell r="T125" t="str">
            <v>Fixed</v>
          </cell>
          <cell r="X125">
            <v>38899</v>
          </cell>
        </row>
        <row r="126">
          <cell r="A126">
            <v>137</v>
          </cell>
          <cell r="J126" t="str">
            <v>P</v>
          </cell>
          <cell r="L126">
            <v>154</v>
          </cell>
          <cell r="M126" t="str">
            <v>P</v>
          </cell>
          <cell r="N126" t="str">
            <v xml:space="preserve"> LOCAL ENGINEERING (700&amp;800)</v>
          </cell>
          <cell r="O126" t="str">
            <v>ZAR</v>
          </cell>
          <cell r="P126" t="str">
            <v>P2</v>
          </cell>
          <cell r="Q126">
            <v>0.85</v>
          </cell>
          <cell r="R126" t="str">
            <v>Cost of Labour</v>
          </cell>
          <cell r="S126" t="str">
            <v>Table C3 All Hourly Paid</v>
          </cell>
          <cell r="T126" t="str">
            <v>SEIFSA</v>
          </cell>
          <cell r="U126">
            <v>38929</v>
          </cell>
          <cell r="X126">
            <v>38899</v>
          </cell>
        </row>
        <row r="127">
          <cell r="A127">
            <v>21</v>
          </cell>
          <cell r="B127" t="str">
            <v>Base</v>
          </cell>
          <cell r="C127">
            <v>1</v>
          </cell>
          <cell r="D127">
            <v>700</v>
          </cell>
          <cell r="E127" t="str">
            <v xml:space="preserve">Condensate Extraction Pumps, Section 8 </v>
          </cell>
          <cell r="G127">
            <v>19</v>
          </cell>
          <cell r="H127" t="str">
            <v>Foreign</v>
          </cell>
          <cell r="I127" t="str">
            <v>GBP</v>
          </cell>
          <cell r="J127" t="str">
            <v>Q</v>
          </cell>
          <cell r="K127">
            <v>21316.194</v>
          </cell>
        </row>
        <row r="128">
          <cell r="A128">
            <v>36</v>
          </cell>
          <cell r="B128" t="str">
            <v>Base</v>
          </cell>
          <cell r="C128">
            <v>1</v>
          </cell>
          <cell r="D128">
            <v>800</v>
          </cell>
          <cell r="E128" t="str">
            <v xml:space="preserve">Boiler Feed Pumps, Section 9 </v>
          </cell>
          <cell r="F128" t="str">
            <v>Procure/ Manufacture</v>
          </cell>
          <cell r="G128">
            <v>19</v>
          </cell>
          <cell r="H128" t="str">
            <v>Foreign</v>
          </cell>
          <cell r="I128" t="str">
            <v>GBP</v>
          </cell>
          <cell r="J128" t="str">
            <v>Q</v>
          </cell>
          <cell r="K128">
            <v>3946243.9470000002</v>
          </cell>
        </row>
        <row r="129">
          <cell r="A129">
            <v>38</v>
          </cell>
          <cell r="B129" t="str">
            <v>Base</v>
          </cell>
          <cell r="C129">
            <v>1</v>
          </cell>
          <cell r="D129">
            <v>800</v>
          </cell>
          <cell r="E129" t="str">
            <v xml:space="preserve">Boiler Feed Pumps, Section 9 </v>
          </cell>
          <cell r="F129" t="str">
            <v>Procure/ Manufacture</v>
          </cell>
          <cell r="G129">
            <v>19</v>
          </cell>
          <cell r="H129" t="str">
            <v>Foreign</v>
          </cell>
          <cell r="I129" t="str">
            <v>GBP</v>
          </cell>
          <cell r="J129" t="str">
            <v>Q</v>
          </cell>
          <cell r="K129">
            <v>18401.071500000002</v>
          </cell>
        </row>
        <row r="130">
          <cell r="A130">
            <v>138</v>
          </cell>
          <cell r="J130" t="str">
            <v>Q</v>
          </cell>
          <cell r="L130">
            <v>161</v>
          </cell>
          <cell r="M130" t="str">
            <v>Q</v>
          </cell>
          <cell r="N130" t="str">
            <v xml:space="preserve"> COST OF MANUFACTURE IN UK - MECHANICAL (700&amp;800)</v>
          </cell>
          <cell r="O130" t="str">
            <v>GBP</v>
          </cell>
          <cell r="P130" t="str">
            <v>Q1</v>
          </cell>
          <cell r="Q130">
            <v>0.15</v>
          </cell>
          <cell r="R130" t="str">
            <v>Fixed</v>
          </cell>
          <cell r="S130" t="str">
            <v>Fixed Portion</v>
          </cell>
          <cell r="T130" t="str">
            <v>Fixed</v>
          </cell>
          <cell r="X130">
            <v>38961</v>
          </cell>
        </row>
        <row r="131">
          <cell r="A131">
            <v>139</v>
          </cell>
          <cell r="J131" t="str">
            <v>Q</v>
          </cell>
          <cell r="L131">
            <v>162</v>
          </cell>
          <cell r="M131" t="str">
            <v>Q</v>
          </cell>
          <cell r="N131" t="str">
            <v xml:space="preserve"> COST OF MANUFACTURE IN UK - MECHANICAL (700&amp;800)</v>
          </cell>
          <cell r="O131" t="str">
            <v>GBP</v>
          </cell>
          <cell r="P131" t="str">
            <v>Q2</v>
          </cell>
          <cell r="Q131">
            <v>0.4</v>
          </cell>
          <cell r="R131" t="str">
            <v>Cost of Labour</v>
          </cell>
          <cell r="S131" t="str">
            <v>Mech Engineering</v>
          </cell>
          <cell r="T131" t="str">
            <v>BEAMA</v>
          </cell>
          <cell r="U131">
            <v>38990</v>
          </cell>
          <cell r="V131" t="str">
            <v>GBP  822,413.00</v>
          </cell>
          <cell r="W131" t="str">
            <v>GBP 1.0 = ZAR 14.54</v>
          </cell>
          <cell r="X131">
            <v>38961</v>
          </cell>
        </row>
        <row r="132">
          <cell r="A132">
            <v>140</v>
          </cell>
          <cell r="J132" t="str">
            <v>Q</v>
          </cell>
          <cell r="L132">
            <v>163</v>
          </cell>
          <cell r="M132" t="str">
            <v>Q</v>
          </cell>
          <cell r="N132" t="str">
            <v xml:space="preserve"> COST OF MANUFACTURE IN UK - MECHANICAL (700&amp;800)</v>
          </cell>
          <cell r="O132" t="str">
            <v>GBP</v>
          </cell>
          <cell r="P132" t="str">
            <v>Q3</v>
          </cell>
          <cell r="Q132">
            <v>0.45</v>
          </cell>
          <cell r="R132" t="str">
            <v>Cost of Materials</v>
          </cell>
          <cell r="S132" t="str">
            <v>Mech Engineering</v>
          </cell>
          <cell r="T132" t="str">
            <v>BEAMA</v>
          </cell>
          <cell r="X132">
            <v>38961</v>
          </cell>
        </row>
        <row r="133">
          <cell r="A133">
            <v>46</v>
          </cell>
          <cell r="B133" t="str">
            <v>Base</v>
          </cell>
          <cell r="C133">
            <v>1</v>
          </cell>
          <cell r="D133">
            <v>800</v>
          </cell>
          <cell r="E133" t="str">
            <v xml:space="preserve">Boiler Feed Pumps, Section 9 </v>
          </cell>
          <cell r="F133" t="str">
            <v>Testing</v>
          </cell>
          <cell r="G133">
            <v>19</v>
          </cell>
          <cell r="H133" t="str">
            <v>Foreign</v>
          </cell>
          <cell r="I133" t="str">
            <v>GBP</v>
          </cell>
          <cell r="J133" t="str">
            <v>R</v>
          </cell>
          <cell r="K133">
            <v>281821.6933333333</v>
          </cell>
        </row>
        <row r="134">
          <cell r="A134">
            <v>141</v>
          </cell>
          <cell r="J134" t="str">
            <v>R</v>
          </cell>
          <cell r="L134">
            <v>170</v>
          </cell>
          <cell r="M134" t="str">
            <v>R</v>
          </cell>
          <cell r="N134" t="str">
            <v xml:space="preserve"> ENGINEERING (700&amp;800)</v>
          </cell>
          <cell r="O134" t="str">
            <v>GBP</v>
          </cell>
          <cell r="P134" t="str">
            <v>R1</v>
          </cell>
          <cell r="Q134">
            <v>0.15</v>
          </cell>
          <cell r="R134" t="str">
            <v>Fixed</v>
          </cell>
          <cell r="S134" t="str">
            <v>Fixed Portion</v>
          </cell>
          <cell r="T134" t="str">
            <v>Fixed</v>
          </cell>
          <cell r="X134">
            <v>38961</v>
          </cell>
        </row>
        <row r="135">
          <cell r="A135">
            <v>142</v>
          </cell>
          <cell r="J135" t="str">
            <v>R</v>
          </cell>
          <cell r="L135">
            <v>171</v>
          </cell>
          <cell r="M135" t="str">
            <v>R</v>
          </cell>
          <cell r="N135" t="str">
            <v xml:space="preserve"> ENGINEERING (700&amp;800)</v>
          </cell>
          <cell r="O135" t="str">
            <v>GBP</v>
          </cell>
          <cell r="P135" t="str">
            <v>R2</v>
          </cell>
          <cell r="Q135">
            <v>0.85</v>
          </cell>
          <cell r="R135" t="str">
            <v>Cost of Labour</v>
          </cell>
          <cell r="S135" t="str">
            <v>Mech Engineering</v>
          </cell>
          <cell r="T135" t="str">
            <v>BEAMA</v>
          </cell>
          <cell r="U135">
            <v>38990</v>
          </cell>
          <cell r="V135" t="str">
            <v>GBP 58,148.00</v>
          </cell>
          <cell r="W135" t="str">
            <v>GBP 1.0 = 14.54</v>
          </cell>
          <cell r="X135">
            <v>38961</v>
          </cell>
        </row>
        <row r="136">
          <cell r="A136">
            <v>37</v>
          </cell>
          <cell r="B136" t="str">
            <v>Base</v>
          </cell>
          <cell r="C136">
            <v>1</v>
          </cell>
          <cell r="D136">
            <v>800</v>
          </cell>
          <cell r="E136" t="str">
            <v xml:space="preserve">Boiler Feed Pumps, Section 9 </v>
          </cell>
          <cell r="F136" t="str">
            <v>Procure/ Manufacture</v>
          </cell>
          <cell r="G136">
            <v>18</v>
          </cell>
          <cell r="H136" t="str">
            <v>Local</v>
          </cell>
          <cell r="I136" t="str">
            <v>ZAR</v>
          </cell>
          <cell r="J136" t="str">
            <v>S</v>
          </cell>
          <cell r="K136">
            <v>4538259.2985000005</v>
          </cell>
        </row>
        <row r="137">
          <cell r="A137">
            <v>143</v>
          </cell>
          <cell r="J137" t="str">
            <v>S</v>
          </cell>
          <cell r="L137">
            <v>178</v>
          </cell>
          <cell r="M137" t="str">
            <v>S</v>
          </cell>
          <cell r="N137" t="str">
            <v xml:space="preserve"> CONTRACT MANAGEMENT / MATERIAL SUPPLY - PIPEWORK (700&amp;800)</v>
          </cell>
          <cell r="O137" t="str">
            <v>ZAR</v>
          </cell>
          <cell r="P137" t="str">
            <v>S1</v>
          </cell>
          <cell r="Q137">
            <v>0.15</v>
          </cell>
          <cell r="R137" t="str">
            <v>Fixed</v>
          </cell>
          <cell r="S137" t="str">
            <v>Fixed Portion</v>
          </cell>
          <cell r="T137" t="str">
            <v>Fixed</v>
          </cell>
          <cell r="X137">
            <v>38899</v>
          </cell>
        </row>
        <row r="138">
          <cell r="A138">
            <v>144</v>
          </cell>
          <cell r="J138" t="str">
            <v>S</v>
          </cell>
          <cell r="L138">
            <v>179</v>
          </cell>
          <cell r="M138" t="str">
            <v>S</v>
          </cell>
          <cell r="N138" t="str">
            <v xml:space="preserve"> CONTRACT MANAGEMENT / MATERIAL SUPPLY - PIPEWORK (700&amp;800)</v>
          </cell>
          <cell r="O138" t="str">
            <v>ZAR</v>
          </cell>
          <cell r="P138" t="str">
            <v>S2</v>
          </cell>
          <cell r="Q138">
            <v>0.85</v>
          </cell>
          <cell r="R138" t="str">
            <v>Material / Contract Management</v>
          </cell>
          <cell r="S138" t="str">
            <v>Table E-8</v>
          </cell>
          <cell r="T138" t="str">
            <v>SEIFSA</v>
          </cell>
          <cell r="U138">
            <v>38929</v>
          </cell>
          <cell r="X138">
            <v>38899</v>
          </cell>
        </row>
        <row r="139">
          <cell r="A139">
            <v>23</v>
          </cell>
          <cell r="B139" t="str">
            <v>Base</v>
          </cell>
          <cell r="C139">
            <v>1</v>
          </cell>
          <cell r="D139">
            <v>700</v>
          </cell>
          <cell r="E139" t="str">
            <v xml:space="preserve">Condensate Extraction Pumps, Section 8 </v>
          </cell>
          <cell r="G139">
            <v>18</v>
          </cell>
          <cell r="H139" t="str">
            <v>Local</v>
          </cell>
          <cell r="I139" t="str">
            <v>ZAR</v>
          </cell>
          <cell r="J139" t="str">
            <v>T</v>
          </cell>
          <cell r="K139">
            <v>57184.133999999998</v>
          </cell>
        </row>
        <row r="140">
          <cell r="A140">
            <v>39</v>
          </cell>
          <cell r="B140" t="str">
            <v>Base</v>
          </cell>
          <cell r="C140">
            <v>1</v>
          </cell>
          <cell r="D140">
            <v>800</v>
          </cell>
          <cell r="E140" t="str">
            <v xml:space="preserve">Boiler Feed Pumps, Section 9 </v>
          </cell>
          <cell r="F140" t="str">
            <v>Procure/ Manufacture</v>
          </cell>
          <cell r="G140">
            <v>18</v>
          </cell>
          <cell r="H140" t="str">
            <v>Local</v>
          </cell>
          <cell r="I140" t="str">
            <v>ZAR</v>
          </cell>
          <cell r="J140" t="str">
            <v>T</v>
          </cell>
          <cell r="K140">
            <v>64528.575833333343</v>
          </cell>
        </row>
        <row r="141">
          <cell r="A141">
            <v>145</v>
          </cell>
          <cell r="J141" t="str">
            <v>T</v>
          </cell>
          <cell r="L141">
            <v>186</v>
          </cell>
          <cell r="M141" t="str">
            <v>T</v>
          </cell>
          <cell r="N141" t="str">
            <v xml:space="preserve"> COST OF MANUFACTURING IN SOUTH AFRICA - MECHANICAL (700&amp;800)</v>
          </cell>
          <cell r="O141" t="str">
            <v>ZAR</v>
          </cell>
          <cell r="P141" t="str">
            <v>T1</v>
          </cell>
          <cell r="Q141">
            <v>0.15</v>
          </cell>
          <cell r="R141" t="str">
            <v>Fixed</v>
          </cell>
          <cell r="S141" t="str">
            <v>Fixed Portion</v>
          </cell>
          <cell r="T141" t="str">
            <v>Fixed</v>
          </cell>
          <cell r="X141">
            <v>38899</v>
          </cell>
        </row>
        <row r="142">
          <cell r="A142">
            <v>146</v>
          </cell>
          <cell r="J142" t="str">
            <v>T</v>
          </cell>
          <cell r="L142">
            <v>187</v>
          </cell>
          <cell r="M142" t="str">
            <v>T</v>
          </cell>
          <cell r="N142" t="str">
            <v xml:space="preserve"> COST OF MANUFACTURING IN SOUTH AFRICA - MECHANICAL (700&amp;800)</v>
          </cell>
          <cell r="O142" t="str">
            <v>ZAR</v>
          </cell>
          <cell r="P142" t="str">
            <v>T2</v>
          </cell>
          <cell r="Q142">
            <v>0.45</v>
          </cell>
          <cell r="R142" t="str">
            <v>Cost of Labour</v>
          </cell>
          <cell r="S142" t="str">
            <v>Table C3 All Hourly Paid Employees</v>
          </cell>
          <cell r="T142" t="str">
            <v>SEIFSA</v>
          </cell>
          <cell r="U142">
            <v>38929</v>
          </cell>
          <cell r="X142">
            <v>38899</v>
          </cell>
        </row>
        <row r="143">
          <cell r="A143">
            <v>147</v>
          </cell>
          <cell r="J143" t="str">
            <v>T</v>
          </cell>
          <cell r="L143">
            <v>188</v>
          </cell>
          <cell r="M143" t="str">
            <v>T</v>
          </cell>
          <cell r="N143" t="str">
            <v xml:space="preserve"> COST OF MANUFACTURING IN SOUTH AFRICA - MECHANICAL (700&amp;800)</v>
          </cell>
          <cell r="O143" t="str">
            <v>ZAR</v>
          </cell>
          <cell r="P143" t="str">
            <v>T3</v>
          </cell>
          <cell r="Q143">
            <v>0.4</v>
          </cell>
          <cell r="R143" t="str">
            <v>Cost of Materials</v>
          </cell>
          <cell r="S143" t="str">
            <v>Table E-5 Round Bar</v>
          </cell>
          <cell r="T143" t="str">
            <v>SEIFSA</v>
          </cell>
          <cell r="U143">
            <v>38929</v>
          </cell>
          <cell r="X143">
            <v>38899</v>
          </cell>
        </row>
        <row r="144">
          <cell r="A144">
            <v>25</v>
          </cell>
          <cell r="B144" t="str">
            <v>Base</v>
          </cell>
          <cell r="C144">
            <v>1</v>
          </cell>
          <cell r="D144">
            <v>700</v>
          </cell>
          <cell r="E144" t="str">
            <v xml:space="preserve">Condensate Extraction Pumps, Section 8 </v>
          </cell>
          <cell r="G144">
            <v>19</v>
          </cell>
          <cell r="H144" t="str">
            <v>Foreign</v>
          </cell>
          <cell r="I144" t="str">
            <v>EUR</v>
          </cell>
          <cell r="J144" t="str">
            <v>U</v>
          </cell>
          <cell r="K144">
            <v>133051.50308481263</v>
          </cell>
        </row>
        <row r="145">
          <cell r="A145">
            <v>26</v>
          </cell>
          <cell r="B145" t="str">
            <v>Base</v>
          </cell>
          <cell r="C145">
            <v>1</v>
          </cell>
          <cell r="D145">
            <v>700</v>
          </cell>
          <cell r="E145" t="str">
            <v xml:space="preserve">Condensate Extraction Pumps, Section 8 </v>
          </cell>
          <cell r="G145">
            <v>19</v>
          </cell>
          <cell r="H145" t="str">
            <v>Foreign</v>
          </cell>
          <cell r="I145" t="str">
            <v>EUR</v>
          </cell>
          <cell r="J145" t="str">
            <v>U</v>
          </cell>
          <cell r="K145">
            <v>5158729.7855621306</v>
          </cell>
        </row>
        <row r="146">
          <cell r="A146">
            <v>40</v>
          </cell>
          <cell r="B146" t="str">
            <v>Base</v>
          </cell>
          <cell r="C146">
            <v>1</v>
          </cell>
          <cell r="D146">
            <v>800</v>
          </cell>
          <cell r="E146" t="str">
            <v xml:space="preserve">Boiler Feed Pumps, Section 9 </v>
          </cell>
          <cell r="F146" t="str">
            <v>Procure/ Manufacture</v>
          </cell>
          <cell r="G146">
            <v>19</v>
          </cell>
          <cell r="H146" t="str">
            <v>Foreign</v>
          </cell>
          <cell r="I146" t="str">
            <v>EUR</v>
          </cell>
          <cell r="J146" t="str">
            <v>U</v>
          </cell>
          <cell r="K146">
            <v>134498812.33369625</v>
          </cell>
        </row>
        <row r="147">
          <cell r="A147">
            <v>41</v>
          </cell>
          <cell r="B147" t="str">
            <v>Base</v>
          </cell>
          <cell r="C147">
            <v>1</v>
          </cell>
          <cell r="D147">
            <v>800</v>
          </cell>
          <cell r="E147" t="str">
            <v xml:space="preserve">Boiler Feed Pumps, Section 9 </v>
          </cell>
          <cell r="F147" t="str">
            <v>Procure/ Manufacture</v>
          </cell>
          <cell r="G147">
            <v>19</v>
          </cell>
          <cell r="H147" t="str">
            <v>Foreign</v>
          </cell>
          <cell r="I147" t="str">
            <v>EUR</v>
          </cell>
          <cell r="J147" t="str">
            <v>U</v>
          </cell>
          <cell r="K147">
            <v>3730246.3924260363</v>
          </cell>
        </row>
        <row r="148">
          <cell r="A148">
            <v>42</v>
          </cell>
          <cell r="B148" t="str">
            <v>Base</v>
          </cell>
          <cell r="C148">
            <v>1</v>
          </cell>
          <cell r="D148">
            <v>800</v>
          </cell>
          <cell r="E148" t="str">
            <v xml:space="preserve">Boiler Feed Pumps, Section 9 </v>
          </cell>
          <cell r="F148" t="str">
            <v>Procure/ Manufacture</v>
          </cell>
          <cell r="G148">
            <v>19</v>
          </cell>
          <cell r="H148" t="str">
            <v>Foreign</v>
          </cell>
          <cell r="I148" t="str">
            <v>EUR</v>
          </cell>
          <cell r="J148" t="str">
            <v>U</v>
          </cell>
          <cell r="K148">
            <v>468914.50218540442</v>
          </cell>
        </row>
        <row r="149">
          <cell r="A149">
            <v>148</v>
          </cell>
          <cell r="J149" t="str">
            <v>U</v>
          </cell>
          <cell r="L149">
            <v>195</v>
          </cell>
          <cell r="M149" t="str">
            <v>U</v>
          </cell>
          <cell r="N149" t="str">
            <v xml:space="preserve"> COST OF GOODS MANUFACTURED IN GERMANY (700&amp;800)</v>
          </cell>
          <cell r="O149" t="str">
            <v>Eur</v>
          </cell>
          <cell r="P149" t="str">
            <v>U1</v>
          </cell>
          <cell r="Q149">
            <v>0.15</v>
          </cell>
          <cell r="R149" t="str">
            <v>Fixed</v>
          </cell>
          <cell r="S149" t="str">
            <v>Fixed Portion</v>
          </cell>
          <cell r="T149" t="str">
            <v>Fixed</v>
          </cell>
          <cell r="X149">
            <v>38991</v>
          </cell>
        </row>
        <row r="150">
          <cell r="A150">
            <v>149</v>
          </cell>
          <cell r="J150" t="str">
            <v>U</v>
          </cell>
          <cell r="L150">
            <v>196</v>
          </cell>
          <cell r="M150" t="str">
            <v>U</v>
          </cell>
          <cell r="N150" t="str">
            <v xml:space="preserve"> COST OF GOODS MANUFACTURED IN GERMANY (700&amp;800)</v>
          </cell>
          <cell r="O150" t="str">
            <v>Eur</v>
          </cell>
          <cell r="P150" t="str">
            <v>U2</v>
          </cell>
          <cell r="Q150">
            <v>0.85</v>
          </cell>
          <cell r="R150" t="str">
            <v>6%  Per Annum</v>
          </cell>
          <cell r="S150" t="str">
            <v>German manufatured goods</v>
          </cell>
          <cell r="T150" t="str">
            <v>Inflation fixed %</v>
          </cell>
          <cell r="U150">
            <v>2006</v>
          </cell>
          <cell r="X150">
            <v>38991</v>
          </cell>
        </row>
        <row r="151">
          <cell r="A151">
            <v>48</v>
          </cell>
          <cell r="B151" t="str">
            <v>Base</v>
          </cell>
          <cell r="C151">
            <v>1</v>
          </cell>
          <cell r="D151">
            <v>900</v>
          </cell>
          <cell r="E151" t="str">
            <v>Pipes, Fittings and Vessels, Section 10</v>
          </cell>
          <cell r="F151" t="str">
            <v>Procure/ Manufacture</v>
          </cell>
          <cell r="G151" t="str">
            <v>1 &amp; 19</v>
          </cell>
          <cell r="H151" t="str">
            <v>Foreign</v>
          </cell>
          <cell r="I151" t="str">
            <v>EUR</v>
          </cell>
          <cell r="J151" t="str">
            <v>V</v>
          </cell>
          <cell r="K151">
            <v>146418193.33333334</v>
          </cell>
        </row>
        <row r="152">
          <cell r="A152">
            <v>150</v>
          </cell>
          <cell r="J152" t="str">
            <v>V</v>
          </cell>
          <cell r="L152">
            <v>203</v>
          </cell>
          <cell r="M152" t="str">
            <v>V</v>
          </cell>
          <cell r="N152" t="str">
            <v>900 Pipes, Fittings and Vessels, Section 10</v>
          </cell>
          <cell r="O152" t="str">
            <v>Eur</v>
          </cell>
          <cell r="P152" t="str">
            <v>V1</v>
          </cell>
          <cell r="Q152">
            <v>0.15</v>
          </cell>
          <cell r="R152" t="str">
            <v>Fixed</v>
          </cell>
          <cell r="S152" t="str">
            <v>Fixed Portion</v>
          </cell>
          <cell r="T152" t="str">
            <v>Fixed</v>
          </cell>
          <cell r="X152">
            <v>38991</v>
          </cell>
        </row>
        <row r="153">
          <cell r="A153">
            <v>151</v>
          </cell>
          <cell r="J153" t="str">
            <v>V</v>
          </cell>
          <cell r="L153">
            <v>204</v>
          </cell>
          <cell r="M153" t="str">
            <v>V</v>
          </cell>
          <cell r="N153" t="str">
            <v>900 Pipes, Fittings and Vessels, Section 10</v>
          </cell>
          <cell r="O153" t="str">
            <v>Eur</v>
          </cell>
          <cell r="P153" t="str">
            <v>V2</v>
          </cell>
          <cell r="Q153">
            <v>0.10100000000000001</v>
          </cell>
          <cell r="R153" t="str">
            <v>Structural Sections</v>
          </cell>
          <cell r="S153" t="str">
            <v>World Carbon Steel Product Price Index -  Structural Sections &amp; Beams</v>
          </cell>
          <cell r="T153" t="str">
            <v>Meps(www.meps.co.uk)</v>
          </cell>
          <cell r="U153">
            <v>38992</v>
          </cell>
          <cell r="W153" t="str">
            <v>see above</v>
          </cell>
          <cell r="X153">
            <v>38991</v>
          </cell>
        </row>
        <row r="154">
          <cell r="A154">
            <v>152</v>
          </cell>
          <cell r="J154" t="str">
            <v>V</v>
          </cell>
          <cell r="L154">
            <v>205</v>
          </cell>
          <cell r="M154" t="str">
            <v>V</v>
          </cell>
          <cell r="N154" t="str">
            <v>900 Pipes, Fittings and Vessels, Section 10</v>
          </cell>
          <cell r="O154" t="str">
            <v>Eur</v>
          </cell>
          <cell r="P154" t="str">
            <v>V3</v>
          </cell>
          <cell r="Q154">
            <v>0.27</v>
          </cell>
          <cell r="R154" t="str">
            <v>HR Plate</v>
          </cell>
          <cell r="S154" t="str">
            <v>World Carbon Steel Product Price Index - USD/tonne for HR Plate</v>
          </cell>
          <cell r="T154" t="str">
            <v>Meps(www.meps.co.uk)</v>
          </cell>
          <cell r="U154">
            <v>38992</v>
          </cell>
          <cell r="W154" t="str">
            <v>see above</v>
          </cell>
          <cell r="X154">
            <v>38991</v>
          </cell>
        </row>
        <row r="155">
          <cell r="A155">
            <v>153</v>
          </cell>
          <cell r="J155" t="str">
            <v>V</v>
          </cell>
          <cell r="L155">
            <v>206</v>
          </cell>
          <cell r="M155" t="str">
            <v>V</v>
          </cell>
          <cell r="N155" t="str">
            <v>900 Pipes, Fittings and Vessels, Section 10</v>
          </cell>
          <cell r="O155" t="str">
            <v>Eur</v>
          </cell>
          <cell r="P155" t="str">
            <v>V4</v>
          </cell>
          <cell r="Q155">
            <v>0.25700000000000001</v>
          </cell>
          <cell r="R155" t="str">
            <v>Prefab</v>
          </cell>
          <cell r="S155" t="str">
            <v>Reihe 273, Fachserie 17, der Erzeugerpreise gewerblicher Produkte fur Metalle und Halbzeuge"</v>
          </cell>
          <cell r="T155" t="str">
            <v>des Statistischen Bundesamte Deutschlands</v>
          </cell>
          <cell r="U155">
            <v>38992</v>
          </cell>
          <cell r="W155" t="str">
            <v>see above</v>
          </cell>
          <cell r="X155">
            <v>38991</v>
          </cell>
        </row>
        <row r="156">
          <cell r="A156">
            <v>154</v>
          </cell>
          <cell r="J156" t="str">
            <v>V</v>
          </cell>
          <cell r="L156">
            <v>207</v>
          </cell>
          <cell r="M156" t="str">
            <v>V</v>
          </cell>
          <cell r="N156" t="str">
            <v>900 Pipes, Fittings and Vessels, Section 10</v>
          </cell>
          <cell r="O156" t="str">
            <v>Eur</v>
          </cell>
          <cell r="P156" t="str">
            <v>V5</v>
          </cell>
          <cell r="Q156">
            <v>0.222</v>
          </cell>
          <cell r="R156" t="str">
            <v>Labour Manufacturing</v>
          </cell>
          <cell r="S156" t="str">
            <v>Labour Cost Index – EU25 for Manufacturing Labour, Nominal Value  – Seasonally adjusted - Labour Cost Index quoted quarterly for the labour indices for European labour</v>
          </cell>
          <cell r="T156" t="str">
            <v>EUROSTAT</v>
          </cell>
          <cell r="U156" t="str">
            <v>2nd Quarter 2006</v>
          </cell>
          <cell r="W156" t="str">
            <v>see above</v>
          </cell>
          <cell r="X156">
            <v>38899</v>
          </cell>
        </row>
        <row r="157">
          <cell r="A157">
            <v>50</v>
          </cell>
          <cell r="B157" t="str">
            <v>Base</v>
          </cell>
          <cell r="C157">
            <v>1</v>
          </cell>
          <cell r="D157">
            <v>1000</v>
          </cell>
          <cell r="E157" t="str">
            <v>Unitized Control &amp; Instrumentation, Section 3 &amp; 11</v>
          </cell>
          <cell r="F157" t="str">
            <v>Procure/ Manufacture</v>
          </cell>
          <cell r="G157" t="str">
            <v xml:space="preserve">1 &amp; 19 </v>
          </cell>
          <cell r="H157" t="str">
            <v>Foreign</v>
          </cell>
          <cell r="I157" t="str">
            <v>EUR</v>
          </cell>
          <cell r="J157" t="str">
            <v>W</v>
          </cell>
          <cell r="K157">
            <v>19936220.666666668</v>
          </cell>
        </row>
        <row r="158">
          <cell r="A158">
            <v>155</v>
          </cell>
          <cell r="J158" t="str">
            <v>W</v>
          </cell>
          <cell r="L158">
            <v>214</v>
          </cell>
          <cell r="M158" t="str">
            <v>W</v>
          </cell>
          <cell r="N158" t="str">
            <v>1000 Unitized Control &amp; Instrumentation, Section 3&amp;11</v>
          </cell>
          <cell r="O158" t="str">
            <v>Eur</v>
          </cell>
          <cell r="P158" t="str">
            <v>W1</v>
          </cell>
          <cell r="Q158">
            <v>0.15</v>
          </cell>
          <cell r="R158" t="str">
            <v>Fixed</v>
          </cell>
          <cell r="S158" t="str">
            <v>Fixed Portion</v>
          </cell>
          <cell r="T158" t="str">
            <v>Fixed</v>
          </cell>
          <cell r="X158">
            <v>38991</v>
          </cell>
        </row>
        <row r="159">
          <cell r="A159">
            <v>156</v>
          </cell>
          <cell r="J159" t="str">
            <v>W</v>
          </cell>
          <cell r="L159">
            <v>215</v>
          </cell>
          <cell r="M159" t="str">
            <v>W</v>
          </cell>
          <cell r="N159" t="str">
            <v>1000 Unitized Control &amp; Instrumentation, Section 3&amp;11</v>
          </cell>
          <cell r="O159" t="str">
            <v>Eur</v>
          </cell>
          <cell r="P159" t="str">
            <v>W2</v>
          </cell>
          <cell r="Q159">
            <v>7.9000000000000001E-2</v>
          </cell>
          <cell r="R159" t="str">
            <v>HR Plate</v>
          </cell>
          <cell r="S159" t="str">
            <v>World Carbon Steel Product Price Index - USD/tonne for HR Plate</v>
          </cell>
          <cell r="T159" t="str">
            <v>Meps(www.meps.co.uk)</v>
          </cell>
          <cell r="U159">
            <v>38992</v>
          </cell>
          <cell r="W159" t="str">
            <v>see above</v>
          </cell>
          <cell r="X159">
            <v>38991</v>
          </cell>
        </row>
        <row r="160">
          <cell r="A160">
            <v>157</v>
          </cell>
          <cell r="J160" t="str">
            <v>W</v>
          </cell>
          <cell r="L160">
            <v>216</v>
          </cell>
          <cell r="M160" t="str">
            <v>W</v>
          </cell>
          <cell r="N160" t="str">
            <v>1000 Unitized Control &amp; Instrumentation, Section 3&amp;11</v>
          </cell>
          <cell r="O160" t="str">
            <v>Eur</v>
          </cell>
          <cell r="P160" t="str">
            <v>W3</v>
          </cell>
          <cell r="Q160">
            <v>0.77100000000000002</v>
          </cell>
          <cell r="R160" t="str">
            <v>Labour Manufacturing</v>
          </cell>
          <cell r="S160" t="str">
            <v>Labour Cost Index – EU25 for Manufacturing Labour, Nominal Value  – Seasonally adjusted - Labour Cost Index quoted quarterly for the labour indices for European labour</v>
          </cell>
          <cell r="T160" t="str">
            <v>EUROSTAT</v>
          </cell>
          <cell r="U160" t="str">
            <v>2nd Quarter 2006</v>
          </cell>
          <cell r="W160" t="str">
            <v>see above</v>
          </cell>
          <cell r="X160">
            <v>38899</v>
          </cell>
        </row>
        <row r="161">
          <cell r="A161">
            <v>54</v>
          </cell>
          <cell r="B161" t="str">
            <v>Base</v>
          </cell>
          <cell r="C161">
            <v>1</v>
          </cell>
          <cell r="D161">
            <v>1100</v>
          </cell>
          <cell r="E161" t="str">
            <v>Civil &amp; Structural, Section 14</v>
          </cell>
          <cell r="F161" t="str">
            <v>Procure/ Manufacture</v>
          </cell>
          <cell r="G161">
            <v>18</v>
          </cell>
          <cell r="H161" t="str">
            <v>Local</v>
          </cell>
          <cell r="I161" t="str">
            <v>ZAR</v>
          </cell>
          <cell r="J161" t="str">
            <v>X</v>
          </cell>
          <cell r="K161">
            <v>84437887.166666672</v>
          </cell>
        </row>
        <row r="162">
          <cell r="A162">
            <v>158</v>
          </cell>
          <cell r="J162" t="str">
            <v>X</v>
          </cell>
          <cell r="L162">
            <v>223</v>
          </cell>
          <cell r="M162" t="str">
            <v>X</v>
          </cell>
          <cell r="N162" t="str">
            <v>1100 Civil &amp; Structural, Section 14, South Africa</v>
          </cell>
          <cell r="O162" t="str">
            <v>ZAR</v>
          </cell>
          <cell r="P162" t="str">
            <v>X1</v>
          </cell>
          <cell r="Q162">
            <v>0.15</v>
          </cell>
          <cell r="R162" t="str">
            <v>Fixed</v>
          </cell>
          <cell r="S162" t="str">
            <v>Fixed Portion</v>
          </cell>
          <cell r="T162" t="str">
            <v>Fixed</v>
          </cell>
          <cell r="X162">
            <v>38961</v>
          </cell>
        </row>
        <row r="163">
          <cell r="A163">
            <v>159</v>
          </cell>
          <cell r="J163" t="str">
            <v>X</v>
          </cell>
          <cell r="L163">
            <v>224</v>
          </cell>
          <cell r="M163" t="str">
            <v>X</v>
          </cell>
          <cell r="N163" t="str">
            <v>1100 Civil &amp; Structural, Section 14, South Africa</v>
          </cell>
          <cell r="O163" t="str">
            <v>ZAR</v>
          </cell>
          <cell r="P163" t="str">
            <v>X2</v>
          </cell>
          <cell r="Q163">
            <v>0.222</v>
          </cell>
          <cell r="R163" t="str">
            <v>E-A Light Sections</v>
          </cell>
          <cell r="S163" t="str">
            <v>Table E-A</v>
          </cell>
          <cell r="T163" t="str">
            <v>SEIFSA</v>
          </cell>
          <cell r="U163">
            <v>38962</v>
          </cell>
          <cell r="X163">
            <v>38961</v>
          </cell>
        </row>
        <row r="164">
          <cell r="A164">
            <v>160</v>
          </cell>
          <cell r="J164" t="str">
            <v>X</v>
          </cell>
          <cell r="L164">
            <v>225</v>
          </cell>
          <cell r="M164" t="str">
            <v>X</v>
          </cell>
          <cell r="N164" t="str">
            <v>1100 Civil &amp; Structural, Section 14, South Africa</v>
          </cell>
          <cell r="O164" t="str">
            <v>ZAR</v>
          </cell>
          <cell r="P164" t="str">
            <v>X3</v>
          </cell>
          <cell r="Q164">
            <v>0.153</v>
          </cell>
          <cell r="R164" t="str">
            <v>E-A Hot Rolled</v>
          </cell>
          <cell r="S164" t="str">
            <v>Table E-A</v>
          </cell>
          <cell r="T164" t="str">
            <v>SEIFSA</v>
          </cell>
          <cell r="U164">
            <v>38962</v>
          </cell>
          <cell r="X164">
            <v>38961</v>
          </cell>
        </row>
        <row r="165">
          <cell r="A165">
            <v>161</v>
          </cell>
          <cell r="J165" t="str">
            <v>X</v>
          </cell>
          <cell r="L165">
            <v>226</v>
          </cell>
          <cell r="M165" t="str">
            <v>X</v>
          </cell>
          <cell r="N165" t="str">
            <v>1100 Civil &amp; Structural, Section 14, South Africa</v>
          </cell>
          <cell r="O165" t="str">
            <v>ZAR</v>
          </cell>
          <cell r="P165" t="str">
            <v>X4</v>
          </cell>
          <cell r="Q165">
            <v>0.47499999999999998</v>
          </cell>
          <cell r="R165" t="str">
            <v>Labour</v>
          </cell>
          <cell r="S165" t="str">
            <v>Table C3, All hourly paid employees.</v>
          </cell>
          <cell r="T165" t="str">
            <v>SEIFSA</v>
          </cell>
          <cell r="U165">
            <v>38962</v>
          </cell>
          <cell r="X165">
            <v>38961</v>
          </cell>
        </row>
        <row r="166">
          <cell r="A166">
            <v>9</v>
          </cell>
          <cell r="B166" t="str">
            <v>Base</v>
          </cell>
          <cell r="C166">
            <v>1</v>
          </cell>
          <cell r="D166">
            <v>600</v>
          </cell>
          <cell r="E166" t="str">
            <v>Condensate &amp; Feedheating Plant, Section 8</v>
          </cell>
          <cell r="F166" t="str">
            <v>General</v>
          </cell>
          <cell r="G166">
            <v>25</v>
          </cell>
          <cell r="H166" t="str">
            <v>Local</v>
          </cell>
          <cell r="I166" t="str">
            <v>ZAR</v>
          </cell>
          <cell r="J166" t="str">
            <v>Y1</v>
          </cell>
          <cell r="K166">
            <v>12755609.500000002</v>
          </cell>
        </row>
        <row r="167">
          <cell r="A167">
            <v>162</v>
          </cell>
          <cell r="J167" t="str">
            <v>Y1</v>
          </cell>
          <cell r="L167">
            <v>233</v>
          </cell>
          <cell r="M167" t="str">
            <v>Y1</v>
          </cell>
          <cell r="N167" t="str">
            <v>Local Management Activities</v>
          </cell>
          <cell r="O167" t="str">
            <v>ZAR</v>
          </cell>
          <cell r="P167" t="str">
            <v>Y1.1</v>
          </cell>
          <cell r="Q167">
            <v>0.15</v>
          </cell>
          <cell r="R167" t="str">
            <v>Fixed</v>
          </cell>
          <cell r="S167" t="str">
            <v>Fixed Portion</v>
          </cell>
          <cell r="T167" t="str">
            <v>Fixed</v>
          </cell>
          <cell r="X167">
            <v>38961</v>
          </cell>
        </row>
        <row r="168">
          <cell r="A168">
            <v>163</v>
          </cell>
          <cell r="J168" t="str">
            <v>Y1</v>
          </cell>
          <cell r="L168">
            <v>234</v>
          </cell>
          <cell r="M168" t="str">
            <v>Y1</v>
          </cell>
          <cell r="N168" t="str">
            <v>Local Management Activities</v>
          </cell>
          <cell r="O168" t="str">
            <v>ZAR</v>
          </cell>
          <cell r="P168" t="str">
            <v>Y1.2</v>
          </cell>
          <cell r="Q168">
            <v>0.85</v>
          </cell>
          <cell r="R168" t="str">
            <v>Labour</v>
          </cell>
          <cell r="S168" t="str">
            <v>Table C3, All hourly paid employees.</v>
          </cell>
          <cell r="T168" t="str">
            <v>SEIFSA</v>
          </cell>
          <cell r="U168">
            <v>38962</v>
          </cell>
          <cell r="X168">
            <v>38961</v>
          </cell>
        </row>
        <row r="169">
          <cell r="A169">
            <v>52</v>
          </cell>
          <cell r="B169" t="str">
            <v>Base</v>
          </cell>
          <cell r="C169">
            <v>1</v>
          </cell>
          <cell r="D169">
            <v>1100</v>
          </cell>
          <cell r="E169" t="str">
            <v>Civil &amp; Structural, Section 14</v>
          </cell>
          <cell r="F169" t="str">
            <v>Design</v>
          </cell>
          <cell r="G169">
            <v>29</v>
          </cell>
          <cell r="H169" t="str">
            <v>Local</v>
          </cell>
          <cell r="I169" t="str">
            <v>ZAR</v>
          </cell>
          <cell r="J169" t="str">
            <v>Y2</v>
          </cell>
          <cell r="K169">
            <v>6126146.5</v>
          </cell>
        </row>
        <row r="170">
          <cell r="A170">
            <v>164</v>
          </cell>
          <cell r="J170" t="str">
            <v>Y2</v>
          </cell>
          <cell r="L170">
            <v>241</v>
          </cell>
          <cell r="M170" t="str">
            <v>Y2</v>
          </cell>
          <cell r="N170" t="str">
            <v>Local Design</v>
          </cell>
          <cell r="O170" t="str">
            <v>ZAR</v>
          </cell>
          <cell r="P170" t="str">
            <v>Y2.1</v>
          </cell>
          <cell r="Q170">
            <v>0.15</v>
          </cell>
          <cell r="R170" t="str">
            <v>Fixed</v>
          </cell>
          <cell r="S170" t="str">
            <v>Fixed Portion</v>
          </cell>
          <cell r="T170" t="str">
            <v>Fixed</v>
          </cell>
          <cell r="X170">
            <v>38961</v>
          </cell>
        </row>
        <row r="171">
          <cell r="A171">
            <v>165</v>
          </cell>
          <cell r="J171" t="str">
            <v>Y2</v>
          </cell>
          <cell r="L171">
            <v>242</v>
          </cell>
          <cell r="M171" t="str">
            <v>Y2</v>
          </cell>
          <cell r="N171" t="str">
            <v>Local Design</v>
          </cell>
          <cell r="O171" t="str">
            <v>ZAR</v>
          </cell>
          <cell r="P171" t="str">
            <v>Y2.2</v>
          </cell>
          <cell r="Q171">
            <v>0.85</v>
          </cell>
          <cell r="R171" t="str">
            <v>Labour</v>
          </cell>
          <cell r="S171" t="str">
            <v>Table C3, All hourly paid employees.</v>
          </cell>
          <cell r="T171" t="str">
            <v>SEIFSA</v>
          </cell>
          <cell r="U171">
            <v>38962</v>
          </cell>
          <cell r="X171">
            <v>38961</v>
          </cell>
        </row>
        <row r="172">
          <cell r="A172">
            <v>59</v>
          </cell>
          <cell r="B172" t="str">
            <v>Base</v>
          </cell>
          <cell r="C172">
            <v>1</v>
          </cell>
          <cell r="D172">
            <v>1200</v>
          </cell>
          <cell r="E172" t="str">
            <v xml:space="preserve">Air Cooled Condenser, Section 16 </v>
          </cell>
          <cell r="F172" t="str">
            <v xml:space="preserve"> a) Bundles</v>
          </cell>
          <cell r="G172">
            <v>18</v>
          </cell>
          <cell r="H172" t="str">
            <v>Local</v>
          </cell>
          <cell r="I172" t="str">
            <v>ZAR</v>
          </cell>
          <cell r="J172" t="str">
            <v>Z</v>
          </cell>
          <cell r="K172">
            <v>151215113.66666654</v>
          </cell>
        </row>
        <row r="173">
          <cell r="A173">
            <v>166</v>
          </cell>
          <cell r="J173" t="str">
            <v>Z</v>
          </cell>
          <cell r="L173">
            <v>249</v>
          </cell>
          <cell r="M173" t="str">
            <v>Z</v>
          </cell>
          <cell r="N173" t="str">
            <v>1200 ACC - Supply of Bundles</v>
          </cell>
          <cell r="O173" t="str">
            <v>ZAR</v>
          </cell>
          <cell r="P173" t="str">
            <v>Z1</v>
          </cell>
          <cell r="Q173">
            <v>0.05</v>
          </cell>
          <cell r="R173" t="str">
            <v>Fixed</v>
          </cell>
          <cell r="S173" t="str">
            <v>Fixed Portion</v>
          </cell>
          <cell r="T173" t="str">
            <v>Fixed</v>
          </cell>
          <cell r="X173">
            <v>38899</v>
          </cell>
        </row>
        <row r="174">
          <cell r="A174">
            <v>167</v>
          </cell>
          <cell r="J174" t="str">
            <v>Z</v>
          </cell>
          <cell r="L174">
            <v>250</v>
          </cell>
          <cell r="M174" t="str">
            <v>Z</v>
          </cell>
          <cell r="N174" t="str">
            <v>1200 ACC - Supply of Bundles</v>
          </cell>
          <cell r="O174" t="str">
            <v>ZAR</v>
          </cell>
          <cell r="P174" t="str">
            <v>Z2</v>
          </cell>
          <cell r="Q174">
            <v>0.15</v>
          </cell>
          <cell r="R174" t="str">
            <v>Labour</v>
          </cell>
          <cell r="S174" t="str">
            <v>C-3: All hourly paid Employees</v>
          </cell>
          <cell r="T174" t="str">
            <v>SEIFSA</v>
          </cell>
          <cell r="U174">
            <v>38899</v>
          </cell>
          <cell r="V174" t="str">
            <v>Not Applicable</v>
          </cell>
          <cell r="X174">
            <v>38899</v>
          </cell>
        </row>
        <row r="175">
          <cell r="A175">
            <v>168</v>
          </cell>
          <cell r="J175" t="str">
            <v>Z</v>
          </cell>
          <cell r="L175">
            <v>251</v>
          </cell>
          <cell r="M175" t="str">
            <v>Z</v>
          </cell>
          <cell r="N175" t="str">
            <v>1200 ACC - Supply of Bundles</v>
          </cell>
          <cell r="O175" t="str">
            <v>ZAR</v>
          </cell>
          <cell r="P175" t="str">
            <v>Z3</v>
          </cell>
          <cell r="Q175">
            <v>0.45</v>
          </cell>
          <cell r="R175" t="str">
            <v>Material</v>
          </cell>
          <cell r="S175" t="str">
            <v>E-A: Cold rolled</v>
          </cell>
          <cell r="T175" t="str">
            <v>SEIFSA</v>
          </cell>
          <cell r="U175">
            <v>38899</v>
          </cell>
          <cell r="V175" t="str">
            <v>Not Applicable</v>
          </cell>
          <cell r="X175">
            <v>38899</v>
          </cell>
        </row>
        <row r="176">
          <cell r="A176">
            <v>169</v>
          </cell>
          <cell r="J176" t="str">
            <v>Z</v>
          </cell>
          <cell r="L176">
            <v>252</v>
          </cell>
          <cell r="M176" t="str">
            <v>Z</v>
          </cell>
          <cell r="N176" t="str">
            <v>1200 ACC - Supply of Bundles</v>
          </cell>
          <cell r="O176" t="str">
            <v>ZAR</v>
          </cell>
          <cell r="P176" t="str">
            <v>Z4</v>
          </cell>
          <cell r="Q176">
            <v>0.35</v>
          </cell>
          <cell r="R176" t="str">
            <v>Zinc</v>
          </cell>
          <cell r="S176" t="str">
            <v>F: Zinc</v>
          </cell>
          <cell r="T176" t="str">
            <v>SEIFSA</v>
          </cell>
          <cell r="U176">
            <v>38899</v>
          </cell>
          <cell r="V176" t="str">
            <v>Not Applicable</v>
          </cell>
          <cell r="X176">
            <v>38899</v>
          </cell>
        </row>
      </sheetData>
      <sheetData sheetId="4" refreshError="1"/>
      <sheetData sheetId="5" refreshError="1"/>
      <sheetData sheetId="6" refreshError="1">
        <row r="4">
          <cell r="A4" t="str">
            <v>Ref</v>
          </cell>
          <cell r="B4" t="str">
            <v>Formula No</v>
          </cell>
          <cell r="C4" t="str">
            <v>Description</v>
          </cell>
          <cell r="D4" t="str">
            <v>Country and Currency of Origin if not South Africa</v>
          </cell>
          <cell r="E4" t="str">
            <v>Item no</v>
          </cell>
          <cell r="F4" t="str">
            <v>Coefficient/Weight</v>
          </cell>
          <cell r="G4" t="str">
            <v>Scope of Index (eg Labour)</v>
          </cell>
          <cell r="H4" t="str">
            <v>Title/Definition : Linked to the index, e.g., Table C3, All hourly paid employees.</v>
          </cell>
          <cell r="I4" t="str">
            <v>Source of Index (e.g. SEIFSA)</v>
          </cell>
          <cell r="J4" t="str">
            <v>Base date for CPA if not Base Date as defined (See vi above)</v>
          </cell>
          <cell r="K4" t="str">
            <v>Base value in foreign currency for commodity (including LME) price linked payments.</v>
          </cell>
          <cell r="L4" t="str">
            <v>Exchange rate for converting base value (eg US$ LME price to the foreign currency this formula applies to)</v>
          </cell>
          <cell r="M4" t="str">
            <v>Base month for CPA</v>
          </cell>
          <cell r="N4" t="str">
            <v>Base Index</v>
          </cell>
        </row>
        <row r="5">
          <cell r="A5">
            <v>1</v>
          </cell>
          <cell r="B5" t="str">
            <v>A</v>
          </cell>
          <cell r="C5" t="str">
            <v>Common Plant and Services, Section 1 &amp; 2,</v>
          </cell>
          <cell r="D5" t="str">
            <v>Eur</v>
          </cell>
          <cell r="E5" t="str">
            <v>A1</v>
          </cell>
          <cell r="F5">
            <v>0.15</v>
          </cell>
          <cell r="G5" t="str">
            <v>Fixed</v>
          </cell>
          <cell r="H5" t="str">
            <v>Fixed Portion</v>
          </cell>
          <cell r="I5" t="str">
            <v>Fixed</v>
          </cell>
          <cell r="M5">
            <v>38991</v>
          </cell>
        </row>
        <row r="6">
          <cell r="A6">
            <v>2</v>
          </cell>
          <cell r="B6" t="str">
            <v>A</v>
          </cell>
          <cell r="C6" t="str">
            <v>Common Plant and Services, Section 1 &amp; 2,</v>
          </cell>
          <cell r="D6" t="str">
            <v>Eur</v>
          </cell>
          <cell r="E6" t="str">
            <v>A2</v>
          </cell>
          <cell r="F6">
            <v>3.9E-2</v>
          </cell>
          <cell r="G6" t="str">
            <v>Structural Sections</v>
          </cell>
          <cell r="H6" t="str">
            <v>World Carbon Steel Product Price Index -  Structural Sections &amp; Beams</v>
          </cell>
          <cell r="I6" t="str">
            <v>Meps(www.meps.co.uk)</v>
          </cell>
          <cell r="J6">
            <v>38992</v>
          </cell>
          <cell r="L6" t="str">
            <v>1.2693 USD/EUR</v>
          </cell>
          <cell r="M6">
            <v>38991</v>
          </cell>
        </row>
        <row r="7">
          <cell r="A7">
            <v>3</v>
          </cell>
          <cell r="B7" t="str">
            <v>A</v>
          </cell>
          <cell r="C7" t="str">
            <v>Common Plant and Services, Section 1 &amp; 2,</v>
          </cell>
          <cell r="D7" t="str">
            <v>Eur</v>
          </cell>
          <cell r="E7" t="str">
            <v>A3</v>
          </cell>
          <cell r="F7">
            <v>9.8000000000000004E-2</v>
          </cell>
          <cell r="G7" t="str">
            <v>HR Plate</v>
          </cell>
          <cell r="H7" t="str">
            <v>World Carbon Steel Product Price Index - USD/tonne for HR Plate</v>
          </cell>
          <cell r="I7" t="str">
            <v>Meps(www.meps.co.uk)</v>
          </cell>
          <cell r="J7">
            <v>38992</v>
          </cell>
          <cell r="L7" t="str">
            <v>1.2693 USD/EUR</v>
          </cell>
          <cell r="M7">
            <v>38991</v>
          </cell>
        </row>
        <row r="8">
          <cell r="A8">
            <v>4</v>
          </cell>
          <cell r="B8" t="str">
            <v>A</v>
          </cell>
          <cell r="C8" t="str">
            <v>Common Plant and Services, Section 1 &amp; 2,</v>
          </cell>
          <cell r="D8" t="str">
            <v>Eur</v>
          </cell>
          <cell r="E8" t="str">
            <v>A4</v>
          </cell>
          <cell r="F8">
            <v>0.254</v>
          </cell>
          <cell r="G8" t="str">
            <v>Prefabricated Materials</v>
          </cell>
          <cell r="H8" t="str">
            <v>Reihe 273, Fachserie 17, der Erzeugerpreise gewerblicher Produkte fur Metalle und Halbzeuge"</v>
          </cell>
          <cell r="I8" t="str">
            <v>des Statistischen Bundesamte Deutschlands</v>
          </cell>
          <cell r="J8">
            <v>38992</v>
          </cell>
          <cell r="L8" t="str">
            <v>Base Cost Index(No Currency)</v>
          </cell>
          <cell r="M8">
            <v>38991</v>
          </cell>
        </row>
        <row r="9">
          <cell r="A9">
            <v>5</v>
          </cell>
          <cell r="B9" t="str">
            <v>A</v>
          </cell>
          <cell r="C9" t="str">
            <v>Common Plant and Services, Section 1 &amp; 2,</v>
          </cell>
          <cell r="D9" t="str">
            <v>Eur</v>
          </cell>
          <cell r="E9" t="str">
            <v>A5</v>
          </cell>
          <cell r="F9">
            <v>0.45900000000000002</v>
          </cell>
          <cell r="G9" t="str">
            <v>Labour Manufacturing</v>
          </cell>
          <cell r="H9" t="str">
            <v>Labour Cost Index – EU25 for Manufacturing Labour, Nominal Value  – Seasonally adjusted - Labour Cost Index quoted quarterly for the labour indices for European labour</v>
          </cell>
          <cell r="I9" t="str">
            <v>EUROSTAT</v>
          </cell>
          <cell r="J9" t="str">
            <v>2nd Quarter 2006</v>
          </cell>
          <cell r="L9" t="str">
            <v>Base Cost Index(No Currency)</v>
          </cell>
          <cell r="M9">
            <v>38899</v>
          </cell>
        </row>
        <row r="10">
          <cell r="A10">
            <v>259</v>
          </cell>
          <cell r="B10" t="str">
            <v>AA</v>
          </cell>
          <cell r="C10" t="str">
            <v>1200 ACC - Supply of Structural Steel, DUCTS, PIPING &amp; OTHER MECHANICAL EQUIPMENT, GEARBOXES, &amp; MOTORS</v>
          </cell>
          <cell r="D10" t="str">
            <v>ZAR</v>
          </cell>
          <cell r="E10" t="str">
            <v>AA1</v>
          </cell>
          <cell r="F10">
            <v>0.05</v>
          </cell>
          <cell r="G10" t="str">
            <v>Fixed</v>
          </cell>
          <cell r="H10" t="str">
            <v>Fixed Portion</v>
          </cell>
          <cell r="I10" t="str">
            <v>Fixed</v>
          </cell>
          <cell r="M10">
            <v>38899</v>
          </cell>
        </row>
        <row r="11">
          <cell r="A11">
            <v>260</v>
          </cell>
          <cell r="B11" t="str">
            <v>AA</v>
          </cell>
          <cell r="C11" t="str">
            <v>1200 ACC - Supply of Structural Steel, DUCTS, PIPING &amp; OTHER MECHANICAL EQUIPMENT, GEARBOXES, &amp; MOTORS</v>
          </cell>
          <cell r="D11" t="str">
            <v>ZAR</v>
          </cell>
          <cell r="E11" t="str">
            <v>AA2</v>
          </cell>
          <cell r="F11">
            <v>0.35</v>
          </cell>
          <cell r="G11" t="str">
            <v>Labour</v>
          </cell>
          <cell r="H11" t="str">
            <v>C-3: All hourly paid Employees</v>
          </cell>
          <cell r="I11" t="str">
            <v>SEIFSA</v>
          </cell>
          <cell r="J11">
            <v>38899</v>
          </cell>
          <cell r="K11" t="str">
            <v>Not Applicable</v>
          </cell>
          <cell r="M11">
            <v>38899</v>
          </cell>
        </row>
        <row r="12">
          <cell r="A12">
            <v>261</v>
          </cell>
          <cell r="B12" t="str">
            <v>AA</v>
          </cell>
          <cell r="C12" t="str">
            <v>1200 ACC - Supply of Structural Steel, DUCTS, PIPING &amp; OTHER MECHANICAL EQUIPMENT, GEARBOXES, &amp; MOTORS</v>
          </cell>
          <cell r="D12" t="str">
            <v>ZAR</v>
          </cell>
          <cell r="E12" t="str">
            <v>AA3</v>
          </cell>
          <cell r="F12">
            <v>0.5</v>
          </cell>
          <cell r="G12" t="str">
            <v>Material</v>
          </cell>
          <cell r="H12" t="str">
            <v>E-1: Production prices all types</v>
          </cell>
          <cell r="I12" t="str">
            <v>SEIFSA</v>
          </cell>
          <cell r="J12">
            <v>38899</v>
          </cell>
          <cell r="K12" t="str">
            <v>Not Applicable</v>
          </cell>
          <cell r="M12">
            <v>38899</v>
          </cell>
        </row>
        <row r="13">
          <cell r="A13">
            <v>262</v>
          </cell>
          <cell r="B13" t="str">
            <v>AA</v>
          </cell>
          <cell r="C13" t="str">
            <v>1200 ACC - Supply of Structural Steel, DUCTS, PIPING &amp; OTHER MECHANICAL EQUIPMENT, GEARBOXES, &amp; MOTORS</v>
          </cell>
          <cell r="D13" t="str">
            <v>ZAR</v>
          </cell>
          <cell r="E13" t="str">
            <v>AA4</v>
          </cell>
          <cell r="F13">
            <v>0.1</v>
          </cell>
          <cell r="G13" t="str">
            <v>Production Price index</v>
          </cell>
          <cell r="H13" t="str">
            <v>G: Mechanical Engineering Materials</v>
          </cell>
          <cell r="I13" t="str">
            <v>SEIFSA</v>
          </cell>
          <cell r="J13">
            <v>38899</v>
          </cell>
          <cell r="K13" t="str">
            <v>Not Applicable</v>
          </cell>
          <cell r="M13">
            <v>38899</v>
          </cell>
        </row>
        <row r="14">
          <cell r="A14">
            <v>269</v>
          </cell>
          <cell r="B14" t="str">
            <v>AB</v>
          </cell>
          <cell r="C14" t="str">
            <v>1200 ACC - Erection, All Steel &amp; Mechanical Equipment</v>
          </cell>
          <cell r="D14" t="str">
            <v>ZAR</v>
          </cell>
          <cell r="E14" t="str">
            <v>AB1</v>
          </cell>
          <cell r="F14">
            <v>0.05</v>
          </cell>
          <cell r="G14" t="str">
            <v>Fixed</v>
          </cell>
          <cell r="H14" t="str">
            <v>Fixed Portion</v>
          </cell>
          <cell r="I14" t="str">
            <v>Fixed</v>
          </cell>
          <cell r="M14">
            <v>38899</v>
          </cell>
        </row>
        <row r="15">
          <cell r="A15">
            <v>270</v>
          </cell>
          <cell r="B15" t="str">
            <v>AB</v>
          </cell>
          <cell r="C15" t="str">
            <v>1200 ACC - Erection, All Steel &amp; Mechanical Equipment</v>
          </cell>
          <cell r="D15" t="str">
            <v>ZAR</v>
          </cell>
          <cell r="E15" t="str">
            <v>AB2</v>
          </cell>
          <cell r="F15">
            <v>0.55000000000000004</v>
          </cell>
          <cell r="G15" t="str">
            <v>Labour</v>
          </cell>
          <cell r="H15" t="str">
            <v>C-3: All hourly paid Employees</v>
          </cell>
          <cell r="I15" t="str">
            <v>SEIFSA</v>
          </cell>
          <cell r="J15">
            <v>38899</v>
          </cell>
          <cell r="K15" t="str">
            <v>Not Applicable</v>
          </cell>
          <cell r="M15">
            <v>38899</v>
          </cell>
        </row>
        <row r="16">
          <cell r="A16">
            <v>271</v>
          </cell>
          <cell r="B16" t="str">
            <v>AB</v>
          </cell>
          <cell r="C16" t="str">
            <v>1200 ACC - Erection, All Steel &amp; Mechanical Equipment</v>
          </cell>
          <cell r="D16" t="str">
            <v>ZAR</v>
          </cell>
          <cell r="E16" t="str">
            <v>AB3</v>
          </cell>
          <cell r="F16">
            <v>0.4</v>
          </cell>
          <cell r="G16" t="str">
            <v>Production Price index</v>
          </cell>
          <cell r="H16" t="str">
            <v>G: Mechanical Engineering Materials</v>
          </cell>
          <cell r="I16" t="str">
            <v>SEIFSA</v>
          </cell>
          <cell r="J16">
            <v>38899</v>
          </cell>
          <cell r="K16" t="str">
            <v>Not Applicable</v>
          </cell>
          <cell r="M16">
            <v>38899</v>
          </cell>
        </row>
        <row r="17">
          <cell r="A17">
            <v>278</v>
          </cell>
          <cell r="B17" t="str">
            <v>AC</v>
          </cell>
          <cell r="C17" t="str">
            <v>1200 ACC - Transport</v>
          </cell>
          <cell r="D17" t="str">
            <v>ZAR</v>
          </cell>
          <cell r="E17" t="str">
            <v>AC1</v>
          </cell>
          <cell r="F17">
            <v>0</v>
          </cell>
          <cell r="G17" t="str">
            <v>Fixed</v>
          </cell>
          <cell r="H17" t="str">
            <v>Fixed Portion</v>
          </cell>
          <cell r="I17" t="str">
            <v>Fixed</v>
          </cell>
          <cell r="M17">
            <v>38899</v>
          </cell>
        </row>
        <row r="18">
          <cell r="A18">
            <v>279</v>
          </cell>
          <cell r="B18" t="str">
            <v>AC</v>
          </cell>
          <cell r="C18" t="str">
            <v>1200 ACC - Transport</v>
          </cell>
          <cell r="D18" t="str">
            <v>ZAR</v>
          </cell>
          <cell r="E18" t="str">
            <v>AC2</v>
          </cell>
          <cell r="F18">
            <v>1</v>
          </cell>
          <cell r="G18" t="str">
            <v>Transport</v>
          </cell>
          <cell r="H18" t="str">
            <v>L-2:</v>
          </cell>
          <cell r="I18" t="str">
            <v>SEIFSA</v>
          </cell>
          <cell r="J18">
            <v>38899</v>
          </cell>
          <cell r="K18" t="str">
            <v>Not Applicable</v>
          </cell>
          <cell r="M18">
            <v>38899</v>
          </cell>
        </row>
        <row r="19">
          <cell r="A19">
            <v>286</v>
          </cell>
          <cell r="B19" t="str">
            <v>AE</v>
          </cell>
          <cell r="C19" t="str">
            <v>Local Erection, All Steel &amp; Mechanical Equipment</v>
          </cell>
          <cell r="D19" t="str">
            <v>ZAR</v>
          </cell>
          <cell r="E19" t="str">
            <v>AE1</v>
          </cell>
          <cell r="F19">
            <v>0.05</v>
          </cell>
          <cell r="G19" t="str">
            <v>Fixed</v>
          </cell>
          <cell r="H19" t="str">
            <v>Fixed Portion</v>
          </cell>
          <cell r="I19" t="str">
            <v>Fixed</v>
          </cell>
          <cell r="M19">
            <v>38961</v>
          </cell>
        </row>
        <row r="20">
          <cell r="A20">
            <v>287</v>
          </cell>
          <cell r="B20" t="str">
            <v>AE</v>
          </cell>
          <cell r="C20" t="str">
            <v>Local Erection, All Steel &amp; Mechanical Equipment</v>
          </cell>
          <cell r="D20" t="str">
            <v>ZAR</v>
          </cell>
          <cell r="E20" t="str">
            <v>AE2</v>
          </cell>
          <cell r="F20">
            <v>0.55000000000000004</v>
          </cell>
          <cell r="G20" t="str">
            <v>Labour</v>
          </cell>
          <cell r="H20" t="str">
            <v>C-3: All hourly paid Employees</v>
          </cell>
          <cell r="I20" t="str">
            <v>SEIFSA</v>
          </cell>
          <cell r="J20">
            <v>38961</v>
          </cell>
          <cell r="K20" t="str">
            <v>Not Applicable</v>
          </cell>
          <cell r="M20">
            <v>38961</v>
          </cell>
        </row>
        <row r="21">
          <cell r="A21">
            <v>288</v>
          </cell>
          <cell r="B21" t="str">
            <v>AE</v>
          </cell>
          <cell r="C21" t="str">
            <v>Local Erection, All Steel &amp; Mechanical Equipment</v>
          </cell>
          <cell r="D21" t="str">
            <v>ZAR</v>
          </cell>
          <cell r="E21" t="str">
            <v>AE3</v>
          </cell>
          <cell r="F21">
            <v>0.4</v>
          </cell>
          <cell r="G21" t="str">
            <v>Production Price index</v>
          </cell>
          <cell r="H21" t="str">
            <v>G: Mechanical Engineering Materials</v>
          </cell>
          <cell r="I21" t="str">
            <v>SEIFSA</v>
          </cell>
          <cell r="J21">
            <v>38961</v>
          </cell>
          <cell r="K21" t="str">
            <v>Not Applicable</v>
          </cell>
          <cell r="M21">
            <v>38961</v>
          </cell>
        </row>
        <row r="22">
          <cell r="A22">
            <v>12</v>
          </cell>
          <cell r="B22" t="str">
            <v>B1</v>
          </cell>
          <cell r="C22" t="str">
            <v xml:space="preserve">200 &amp; 300 Main Steam Turbine &amp; Generator, Section 3,4 &amp; 6, Europe </v>
          </cell>
          <cell r="D22" t="str">
            <v>Eur</v>
          </cell>
          <cell r="E22" t="str">
            <v>B11</v>
          </cell>
          <cell r="F22">
            <v>0.15</v>
          </cell>
          <cell r="G22" t="str">
            <v>Fixed</v>
          </cell>
          <cell r="H22" t="str">
            <v>Fixed Portion</v>
          </cell>
          <cell r="I22" t="str">
            <v>Fixed</v>
          </cell>
          <cell r="M22">
            <v>38991</v>
          </cell>
        </row>
        <row r="23">
          <cell r="A23">
            <v>13</v>
          </cell>
          <cell r="B23" t="str">
            <v>B1</v>
          </cell>
          <cell r="C23" t="str">
            <v xml:space="preserve">200 &amp; 300 Main Steam Turbine &amp; Generator, Section 3,4 &amp; 6, Europe </v>
          </cell>
          <cell r="D23" t="str">
            <v>Eur</v>
          </cell>
          <cell r="E23" t="str">
            <v>B12</v>
          </cell>
          <cell r="F23">
            <v>0.11</v>
          </cell>
          <cell r="G23" t="str">
            <v>Castings</v>
          </cell>
          <cell r="H23" t="str">
            <v xml:space="preserve">Index 316 fur Gussteile, Fachserie 17, </v>
          </cell>
          <cell r="I23" t="str">
            <v>des Statistischen Bundesamte Deutschlands</v>
          </cell>
          <cell r="J23">
            <v>38992</v>
          </cell>
          <cell r="M23">
            <v>38991</v>
          </cell>
        </row>
        <row r="24">
          <cell r="A24">
            <v>14</v>
          </cell>
          <cell r="B24" t="str">
            <v>B1</v>
          </cell>
          <cell r="C24" t="str">
            <v xml:space="preserve">200 &amp; 300 Main Steam Turbine &amp; Generator, Section 3,4 &amp; 6, Europe </v>
          </cell>
          <cell r="D24" t="str">
            <v>Eur</v>
          </cell>
          <cell r="E24" t="str">
            <v>B13</v>
          </cell>
          <cell r="F24">
            <v>0.14000000000000001</v>
          </cell>
          <cell r="G24" t="str">
            <v>Forgings</v>
          </cell>
          <cell r="H24" t="str">
            <v>Internal  ALSTOM Index</v>
          </cell>
          <cell r="I24" t="str">
            <v>ALSTOM</v>
          </cell>
          <cell r="J24">
            <v>38992</v>
          </cell>
          <cell r="M24">
            <v>38991</v>
          </cell>
        </row>
        <row r="25">
          <cell r="A25">
            <v>15</v>
          </cell>
          <cell r="B25" t="str">
            <v>B1</v>
          </cell>
          <cell r="C25" t="str">
            <v xml:space="preserve">200 &amp; 300 Main Steam Turbine &amp; Generator, Section 3,4 &amp; 6, Europe </v>
          </cell>
          <cell r="D25" t="str">
            <v>Eur</v>
          </cell>
          <cell r="E25" t="str">
            <v>B14</v>
          </cell>
          <cell r="F25">
            <v>0.1</v>
          </cell>
          <cell r="G25" t="str">
            <v>Prefabricated Materials</v>
          </cell>
          <cell r="H25" t="str">
            <v>Reihe 273, Fachserie 17, der Erzeugerpreise gewerblicher Produkte fur Metalle und Halbzeuge"</v>
          </cell>
          <cell r="I25" t="str">
            <v>des Statistischen Bundesamte Deutschlands</v>
          </cell>
          <cell r="J25">
            <v>38992</v>
          </cell>
          <cell r="M25">
            <v>38991</v>
          </cell>
        </row>
        <row r="26">
          <cell r="A26">
            <v>16</v>
          </cell>
          <cell r="B26" t="str">
            <v>B1</v>
          </cell>
          <cell r="C26" t="str">
            <v xml:space="preserve">200 &amp; 300 Main Steam Turbine &amp; Generator, Section 3,4 &amp; 6, Europe </v>
          </cell>
          <cell r="D26" t="str">
            <v>Eur</v>
          </cell>
          <cell r="E26" t="str">
            <v>B15</v>
          </cell>
          <cell r="F26">
            <v>0.5</v>
          </cell>
          <cell r="G26" t="str">
            <v>Labour Manufacturing</v>
          </cell>
          <cell r="H26" t="str">
            <v>Tarifindex fur das Lohnkostenniveau eines Zeitlohnarbeiters über 21 Jahre, Lohngruppe 7, Tarifgebiet Nor-Württemberg, Nord-Baden</v>
          </cell>
          <cell r="I26" t="str">
            <v>Südwestmetall Verband der Metall- und Elektroindustrie Baden-Würtemberg e.V., Germany
http://www.destatis.de/themen/d/thm_loehne.php</v>
          </cell>
          <cell r="J26">
            <v>38992</v>
          </cell>
          <cell r="M26">
            <v>38991</v>
          </cell>
        </row>
        <row r="27">
          <cell r="A27">
            <v>23</v>
          </cell>
          <cell r="B27" t="str">
            <v>B16</v>
          </cell>
          <cell r="C27" t="str">
            <v xml:space="preserve">200 &amp; 300 Main Steam Turbine &amp; Generator, Section 3,4 &amp; 6, Europe - </v>
          </cell>
          <cell r="D27" t="str">
            <v>Eur</v>
          </cell>
          <cell r="E27" t="str">
            <v>B161</v>
          </cell>
          <cell r="F27">
            <v>0.15</v>
          </cell>
          <cell r="G27" t="str">
            <v>Fixed</v>
          </cell>
          <cell r="H27" t="str">
            <v>Fixed Portion</v>
          </cell>
          <cell r="I27" t="str">
            <v>Fixed</v>
          </cell>
          <cell r="M27">
            <v>38991</v>
          </cell>
        </row>
        <row r="28">
          <cell r="A28">
            <v>24</v>
          </cell>
          <cell r="B28" t="str">
            <v>B16</v>
          </cell>
          <cell r="C28" t="str">
            <v xml:space="preserve">200 &amp; 300 Main Steam Turbine &amp; Generator, Section 3,4 &amp; 6, Europe - </v>
          </cell>
          <cell r="D28" t="str">
            <v>Eur</v>
          </cell>
          <cell r="E28" t="str">
            <v>B162</v>
          </cell>
          <cell r="F28">
            <v>0.85</v>
          </cell>
          <cell r="G28" t="str">
            <v xml:space="preserve">Labour </v>
          </cell>
          <cell r="H28" t="str">
            <v>Tarifindex fur das Lohnkostenniveau eines Zeitlohnarbeiters über 21 Jahre, Lohngruppe 7, Tarifgebiet Nor-Württemberg, Nord-Baden</v>
          </cell>
          <cell r="I28" t="str">
            <v>Südwestmetall Verband der Metall- und Elektroindustrie Baden-Würtemberg e.V., Germany
http://www.destatis.de/themen/d/thm_loehne.php</v>
          </cell>
          <cell r="J28">
            <v>38992</v>
          </cell>
          <cell r="M28">
            <v>38991</v>
          </cell>
        </row>
        <row r="29">
          <cell r="A29">
            <v>31</v>
          </cell>
          <cell r="B29" t="str">
            <v>C1</v>
          </cell>
          <cell r="C29" t="str">
            <v>400 Unitized Electrical Plant, Section 5&amp;6</v>
          </cell>
          <cell r="D29" t="str">
            <v>Eur</v>
          </cell>
          <cell r="E29" t="str">
            <v>C11</v>
          </cell>
          <cell r="F29">
            <v>0.1</v>
          </cell>
          <cell r="G29" t="str">
            <v>Fixed</v>
          </cell>
          <cell r="H29" t="str">
            <v>Fixed Portion</v>
          </cell>
          <cell r="I29" t="str">
            <v>Fixed</v>
          </cell>
          <cell r="M29">
            <v>38991</v>
          </cell>
        </row>
        <row r="30">
          <cell r="A30">
            <v>32</v>
          </cell>
          <cell r="B30" t="str">
            <v>C1</v>
          </cell>
          <cell r="C30" t="str">
            <v>400 Unitized Electrical Plant, Section 5&amp;6</v>
          </cell>
          <cell r="D30" t="str">
            <v>Eur</v>
          </cell>
          <cell r="E30" t="str">
            <v>C12</v>
          </cell>
          <cell r="F30">
            <v>0.15</v>
          </cell>
          <cell r="G30" t="str">
            <v>Aluminium</v>
          </cell>
          <cell r="H30" t="str">
            <v>Price Index for Aluminium</v>
          </cell>
          <cell r="I30" t="str">
            <v>LME</v>
          </cell>
          <cell r="J30">
            <v>38992</v>
          </cell>
          <cell r="M30">
            <v>38991</v>
          </cell>
        </row>
        <row r="31">
          <cell r="A31">
            <v>33</v>
          </cell>
          <cell r="B31" t="str">
            <v>C1</v>
          </cell>
          <cell r="C31" t="str">
            <v>400 Unitized Electrical Plant, Section 5&amp;6</v>
          </cell>
          <cell r="D31" t="str">
            <v>Eur</v>
          </cell>
          <cell r="E31" t="str">
            <v>C13</v>
          </cell>
          <cell r="F31">
            <v>0.05</v>
          </cell>
          <cell r="G31" t="str">
            <v>Copper</v>
          </cell>
          <cell r="H31" t="str">
            <v>Price Index for Copper</v>
          </cell>
          <cell r="I31" t="str">
            <v>LME</v>
          </cell>
          <cell r="J31">
            <v>38992</v>
          </cell>
          <cell r="M31">
            <v>38991</v>
          </cell>
        </row>
        <row r="32">
          <cell r="A32">
            <v>34</v>
          </cell>
          <cell r="B32" t="str">
            <v>C1</v>
          </cell>
          <cell r="C32" t="str">
            <v>400 Unitized Electrical Plant, Section 5&amp;6</v>
          </cell>
          <cell r="D32" t="str">
            <v>Eur</v>
          </cell>
          <cell r="E32" t="str">
            <v>C14</v>
          </cell>
          <cell r="F32">
            <v>0.05</v>
          </cell>
          <cell r="G32" t="str">
            <v>HR Plate Steel</v>
          </cell>
          <cell r="H32" t="str">
            <v>World Carbon Steel Product Price Index - USD/tonne for HR Plate</v>
          </cell>
          <cell r="I32" t="str">
            <v>Meps(www.meps.co.uk)</v>
          </cell>
          <cell r="J32">
            <v>38992</v>
          </cell>
          <cell r="M32">
            <v>38991</v>
          </cell>
        </row>
        <row r="33">
          <cell r="A33">
            <v>35</v>
          </cell>
          <cell r="B33" t="str">
            <v>C1</v>
          </cell>
          <cell r="C33" t="str">
            <v>400 Unitized Electrical Plant, Section 5&amp;6</v>
          </cell>
          <cell r="D33" t="str">
            <v>Eur</v>
          </cell>
          <cell r="E33" t="str">
            <v>C15</v>
          </cell>
          <cell r="F33">
            <v>0.65</v>
          </cell>
          <cell r="G33" t="str">
            <v>Labour Manufacturing</v>
          </cell>
          <cell r="H33" t="str">
            <v>Labour Cost Index – EU25 for Manufacturing Labour, Nominal Value  – Seasonally adjusted - Labour Cost Index quoted quarterly for the labour indices for European labour</v>
          </cell>
          <cell r="I33" t="str">
            <v>EUROSTAT</v>
          </cell>
          <cell r="J33" t="str">
            <v>2nd Quarter 2006</v>
          </cell>
          <cell r="M33">
            <v>38899</v>
          </cell>
        </row>
        <row r="34">
          <cell r="A34">
            <v>42</v>
          </cell>
          <cell r="B34" t="str">
            <v>D1</v>
          </cell>
          <cell r="C34" t="str">
            <v>500 Station Common Electrical, Section 7</v>
          </cell>
          <cell r="D34" t="str">
            <v>Eur</v>
          </cell>
          <cell r="E34" t="str">
            <v>D11</v>
          </cell>
          <cell r="F34">
            <v>0.15</v>
          </cell>
          <cell r="G34" t="str">
            <v>Fixed</v>
          </cell>
          <cell r="H34" t="str">
            <v>Fixed Portion</v>
          </cell>
          <cell r="I34" t="str">
            <v>Fixed</v>
          </cell>
          <cell r="M34">
            <v>38991</v>
          </cell>
        </row>
        <row r="35">
          <cell r="A35">
            <v>43</v>
          </cell>
          <cell r="B35" t="str">
            <v>D1</v>
          </cell>
          <cell r="C35" t="str">
            <v>500 Station Common Electrical, Section 7</v>
          </cell>
          <cell r="D35" t="str">
            <v>Eur</v>
          </cell>
          <cell r="E35" t="str">
            <v>D12</v>
          </cell>
          <cell r="F35">
            <v>3.1E-2</v>
          </cell>
          <cell r="G35" t="str">
            <v>HR Plate</v>
          </cell>
          <cell r="H35" t="str">
            <v>World Carbon Steel Product Price Index - USD/tonne for HR Plate</v>
          </cell>
          <cell r="I35" t="str">
            <v>Meps(www.meps.co.uk)</v>
          </cell>
          <cell r="J35">
            <v>38992</v>
          </cell>
          <cell r="L35" t="str">
            <v>See Above</v>
          </cell>
          <cell r="M35">
            <v>38991</v>
          </cell>
        </row>
        <row r="36">
          <cell r="A36">
            <v>44</v>
          </cell>
          <cell r="B36" t="str">
            <v>D1</v>
          </cell>
          <cell r="C36" t="str">
            <v>500 Station Common Electrical, Section 7</v>
          </cell>
          <cell r="D36" t="str">
            <v>Eur</v>
          </cell>
          <cell r="E36" t="str">
            <v>D13</v>
          </cell>
          <cell r="F36">
            <v>7.9000000000000001E-2</v>
          </cell>
          <cell r="G36" t="str">
            <v>Nickel</v>
          </cell>
          <cell r="H36" t="str">
            <v>Price Index for Nickel</v>
          </cell>
          <cell r="I36" t="str">
            <v>LME</v>
          </cell>
          <cell r="J36">
            <v>38992</v>
          </cell>
          <cell r="L36" t="str">
            <v>1.2693 USD/EUR</v>
          </cell>
          <cell r="M36">
            <v>38991</v>
          </cell>
        </row>
        <row r="37">
          <cell r="A37">
            <v>45</v>
          </cell>
          <cell r="B37" t="str">
            <v>D1</v>
          </cell>
          <cell r="C37" t="str">
            <v>500 Station Common Electrical, Section 7</v>
          </cell>
          <cell r="D37" t="str">
            <v>Eur</v>
          </cell>
          <cell r="E37" t="str">
            <v>D14</v>
          </cell>
          <cell r="F37">
            <v>9.4E-2</v>
          </cell>
          <cell r="G37" t="str">
            <v>Copper</v>
          </cell>
          <cell r="H37" t="str">
            <v>Price Index for Copper</v>
          </cell>
          <cell r="I37" t="str">
            <v>LME</v>
          </cell>
          <cell r="J37">
            <v>38992</v>
          </cell>
          <cell r="L37" t="str">
            <v>1.2693 USD/EUR</v>
          </cell>
          <cell r="M37">
            <v>38991</v>
          </cell>
        </row>
        <row r="38">
          <cell r="A38">
            <v>46</v>
          </cell>
          <cell r="B38" t="str">
            <v>D1</v>
          </cell>
          <cell r="C38" t="str">
            <v>500 Station Common Electrical, Section 7</v>
          </cell>
          <cell r="D38" t="str">
            <v>Eur</v>
          </cell>
          <cell r="E38" t="str">
            <v>D15</v>
          </cell>
          <cell r="F38">
            <v>0.191</v>
          </cell>
          <cell r="G38" t="str">
            <v>Prefabricated Materials</v>
          </cell>
          <cell r="H38" t="str">
            <v>Reihe 273, Fachserie 17, der Erzeugerpreise gewerblicher Produkte fur Metalle und Halbzeuge"</v>
          </cell>
          <cell r="I38" t="str">
            <v>des Statistischen Bundesamte Deutschlands</v>
          </cell>
          <cell r="J38">
            <v>38992</v>
          </cell>
          <cell r="L38" t="str">
            <v>See Above</v>
          </cell>
          <cell r="M38">
            <v>38991</v>
          </cell>
        </row>
        <row r="39">
          <cell r="A39">
            <v>47</v>
          </cell>
          <cell r="B39" t="str">
            <v>D1</v>
          </cell>
          <cell r="C39" t="str">
            <v>500 Station Common Electrical, Section 7</v>
          </cell>
          <cell r="D39" t="str">
            <v>Eur</v>
          </cell>
          <cell r="E39" t="str">
            <v>D16</v>
          </cell>
          <cell r="F39">
            <v>0.45500000000000002</v>
          </cell>
          <cell r="G39" t="str">
            <v>Labour Manufacturing</v>
          </cell>
          <cell r="H39" t="str">
            <v>Labour Cost Index – EU25 for Manufacturing Labour, Nominal Value  – Seasonally adjusted - Labour Cost Index quoted quarterly for the labour indices for European labour</v>
          </cell>
          <cell r="I39" t="str">
            <v>EUROSTAT</v>
          </cell>
          <cell r="J39" t="str">
            <v>2nd Quarter 2006</v>
          </cell>
          <cell r="L39" t="str">
            <v>See Above</v>
          </cell>
          <cell r="M39">
            <v>38899</v>
          </cell>
        </row>
        <row r="40">
          <cell r="A40">
            <v>53</v>
          </cell>
          <cell r="B40" t="str">
            <v>D2</v>
          </cell>
          <cell r="C40" t="str">
            <v>500 Station Common Electrical, Section 7</v>
          </cell>
          <cell r="D40" t="str">
            <v>ZAR</v>
          </cell>
          <cell r="E40" t="str">
            <v>D21</v>
          </cell>
          <cell r="F40">
            <v>0.15</v>
          </cell>
          <cell r="G40" t="str">
            <v>Fixed</v>
          </cell>
          <cell r="H40" t="str">
            <v>Fixed Portion</v>
          </cell>
          <cell r="I40" t="str">
            <v>Fixed</v>
          </cell>
          <cell r="M40">
            <v>38961</v>
          </cell>
        </row>
        <row r="41">
          <cell r="A41">
            <v>54</v>
          </cell>
          <cell r="B41" t="str">
            <v>D2</v>
          </cell>
          <cell r="C41" t="str">
            <v>500 Station Common Electrical, Section 7</v>
          </cell>
          <cell r="D41" t="str">
            <v>ZAR</v>
          </cell>
          <cell r="E41" t="str">
            <v>D22</v>
          </cell>
          <cell r="F41">
            <v>4.2999999999999997E-2</v>
          </cell>
          <cell r="G41" t="str">
            <v>E-A Light Sections</v>
          </cell>
          <cell r="H41" t="str">
            <v>E-A Light Sections</v>
          </cell>
          <cell r="I41" t="str">
            <v>SEIFSA</v>
          </cell>
          <cell r="J41">
            <v>38961</v>
          </cell>
          <cell r="M41">
            <v>38961</v>
          </cell>
        </row>
        <row r="42">
          <cell r="A42">
            <v>55</v>
          </cell>
          <cell r="B42" t="str">
            <v>D2</v>
          </cell>
          <cell r="C42" t="str">
            <v>500 Station Common Electrical, Section 7</v>
          </cell>
          <cell r="D42" t="str">
            <v>ZAR</v>
          </cell>
          <cell r="E42" t="str">
            <v>D23</v>
          </cell>
          <cell r="F42">
            <v>0.19700000000000001</v>
          </cell>
          <cell r="G42" t="str">
            <v>F - Copper</v>
          </cell>
          <cell r="H42" t="str">
            <v>Table F</v>
          </cell>
          <cell r="I42" t="str">
            <v>SEIFSA</v>
          </cell>
          <cell r="J42">
            <v>38961</v>
          </cell>
          <cell r="M42">
            <v>38961</v>
          </cell>
        </row>
        <row r="43">
          <cell r="A43">
            <v>56</v>
          </cell>
          <cell r="B43" t="str">
            <v>D2</v>
          </cell>
          <cell r="C43" t="str">
            <v>500 Station Common Electrical, Section 7</v>
          </cell>
          <cell r="D43" t="str">
            <v>ZAR</v>
          </cell>
          <cell r="E43" t="str">
            <v>D24</v>
          </cell>
          <cell r="F43">
            <v>0.14499999999999999</v>
          </cell>
          <cell r="G43" t="str">
            <v>O - Metal Products</v>
          </cell>
          <cell r="H43" t="str">
            <v>O - Metal Products</v>
          </cell>
          <cell r="I43" t="str">
            <v>SEIFSA</v>
          </cell>
          <cell r="J43">
            <v>38961</v>
          </cell>
          <cell r="M43">
            <v>38961</v>
          </cell>
        </row>
        <row r="44">
          <cell r="A44">
            <v>57</v>
          </cell>
          <cell r="B44" t="str">
            <v>D2</v>
          </cell>
          <cell r="C44" t="str">
            <v>500 Station Common Electrical, Section 7</v>
          </cell>
          <cell r="D44" t="str">
            <v>ZAR</v>
          </cell>
          <cell r="E44" t="str">
            <v>D25</v>
          </cell>
          <cell r="F44">
            <v>0.46500000000000002</v>
          </cell>
          <cell r="G44" t="str">
            <v>Labour</v>
          </cell>
          <cell r="H44" t="str">
            <v>Labour Local</v>
          </cell>
          <cell r="I44" t="str">
            <v>SEIFSA</v>
          </cell>
          <cell r="J44">
            <v>38961</v>
          </cell>
          <cell r="M44">
            <v>38961</v>
          </cell>
        </row>
        <row r="45">
          <cell r="A45">
            <v>64</v>
          </cell>
          <cell r="B45" t="str">
            <v>E</v>
          </cell>
          <cell r="C45" t="str">
            <v>General Management Work</v>
          </cell>
          <cell r="D45" t="str">
            <v>Eur</v>
          </cell>
          <cell r="E45" t="str">
            <v>E1</v>
          </cell>
          <cell r="F45">
            <v>0.15</v>
          </cell>
          <cell r="G45" t="str">
            <v>Fixed</v>
          </cell>
          <cell r="H45" t="str">
            <v>Fixed Portion</v>
          </cell>
          <cell r="I45" t="str">
            <v>Fixed</v>
          </cell>
          <cell r="M45">
            <v>38899</v>
          </cell>
        </row>
        <row r="46">
          <cell r="A46">
            <v>65</v>
          </cell>
          <cell r="B46" t="str">
            <v>E</v>
          </cell>
          <cell r="C46" t="str">
            <v>General Management Work</v>
          </cell>
          <cell r="D46" t="str">
            <v>Eur</v>
          </cell>
          <cell r="E46" t="str">
            <v>E2</v>
          </cell>
          <cell r="F46">
            <v>0.85</v>
          </cell>
          <cell r="G46" t="str">
            <v>Labour Manufacturing</v>
          </cell>
          <cell r="H46" t="str">
            <v>Labour Cost Index – EU25 for Manufacturing Labour, Nominal Value  – Seasonally adjusted - Labour Cost Index quoted quarterly for the labour indices for European labour</v>
          </cell>
          <cell r="I46" t="str">
            <v>EUROSTAT</v>
          </cell>
          <cell r="J46" t="str">
            <v>2nd Quarter 2006</v>
          </cell>
          <cell r="L46" t="str">
            <v>See Above</v>
          </cell>
          <cell r="M46">
            <v>38899</v>
          </cell>
        </row>
        <row r="47">
          <cell r="A47">
            <v>72</v>
          </cell>
          <cell r="B47" t="str">
            <v>F</v>
          </cell>
          <cell r="C47" t="str">
            <v>Transport, EURO</v>
          </cell>
          <cell r="D47" t="str">
            <v>Eur</v>
          </cell>
          <cell r="E47" t="str">
            <v>F1</v>
          </cell>
          <cell r="F47">
            <v>0.15</v>
          </cell>
          <cell r="G47" t="str">
            <v>Fixed</v>
          </cell>
          <cell r="H47" t="str">
            <v>Fixed Portion</v>
          </cell>
          <cell r="I47" t="str">
            <v>Fixed</v>
          </cell>
          <cell r="M47">
            <v>38961</v>
          </cell>
        </row>
        <row r="48">
          <cell r="A48">
            <v>73</v>
          </cell>
          <cell r="B48" t="str">
            <v>F</v>
          </cell>
          <cell r="C48" t="str">
            <v>Transport, EURO</v>
          </cell>
          <cell r="D48" t="str">
            <v>Eur</v>
          </cell>
          <cell r="E48" t="str">
            <v>F2</v>
          </cell>
          <cell r="F48">
            <v>0.85</v>
          </cell>
          <cell r="G48" t="str">
            <v>Transport</v>
          </cell>
          <cell r="H48" t="str">
            <v>CPI for EU25 - Harmonized consumer price index, 2005=100</v>
          </cell>
          <cell r="I48" t="str">
            <v>EUROSTAT</v>
          </cell>
          <cell r="J48">
            <v>38962</v>
          </cell>
          <cell r="L48" t="str">
            <v>Base Cost Index(No Currency)</v>
          </cell>
          <cell r="M48">
            <v>38961</v>
          </cell>
        </row>
        <row r="49">
          <cell r="A49">
            <v>80</v>
          </cell>
          <cell r="B49" t="str">
            <v>G</v>
          </cell>
          <cell r="C49" t="str">
            <v>600 Condensate and Feedheating Plant, Section 8, Procure &amp; Manufacture</v>
          </cell>
          <cell r="D49" t="str">
            <v>Eur</v>
          </cell>
          <cell r="E49" t="str">
            <v>G1</v>
          </cell>
          <cell r="F49">
            <v>0.15</v>
          </cell>
          <cell r="G49" t="str">
            <v>Fixed</v>
          </cell>
          <cell r="H49" t="str">
            <v>Fixed Portion</v>
          </cell>
          <cell r="I49" t="str">
            <v>Fixed</v>
          </cell>
          <cell r="M49">
            <v>38991</v>
          </cell>
        </row>
        <row r="50">
          <cell r="A50">
            <v>81</v>
          </cell>
          <cell r="B50" t="str">
            <v>G</v>
          </cell>
          <cell r="C50" t="str">
            <v>600 Condensate and Feedheating Plant, Section 8, Procure &amp; Manufacture</v>
          </cell>
          <cell r="D50" t="str">
            <v>Eur</v>
          </cell>
          <cell r="E50" t="str">
            <v>G2</v>
          </cell>
          <cell r="F50">
            <v>0.09</v>
          </cell>
          <cell r="G50" t="str">
            <v>Structural Sections</v>
          </cell>
          <cell r="H50" t="str">
            <v>World Carbon Steel Product Price Index -  Structural Sections &amp; Beams</v>
          </cell>
          <cell r="I50" t="str">
            <v>Meps(www.meps.co.uk)</v>
          </cell>
          <cell r="J50">
            <v>38992</v>
          </cell>
          <cell r="L50" t="str">
            <v>see above</v>
          </cell>
          <cell r="M50">
            <v>38991</v>
          </cell>
        </row>
        <row r="51">
          <cell r="A51">
            <v>82</v>
          </cell>
          <cell r="B51" t="str">
            <v>G</v>
          </cell>
          <cell r="C51" t="str">
            <v>600 Condensate and Feedheating Plant, Section 8, Procure &amp; Manufacture</v>
          </cell>
          <cell r="D51" t="str">
            <v>Eur</v>
          </cell>
          <cell r="E51" t="str">
            <v>G3</v>
          </cell>
          <cell r="F51">
            <v>0.27300000000000002</v>
          </cell>
          <cell r="G51" t="str">
            <v>HR Plate</v>
          </cell>
          <cell r="H51" t="str">
            <v>World Carbon Steel Product Price Index - USD/tonne for HR Plate</v>
          </cell>
          <cell r="I51" t="str">
            <v>Meps(www.meps.co.uk)</v>
          </cell>
          <cell r="J51">
            <v>38992</v>
          </cell>
          <cell r="L51" t="str">
            <v>see above</v>
          </cell>
          <cell r="M51">
            <v>38991</v>
          </cell>
        </row>
        <row r="52">
          <cell r="A52">
            <v>83</v>
          </cell>
          <cell r="B52" t="str">
            <v>G</v>
          </cell>
          <cell r="C52" t="str">
            <v>600 Condensate and Feedheating Plant, Section 8, Procure &amp; Manufacture</v>
          </cell>
          <cell r="D52" t="str">
            <v>Eur</v>
          </cell>
          <cell r="E52" t="str">
            <v>G4</v>
          </cell>
          <cell r="F52">
            <v>4.5999999999999999E-2</v>
          </cell>
          <cell r="G52" t="str">
            <v>Nickel</v>
          </cell>
          <cell r="H52" t="str">
            <v>Price Index for Nickel</v>
          </cell>
          <cell r="I52" t="str">
            <v>LME</v>
          </cell>
          <cell r="J52">
            <v>38992</v>
          </cell>
          <cell r="L52" t="str">
            <v>see above</v>
          </cell>
          <cell r="M52">
            <v>38991</v>
          </cell>
        </row>
        <row r="53">
          <cell r="A53">
            <v>84</v>
          </cell>
          <cell r="B53" t="str">
            <v>G</v>
          </cell>
          <cell r="C53" t="str">
            <v>600 Condensate and Feedheating Plant, Section 8, Procure &amp; Manufacture</v>
          </cell>
          <cell r="D53" t="str">
            <v>Eur</v>
          </cell>
          <cell r="E53" t="str">
            <v>G5</v>
          </cell>
          <cell r="F53">
            <v>0.09</v>
          </cell>
          <cell r="G53" t="str">
            <v>Prefabricated Materials</v>
          </cell>
          <cell r="H53" t="str">
            <v>Reihe 273, Fachserie 17, der Erzeugerpreise gewerblicher Produkte fur Metalle und Halbzeuge"</v>
          </cell>
          <cell r="I53" t="str">
            <v>des Statistischen Bundesamte Deutschlands</v>
          </cell>
          <cell r="J53">
            <v>38992</v>
          </cell>
          <cell r="L53" t="str">
            <v>see above</v>
          </cell>
          <cell r="M53">
            <v>38991</v>
          </cell>
        </row>
        <row r="54">
          <cell r="A54">
            <v>85</v>
          </cell>
          <cell r="B54" t="str">
            <v>G</v>
          </cell>
          <cell r="C54" t="str">
            <v>600 Condensate and Feedheating Plant, Section 8, Procure &amp; Manufacture</v>
          </cell>
          <cell r="D54" t="str">
            <v>Eur</v>
          </cell>
          <cell r="E54" t="str">
            <v>G6</v>
          </cell>
          <cell r="F54">
            <v>0.35099999999999998</v>
          </cell>
          <cell r="G54" t="str">
            <v>Labour Manufacturing</v>
          </cell>
          <cell r="H54" t="str">
            <v>Labour Cost Index – EU25 for Manufacturing Labour, Nominal Value  – Seasonally adjusted - Labour Cost Index quoted quarterly for the labour indices for European labour</v>
          </cell>
          <cell r="I54" t="str">
            <v>EUROSTAT</v>
          </cell>
          <cell r="J54" t="str">
            <v>2nd Quarter 2006</v>
          </cell>
          <cell r="L54" t="str">
            <v>see above</v>
          </cell>
          <cell r="M54">
            <v>38899</v>
          </cell>
        </row>
        <row r="55">
          <cell r="A55">
            <v>91</v>
          </cell>
          <cell r="B55" t="str">
            <v>H</v>
          </cell>
          <cell r="C55" t="str">
            <v>600 Transport</v>
          </cell>
          <cell r="D55" t="str">
            <v>ZAR</v>
          </cell>
          <cell r="E55" t="str">
            <v>H1</v>
          </cell>
          <cell r="F55">
            <v>0</v>
          </cell>
          <cell r="G55" t="str">
            <v>Fixed</v>
          </cell>
          <cell r="H55" t="str">
            <v>Fixed Portion</v>
          </cell>
          <cell r="I55" t="str">
            <v>Fixed</v>
          </cell>
          <cell r="M55">
            <v>38961</v>
          </cell>
        </row>
        <row r="56">
          <cell r="A56">
            <v>92</v>
          </cell>
          <cell r="B56" t="str">
            <v>H</v>
          </cell>
          <cell r="C56" t="str">
            <v>600 Transport</v>
          </cell>
          <cell r="D56" t="str">
            <v>ZAR</v>
          </cell>
          <cell r="E56" t="str">
            <v>H2</v>
          </cell>
          <cell r="F56">
            <v>1</v>
          </cell>
          <cell r="G56" t="str">
            <v>Transport</v>
          </cell>
          <cell r="H56" t="str">
            <v>L-2:</v>
          </cell>
          <cell r="I56" t="str">
            <v>SEIFSA</v>
          </cell>
          <cell r="J56">
            <v>38961</v>
          </cell>
          <cell r="K56" t="str">
            <v>Not Applicable</v>
          </cell>
          <cell r="M56">
            <v>38961</v>
          </cell>
        </row>
        <row r="57">
          <cell r="A57">
            <v>99</v>
          </cell>
          <cell r="B57" t="str">
            <v>I</v>
          </cell>
          <cell r="C57" t="str">
            <v>600 Condensate and Feedheating Plant, Section 8, Erection</v>
          </cell>
          <cell r="D57" t="str">
            <v>ZAR</v>
          </cell>
          <cell r="E57" t="str">
            <v>I1</v>
          </cell>
          <cell r="F57">
            <v>0.15</v>
          </cell>
          <cell r="G57" t="str">
            <v>Fixed</v>
          </cell>
          <cell r="H57" t="str">
            <v>Fixed Portion</v>
          </cell>
          <cell r="I57" t="str">
            <v>Fixed</v>
          </cell>
          <cell r="M57">
            <v>38899</v>
          </cell>
        </row>
        <row r="58">
          <cell r="A58">
            <v>100</v>
          </cell>
          <cell r="B58" t="str">
            <v>I</v>
          </cell>
          <cell r="C58" t="str">
            <v>600 Condensate and Feedheating Plant, Section 8, Erection</v>
          </cell>
          <cell r="D58" t="str">
            <v>ZAR</v>
          </cell>
          <cell r="E58" t="str">
            <v>I2</v>
          </cell>
          <cell r="F58">
            <v>0.05</v>
          </cell>
          <cell r="G58" t="str">
            <v>Paint</v>
          </cell>
          <cell r="H58" t="str">
            <v>Table T</v>
          </cell>
          <cell r="I58" t="str">
            <v>SEIFSA</v>
          </cell>
          <cell r="J58">
            <v>38899</v>
          </cell>
          <cell r="M58">
            <v>38899</v>
          </cell>
        </row>
        <row r="59">
          <cell r="A59">
            <v>101</v>
          </cell>
          <cell r="B59" t="str">
            <v>I</v>
          </cell>
          <cell r="C59" t="str">
            <v>600 Condensate and Feedheating Plant, Section 8, Erection</v>
          </cell>
          <cell r="D59" t="str">
            <v>ZAR</v>
          </cell>
          <cell r="E59" t="str">
            <v>I3</v>
          </cell>
          <cell r="F59">
            <v>0.1</v>
          </cell>
          <cell r="G59" t="str">
            <v>Plant &amp; Machinery</v>
          </cell>
          <cell r="H59" t="str">
            <v>Table P</v>
          </cell>
          <cell r="I59" t="str">
            <v>SEIFSA</v>
          </cell>
          <cell r="J59">
            <v>38899</v>
          </cell>
          <cell r="M59">
            <v>38899</v>
          </cell>
        </row>
        <row r="60">
          <cell r="A60">
            <v>102</v>
          </cell>
          <cell r="B60" t="str">
            <v>I</v>
          </cell>
          <cell r="C60" t="str">
            <v>600 Condensate and Feedheating Plant, Section 8, Erection</v>
          </cell>
          <cell r="D60" t="str">
            <v>ZAR</v>
          </cell>
          <cell r="E60" t="str">
            <v>I4</v>
          </cell>
          <cell r="F60">
            <v>0.05</v>
          </cell>
          <cell r="G60" t="str">
            <v>Fuel</v>
          </cell>
          <cell r="H60" t="str">
            <v>Table L2</v>
          </cell>
          <cell r="I60" t="str">
            <v>SEIFSA</v>
          </cell>
          <cell r="J60">
            <v>38899</v>
          </cell>
          <cell r="M60">
            <v>38899</v>
          </cell>
        </row>
        <row r="61">
          <cell r="A61">
            <v>103</v>
          </cell>
          <cell r="B61" t="str">
            <v>I</v>
          </cell>
          <cell r="C61" t="str">
            <v>600 Condensate and Feedheating Plant, Section 8, Erection</v>
          </cell>
          <cell r="D61" t="str">
            <v>ZAR</v>
          </cell>
          <cell r="E61" t="str">
            <v>I5</v>
          </cell>
          <cell r="F61">
            <v>0.65</v>
          </cell>
          <cell r="G61" t="str">
            <v>Labour</v>
          </cell>
          <cell r="H61" t="str">
            <v>Table C3, All hourly paid employees.</v>
          </cell>
          <cell r="I61" t="str">
            <v>SEIFSA</v>
          </cell>
          <cell r="J61">
            <v>38899</v>
          </cell>
          <cell r="M61">
            <v>38899</v>
          </cell>
        </row>
        <row r="62">
          <cell r="A62">
            <v>110</v>
          </cell>
          <cell r="B62" t="str">
            <v>J</v>
          </cell>
          <cell r="C62" t="str">
            <v>600 Transport USD</v>
          </cell>
          <cell r="D62" t="str">
            <v>USD</v>
          </cell>
          <cell r="E62" t="str">
            <v>J1</v>
          </cell>
          <cell r="F62">
            <v>0</v>
          </cell>
          <cell r="G62" t="str">
            <v>Fixed</v>
          </cell>
          <cell r="H62" t="str">
            <v>Fixed Portion</v>
          </cell>
          <cell r="I62" t="str">
            <v>Fixed</v>
          </cell>
          <cell r="M62">
            <v>38991</v>
          </cell>
        </row>
        <row r="63">
          <cell r="A63">
            <v>111</v>
          </cell>
          <cell r="B63" t="str">
            <v>J</v>
          </cell>
          <cell r="C63" t="str">
            <v>600 Transport USD</v>
          </cell>
          <cell r="D63" t="str">
            <v>USD</v>
          </cell>
          <cell r="E63" t="str">
            <v>J2</v>
          </cell>
          <cell r="F63">
            <v>1</v>
          </cell>
          <cell r="G63" t="str">
            <v>General</v>
          </cell>
          <cell r="H63" t="str">
            <v>Consumer Price Index - All items, United States</v>
          </cell>
          <cell r="I63" t="str">
            <v>OECD.org</v>
          </cell>
          <cell r="J63">
            <v>38992</v>
          </cell>
          <cell r="M63">
            <v>38991</v>
          </cell>
        </row>
        <row r="64">
          <cell r="A64">
            <v>118</v>
          </cell>
          <cell r="B64" t="str">
            <v>L</v>
          </cell>
          <cell r="C64" t="str">
            <v>COST OF MANUFACTURE IN SOUTH AFRICA - MECHANICAL (700&amp;800)</v>
          </cell>
          <cell r="D64" t="str">
            <v>ZAR</v>
          </cell>
          <cell r="E64" t="str">
            <v>L1</v>
          </cell>
          <cell r="F64">
            <v>0.15</v>
          </cell>
          <cell r="G64" t="str">
            <v>Fixed</v>
          </cell>
          <cell r="H64" t="str">
            <v>Fixed Portion</v>
          </cell>
          <cell r="I64" t="str">
            <v>Fixed</v>
          </cell>
          <cell r="M64">
            <v>38899</v>
          </cell>
        </row>
        <row r="65">
          <cell r="A65">
            <v>119</v>
          </cell>
          <cell r="B65" t="str">
            <v>L</v>
          </cell>
          <cell r="C65" t="str">
            <v>COST OF MANUFACTURE IN SOUTH AFRICA - MECHANICAL (700&amp;800)</v>
          </cell>
          <cell r="D65" t="str">
            <v>ZAR</v>
          </cell>
          <cell r="E65" t="str">
            <v>L2</v>
          </cell>
          <cell r="F65">
            <v>0.4</v>
          </cell>
          <cell r="G65" t="str">
            <v>Cost of Labour</v>
          </cell>
          <cell r="H65" t="str">
            <v>Table C3 all hourly paid employees</v>
          </cell>
          <cell r="I65" t="str">
            <v>SEIFSA</v>
          </cell>
          <cell r="J65">
            <v>38929</v>
          </cell>
          <cell r="M65">
            <v>38899</v>
          </cell>
        </row>
        <row r="66">
          <cell r="A66">
            <v>120</v>
          </cell>
          <cell r="B66" t="str">
            <v>L</v>
          </cell>
          <cell r="C66" t="str">
            <v>COST OF MANUFACTURE IN SOUTH AFRICA - MECHANICAL (700&amp;800)</v>
          </cell>
          <cell r="D66" t="str">
            <v>ZAR</v>
          </cell>
          <cell r="E66" t="str">
            <v>L3</v>
          </cell>
          <cell r="F66">
            <v>0.45</v>
          </cell>
          <cell r="G66" t="str">
            <v>Cost of Material</v>
          </cell>
          <cell r="H66" t="str">
            <v>Table G SADS Index Mech Eng Materials</v>
          </cell>
          <cell r="I66" t="str">
            <v>SEIFSA</v>
          </cell>
          <cell r="J66">
            <v>38929</v>
          </cell>
          <cell r="M66">
            <v>38899</v>
          </cell>
        </row>
        <row r="67">
          <cell r="A67">
            <v>127</v>
          </cell>
          <cell r="B67" t="str">
            <v>M</v>
          </cell>
          <cell r="C67" t="str">
            <v>COST OF MANUFACTURE IN SOUTH AFRICA - ELECTRICAL (700&amp;800)</v>
          </cell>
          <cell r="D67" t="str">
            <v>ZAR</v>
          </cell>
          <cell r="E67" t="str">
            <v>M1</v>
          </cell>
          <cell r="F67">
            <v>0.15</v>
          </cell>
          <cell r="G67" t="str">
            <v>Fixed</v>
          </cell>
          <cell r="H67" t="str">
            <v>Fixed Portion</v>
          </cell>
          <cell r="I67" t="str">
            <v>Fixed</v>
          </cell>
          <cell r="M67">
            <v>38899</v>
          </cell>
        </row>
        <row r="68">
          <cell r="A68">
            <v>128</v>
          </cell>
          <cell r="B68" t="str">
            <v>M</v>
          </cell>
          <cell r="C68" t="str">
            <v>COST OF MANUFACTURE IN SOUTH AFRICA - ELECTRICAL (700&amp;800)</v>
          </cell>
          <cell r="D68" t="str">
            <v>ZAR</v>
          </cell>
          <cell r="E68" t="str">
            <v>M2</v>
          </cell>
          <cell r="F68">
            <v>0.34</v>
          </cell>
          <cell r="G68" t="str">
            <v>Cost of Labour</v>
          </cell>
          <cell r="H68" t="str">
            <v>Table C3 All Hourly paid employees</v>
          </cell>
          <cell r="I68" t="str">
            <v>SEIFSA</v>
          </cell>
          <cell r="J68">
            <v>38929</v>
          </cell>
          <cell r="M68">
            <v>38899</v>
          </cell>
        </row>
        <row r="69">
          <cell r="A69">
            <v>129</v>
          </cell>
          <cell r="B69" t="str">
            <v>M</v>
          </cell>
          <cell r="C69" t="str">
            <v>COST OF MANUFACTURE IN SOUTH AFRICA - ELECTRICAL (700&amp;800)</v>
          </cell>
          <cell r="D69" t="str">
            <v>ZAR</v>
          </cell>
          <cell r="E69" t="str">
            <v>M3</v>
          </cell>
          <cell r="F69">
            <v>0.36</v>
          </cell>
          <cell r="G69" t="str">
            <v>Cost of Electrical Eng Materials</v>
          </cell>
          <cell r="H69" t="str">
            <v>CSS Index Table G</v>
          </cell>
          <cell r="I69" t="str">
            <v>SEIFSA</v>
          </cell>
          <cell r="J69">
            <v>38929</v>
          </cell>
          <cell r="M69">
            <v>38899</v>
          </cell>
        </row>
        <row r="70">
          <cell r="A70">
            <v>130</v>
          </cell>
          <cell r="B70" t="str">
            <v>M</v>
          </cell>
          <cell r="C70" t="str">
            <v>COST OF MANUFACTURE IN SOUTH AFRICA - ELECTRICAL (700&amp;800)</v>
          </cell>
          <cell r="D70" t="str">
            <v>ZAR</v>
          </cell>
          <cell r="E70" t="str">
            <v>M4</v>
          </cell>
          <cell r="F70">
            <v>0.15</v>
          </cell>
          <cell r="G70" t="str">
            <v>Metal Price Copper Republic</v>
          </cell>
          <cell r="H70" t="str">
            <v>Metal Price Table 'F'                             SEIFSA</v>
          </cell>
          <cell r="I70" t="str">
            <v>SEIFSA</v>
          </cell>
          <cell r="J70">
            <v>38929</v>
          </cell>
          <cell r="M70">
            <v>38899</v>
          </cell>
        </row>
        <row r="71">
          <cell r="A71">
            <v>137</v>
          </cell>
          <cell r="B71" t="str">
            <v>N</v>
          </cell>
          <cell r="C71" t="str">
            <v xml:space="preserve"> COST OF TRANSPORT IN SOUTH AFRICA (700&amp;800)</v>
          </cell>
          <cell r="D71" t="str">
            <v>ZAR</v>
          </cell>
          <cell r="E71" t="str">
            <v>N1</v>
          </cell>
          <cell r="F71">
            <v>0.15</v>
          </cell>
          <cell r="G71" t="str">
            <v>Fixed</v>
          </cell>
          <cell r="H71" t="str">
            <v>Fixed Portion</v>
          </cell>
          <cell r="I71" t="str">
            <v>Fixed</v>
          </cell>
          <cell r="M71">
            <v>38899</v>
          </cell>
        </row>
        <row r="72">
          <cell r="A72">
            <v>138</v>
          </cell>
          <cell r="B72" t="str">
            <v>N</v>
          </cell>
          <cell r="C72" t="str">
            <v xml:space="preserve"> COST OF TRANSPORT IN SOUTH AFRICA (700&amp;800)</v>
          </cell>
          <cell r="D72" t="str">
            <v>ZAR</v>
          </cell>
          <cell r="E72" t="str">
            <v>N2</v>
          </cell>
          <cell r="F72">
            <v>0.85</v>
          </cell>
          <cell r="G72" t="str">
            <v>Local Transport</v>
          </cell>
          <cell r="H72" t="str">
            <v xml:space="preserve">Table L-2 Index Of Road Freight Costs </v>
          </cell>
          <cell r="I72" t="str">
            <v>SEIFSA</v>
          </cell>
          <cell r="J72">
            <v>38929</v>
          </cell>
          <cell r="M72">
            <v>38899</v>
          </cell>
        </row>
        <row r="73">
          <cell r="A73">
            <v>139</v>
          </cell>
          <cell r="B73" t="str">
            <v>N</v>
          </cell>
          <cell r="C73" t="str">
            <v xml:space="preserve"> COST OF TRANSPORT IN SOUTH AFRICA (700&amp;800)</v>
          </cell>
          <cell r="D73" t="str">
            <v>ZAR</v>
          </cell>
          <cell r="E73" t="str">
            <v>N3</v>
          </cell>
          <cell r="F73">
            <v>0</v>
          </cell>
          <cell r="G73" t="str">
            <v>Fixed</v>
          </cell>
          <cell r="H73" t="str">
            <v>SA Transport</v>
          </cell>
          <cell r="I73" t="str">
            <v>Fixed Inflation</v>
          </cell>
          <cell r="M73">
            <v>38899</v>
          </cell>
        </row>
        <row r="74">
          <cell r="A74">
            <v>145</v>
          </cell>
          <cell r="B74" t="str">
            <v>O</v>
          </cell>
          <cell r="C74" t="str">
            <v xml:space="preserve"> COST OF INSTALLATION AND COMMISSIONING (700&amp;800)</v>
          </cell>
          <cell r="D74" t="str">
            <v>ZAR</v>
          </cell>
          <cell r="E74" t="str">
            <v>O1</v>
          </cell>
          <cell r="F74">
            <v>0.15</v>
          </cell>
          <cell r="G74" t="str">
            <v>Fixed</v>
          </cell>
          <cell r="H74" t="str">
            <v>Fixed Portion</v>
          </cell>
          <cell r="I74" t="str">
            <v>Fixed</v>
          </cell>
          <cell r="M74">
            <v>38899</v>
          </cell>
        </row>
        <row r="75">
          <cell r="A75">
            <v>146</v>
          </cell>
          <cell r="B75" t="str">
            <v>O</v>
          </cell>
          <cell r="C75" t="str">
            <v xml:space="preserve"> COST OF INSTALLATION AND COMMISSIONING (700&amp;800)</v>
          </cell>
          <cell r="D75" t="str">
            <v>ZAR</v>
          </cell>
          <cell r="E75" t="str">
            <v>O2</v>
          </cell>
          <cell r="F75">
            <v>0.85</v>
          </cell>
          <cell r="G75" t="str">
            <v>Cost of Labour</v>
          </cell>
          <cell r="H75" t="str">
            <v>Table C3 (a) All Hourly Paid</v>
          </cell>
          <cell r="I75" t="str">
            <v>SEIFSA</v>
          </cell>
          <cell r="J75">
            <v>38929</v>
          </cell>
          <cell r="M75">
            <v>38899</v>
          </cell>
        </row>
        <row r="76">
          <cell r="A76">
            <v>153</v>
          </cell>
          <cell r="B76" t="str">
            <v>P</v>
          </cell>
          <cell r="C76" t="str">
            <v xml:space="preserve"> LOCAL ENGINEERING (700&amp;800)</v>
          </cell>
          <cell r="D76" t="str">
            <v>ZAR</v>
          </cell>
          <cell r="E76" t="str">
            <v>P1</v>
          </cell>
          <cell r="F76">
            <v>0.15</v>
          </cell>
          <cell r="G76" t="str">
            <v>Fixed</v>
          </cell>
          <cell r="H76" t="str">
            <v>Fixed Portion</v>
          </cell>
          <cell r="I76" t="str">
            <v>Fixed</v>
          </cell>
          <cell r="M76">
            <v>38899</v>
          </cell>
        </row>
        <row r="77">
          <cell r="A77">
            <v>154</v>
          </cell>
          <cell r="B77" t="str">
            <v>P</v>
          </cell>
          <cell r="C77" t="str">
            <v xml:space="preserve"> LOCAL ENGINEERING (700&amp;800)</v>
          </cell>
          <cell r="D77" t="str">
            <v>ZAR</v>
          </cell>
          <cell r="E77" t="str">
            <v>P2</v>
          </cell>
          <cell r="F77">
            <v>0.85</v>
          </cell>
          <cell r="G77" t="str">
            <v>Cost of Labour</v>
          </cell>
          <cell r="H77" t="str">
            <v>Table C3 All Hourly Paid</v>
          </cell>
          <cell r="I77" t="str">
            <v>SEIFSA</v>
          </cell>
          <cell r="J77">
            <v>38929</v>
          </cell>
          <cell r="M77">
            <v>38899</v>
          </cell>
        </row>
        <row r="78">
          <cell r="A78">
            <v>161</v>
          </cell>
          <cell r="B78" t="str">
            <v>Q</v>
          </cell>
          <cell r="C78" t="str">
            <v xml:space="preserve"> COST OF MANUFACTURE IN UK - MECHANICAL (700&amp;800)</v>
          </cell>
          <cell r="D78" t="str">
            <v>GBP</v>
          </cell>
          <cell r="E78" t="str">
            <v>Q1</v>
          </cell>
          <cell r="F78">
            <v>0.15</v>
          </cell>
          <cell r="G78" t="str">
            <v>Fixed</v>
          </cell>
          <cell r="H78" t="str">
            <v>Fixed Portion</v>
          </cell>
          <cell r="I78" t="str">
            <v>Fixed</v>
          </cell>
          <cell r="M78">
            <v>38961</v>
          </cell>
        </row>
        <row r="79">
          <cell r="A79">
            <v>162</v>
          </cell>
          <cell r="B79" t="str">
            <v>Q</v>
          </cell>
          <cell r="C79" t="str">
            <v xml:space="preserve"> COST OF MANUFACTURE IN UK - MECHANICAL (700&amp;800)</v>
          </cell>
          <cell r="D79" t="str">
            <v>GBP</v>
          </cell>
          <cell r="E79" t="str">
            <v>Q2</v>
          </cell>
          <cell r="F79">
            <v>0.4</v>
          </cell>
          <cell r="G79" t="str">
            <v>Cost of Labour</v>
          </cell>
          <cell r="H79" t="str">
            <v>Mech Engineering</v>
          </cell>
          <cell r="I79" t="str">
            <v>BEAMA</v>
          </cell>
          <cell r="J79">
            <v>38990</v>
          </cell>
          <cell r="K79" t="str">
            <v>GBP  822,413.00</v>
          </cell>
          <cell r="L79" t="str">
            <v>GBP 1.0 = ZAR 14.54</v>
          </cell>
          <cell r="M79">
            <v>38961</v>
          </cell>
        </row>
        <row r="80">
          <cell r="A80">
            <v>163</v>
          </cell>
          <cell r="B80" t="str">
            <v>Q</v>
          </cell>
          <cell r="C80" t="str">
            <v xml:space="preserve"> COST OF MANUFACTURE IN UK - MECHANICAL (700&amp;800)</v>
          </cell>
          <cell r="D80" t="str">
            <v>GBP</v>
          </cell>
          <cell r="E80" t="str">
            <v>Q3</v>
          </cell>
          <cell r="F80">
            <v>0.45</v>
          </cell>
          <cell r="G80" t="str">
            <v>Cost of Materials</v>
          </cell>
          <cell r="H80" t="str">
            <v>Mech Engineering</v>
          </cell>
          <cell r="I80" t="str">
            <v>BEAMA</v>
          </cell>
          <cell r="M80">
            <v>38961</v>
          </cell>
        </row>
        <row r="81">
          <cell r="A81">
            <v>170</v>
          </cell>
          <cell r="B81" t="str">
            <v>R</v>
          </cell>
          <cell r="C81" t="str">
            <v xml:space="preserve"> ENGINEERING (700&amp;800)</v>
          </cell>
          <cell r="D81" t="str">
            <v>GBP</v>
          </cell>
          <cell r="E81" t="str">
            <v>R1</v>
          </cell>
          <cell r="F81">
            <v>0.15</v>
          </cell>
          <cell r="G81" t="str">
            <v>Fixed</v>
          </cell>
          <cell r="H81" t="str">
            <v>Fixed Portion</v>
          </cell>
          <cell r="I81" t="str">
            <v>Fixed</v>
          </cell>
          <cell r="M81">
            <v>38961</v>
          </cell>
        </row>
        <row r="82">
          <cell r="A82">
            <v>171</v>
          </cell>
          <cell r="B82" t="str">
            <v>R</v>
          </cell>
          <cell r="C82" t="str">
            <v xml:space="preserve"> ENGINEERING (700&amp;800)</v>
          </cell>
          <cell r="D82" t="str">
            <v>GBP</v>
          </cell>
          <cell r="E82" t="str">
            <v>R2</v>
          </cell>
          <cell r="F82">
            <v>0.85</v>
          </cell>
          <cell r="G82" t="str">
            <v>Cost of Labour</v>
          </cell>
          <cell r="H82" t="str">
            <v>Mech Engineering</v>
          </cell>
          <cell r="I82" t="str">
            <v>BEAMA</v>
          </cell>
          <cell r="J82">
            <v>38990</v>
          </cell>
          <cell r="K82" t="str">
            <v>GBP 58,148.00</v>
          </cell>
          <cell r="L82" t="str">
            <v>GBP 1.0 = 14.54</v>
          </cell>
          <cell r="M82">
            <v>38961</v>
          </cell>
        </row>
        <row r="83">
          <cell r="A83">
            <v>178</v>
          </cell>
          <cell r="B83" t="str">
            <v>S</v>
          </cell>
          <cell r="C83" t="str">
            <v xml:space="preserve"> CONTRACT MANAGEMENT / MATERIAL SUPPLY - PIPEWORK (700&amp;800)</v>
          </cell>
          <cell r="D83" t="str">
            <v>ZAR</v>
          </cell>
          <cell r="E83" t="str">
            <v>S1</v>
          </cell>
          <cell r="F83">
            <v>0.15</v>
          </cell>
          <cell r="G83" t="str">
            <v>Fixed</v>
          </cell>
          <cell r="H83" t="str">
            <v>Fixed Portion</v>
          </cell>
          <cell r="I83" t="str">
            <v>Fixed</v>
          </cell>
          <cell r="M83">
            <v>38899</v>
          </cell>
        </row>
        <row r="84">
          <cell r="A84">
            <v>179</v>
          </cell>
          <cell r="B84" t="str">
            <v>S</v>
          </cell>
          <cell r="C84" t="str">
            <v xml:space="preserve"> CONTRACT MANAGEMENT / MATERIAL SUPPLY - PIPEWORK (700&amp;800)</v>
          </cell>
          <cell r="D84" t="str">
            <v>ZAR</v>
          </cell>
          <cell r="E84" t="str">
            <v>S2</v>
          </cell>
          <cell r="F84">
            <v>0.85</v>
          </cell>
          <cell r="G84" t="str">
            <v>Material / Contract Management</v>
          </cell>
          <cell r="H84" t="str">
            <v>Table E-8</v>
          </cell>
          <cell r="I84" t="str">
            <v>SEIFSA</v>
          </cell>
          <cell r="J84">
            <v>38929</v>
          </cell>
          <cell r="M84">
            <v>38899</v>
          </cell>
        </row>
        <row r="85">
          <cell r="A85">
            <v>186</v>
          </cell>
          <cell r="B85" t="str">
            <v>T</v>
          </cell>
          <cell r="C85" t="str">
            <v xml:space="preserve"> COST OF MANUFACTURING IN SOUTH AFRICA - MECHANICAL (700&amp;800)</v>
          </cell>
          <cell r="D85" t="str">
            <v>ZAR</v>
          </cell>
          <cell r="E85" t="str">
            <v>T1</v>
          </cell>
          <cell r="F85">
            <v>0.15</v>
          </cell>
          <cell r="G85" t="str">
            <v>Fixed</v>
          </cell>
          <cell r="H85" t="str">
            <v>Fixed Portion</v>
          </cell>
          <cell r="I85" t="str">
            <v>Fixed</v>
          </cell>
          <cell r="M85">
            <v>38899</v>
          </cell>
        </row>
        <row r="86">
          <cell r="A86">
            <v>187</v>
          </cell>
          <cell r="B86" t="str">
            <v>T</v>
          </cell>
          <cell r="C86" t="str">
            <v xml:space="preserve"> COST OF MANUFACTURING IN SOUTH AFRICA - MECHANICAL (700&amp;800)</v>
          </cell>
          <cell r="D86" t="str">
            <v>ZAR</v>
          </cell>
          <cell r="E86" t="str">
            <v>T2</v>
          </cell>
          <cell r="F86">
            <v>0.45</v>
          </cell>
          <cell r="G86" t="str">
            <v>Cost of Labour</v>
          </cell>
          <cell r="H86" t="str">
            <v>Table C3 All Hourly Paid Employees</v>
          </cell>
          <cell r="I86" t="str">
            <v>SEIFSA</v>
          </cell>
          <cell r="J86">
            <v>38929</v>
          </cell>
          <cell r="M86">
            <v>38899</v>
          </cell>
        </row>
        <row r="87">
          <cell r="A87">
            <v>188</v>
          </cell>
          <cell r="B87" t="str">
            <v>T</v>
          </cell>
          <cell r="C87" t="str">
            <v xml:space="preserve"> COST OF MANUFACTURING IN SOUTH AFRICA - MECHANICAL (700&amp;800)</v>
          </cell>
          <cell r="D87" t="str">
            <v>ZAR</v>
          </cell>
          <cell r="E87" t="str">
            <v>T3</v>
          </cell>
          <cell r="F87">
            <v>0.4</v>
          </cell>
          <cell r="G87" t="str">
            <v>Cost of Materials</v>
          </cell>
          <cell r="H87" t="str">
            <v>Table E-5 Round Bar</v>
          </cell>
          <cell r="I87" t="str">
            <v>SEIFSA</v>
          </cell>
          <cell r="J87">
            <v>38929</v>
          </cell>
          <cell r="M87">
            <v>38899</v>
          </cell>
        </row>
        <row r="88">
          <cell r="A88">
            <v>195</v>
          </cell>
          <cell r="B88" t="str">
            <v>U</v>
          </cell>
          <cell r="C88" t="str">
            <v xml:space="preserve"> COST OF GOODS MANUFACTURED IN GERMANY (700&amp;800)</v>
          </cell>
          <cell r="D88" t="str">
            <v>Eur</v>
          </cell>
          <cell r="E88" t="str">
            <v>U1</v>
          </cell>
          <cell r="F88">
            <v>0.15</v>
          </cell>
          <cell r="G88" t="str">
            <v>Fixed</v>
          </cell>
          <cell r="H88" t="str">
            <v>Fixed Portion</v>
          </cell>
          <cell r="I88" t="str">
            <v>Fixed</v>
          </cell>
          <cell r="M88">
            <v>38991</v>
          </cell>
        </row>
        <row r="89">
          <cell r="A89">
            <v>196</v>
          </cell>
          <cell r="B89" t="str">
            <v>U</v>
          </cell>
          <cell r="C89" t="str">
            <v xml:space="preserve"> COST OF GOODS MANUFACTURED IN GERMANY (700&amp;800)</v>
          </cell>
          <cell r="D89" t="str">
            <v>Eur</v>
          </cell>
          <cell r="E89" t="str">
            <v>U2</v>
          </cell>
          <cell r="F89">
            <v>0.85</v>
          </cell>
          <cell r="G89" t="str">
            <v>6%  Per Annum</v>
          </cell>
          <cell r="H89" t="str">
            <v>German manufatured goods</v>
          </cell>
          <cell r="I89" t="str">
            <v>Inflation fixed %</v>
          </cell>
          <cell r="J89">
            <v>2006</v>
          </cell>
          <cell r="M89">
            <v>38991</v>
          </cell>
        </row>
        <row r="90">
          <cell r="A90">
            <v>203</v>
          </cell>
          <cell r="B90" t="str">
            <v>V</v>
          </cell>
          <cell r="C90" t="str">
            <v>900 Pipes, Fittings and Vessels, Section 10</v>
          </cell>
          <cell r="D90" t="str">
            <v>Eur</v>
          </cell>
          <cell r="E90" t="str">
            <v>V1</v>
          </cell>
          <cell r="F90">
            <v>0.15</v>
          </cell>
          <cell r="G90" t="str">
            <v>Fixed</v>
          </cell>
          <cell r="H90" t="str">
            <v>Fixed Portion</v>
          </cell>
          <cell r="I90" t="str">
            <v>Fixed</v>
          </cell>
          <cell r="M90">
            <v>38991</v>
          </cell>
        </row>
        <row r="91">
          <cell r="A91">
            <v>204</v>
          </cell>
          <cell r="B91" t="str">
            <v>V</v>
          </cell>
          <cell r="C91" t="str">
            <v>900 Pipes, Fittings and Vessels, Section 10</v>
          </cell>
          <cell r="D91" t="str">
            <v>Eur</v>
          </cell>
          <cell r="E91" t="str">
            <v>V2</v>
          </cell>
          <cell r="F91">
            <v>0.10100000000000001</v>
          </cell>
          <cell r="G91" t="str">
            <v>Structural Sections</v>
          </cell>
          <cell r="H91" t="str">
            <v>World Carbon Steel Product Price Index -  Structural Sections &amp; Beams</v>
          </cell>
          <cell r="I91" t="str">
            <v>Meps(www.meps.co.uk)</v>
          </cell>
          <cell r="J91">
            <v>38992</v>
          </cell>
          <cell r="L91" t="str">
            <v>see above</v>
          </cell>
          <cell r="M91">
            <v>38991</v>
          </cell>
        </row>
        <row r="92">
          <cell r="A92">
            <v>205</v>
          </cell>
          <cell r="B92" t="str">
            <v>V</v>
          </cell>
          <cell r="C92" t="str">
            <v>900 Pipes, Fittings and Vessels, Section 10</v>
          </cell>
          <cell r="D92" t="str">
            <v>Eur</v>
          </cell>
          <cell r="E92" t="str">
            <v>V3</v>
          </cell>
          <cell r="F92">
            <v>0.27</v>
          </cell>
          <cell r="G92" t="str">
            <v>HR Plate</v>
          </cell>
          <cell r="H92" t="str">
            <v>World Carbon Steel Product Price Index - USD/tonne for HR Plate</v>
          </cell>
          <cell r="I92" t="str">
            <v>Meps(www.meps.co.uk)</v>
          </cell>
          <cell r="J92">
            <v>38992</v>
          </cell>
          <cell r="L92" t="str">
            <v>see above</v>
          </cell>
          <cell r="M92">
            <v>38991</v>
          </cell>
        </row>
        <row r="93">
          <cell r="A93">
            <v>206</v>
          </cell>
          <cell r="B93" t="str">
            <v>V</v>
          </cell>
          <cell r="C93" t="str">
            <v>900 Pipes, Fittings and Vessels, Section 10</v>
          </cell>
          <cell r="D93" t="str">
            <v>Eur</v>
          </cell>
          <cell r="E93" t="str">
            <v>V4</v>
          </cell>
          <cell r="F93">
            <v>0.25700000000000001</v>
          </cell>
          <cell r="G93" t="str">
            <v>Prefab</v>
          </cell>
          <cell r="H93" t="str">
            <v>Reihe 273, Fachserie 17, der Erzeugerpreise gewerblicher Produkte fur Metalle und Halbzeuge"</v>
          </cell>
          <cell r="I93" t="str">
            <v>des Statistischen Bundesamte Deutschlands</v>
          </cell>
          <cell r="J93">
            <v>38992</v>
          </cell>
          <cell r="L93" t="str">
            <v>see above</v>
          </cell>
          <cell r="M93">
            <v>38991</v>
          </cell>
        </row>
        <row r="94">
          <cell r="A94">
            <v>207</v>
          </cell>
          <cell r="B94" t="str">
            <v>V</v>
          </cell>
          <cell r="C94" t="str">
            <v>900 Pipes, Fittings and Vessels, Section 10</v>
          </cell>
          <cell r="D94" t="str">
            <v>Eur</v>
          </cell>
          <cell r="E94" t="str">
            <v>V5</v>
          </cell>
          <cell r="F94">
            <v>0.222</v>
          </cell>
          <cell r="G94" t="str">
            <v>Labour Manufacturing</v>
          </cell>
          <cell r="H94" t="str">
            <v>Labour Cost Index – EU25 for Manufacturing Labour, Nominal Value  – Seasonally adjusted - Labour Cost Index quoted quarterly for the labour indices for European labour</v>
          </cell>
          <cell r="I94" t="str">
            <v>EUROSTAT</v>
          </cell>
          <cell r="J94" t="str">
            <v>2nd Quarter 2006</v>
          </cell>
          <cell r="L94" t="str">
            <v>see above</v>
          </cell>
          <cell r="M94">
            <v>38899</v>
          </cell>
        </row>
        <row r="95">
          <cell r="A95">
            <v>214</v>
          </cell>
          <cell r="B95" t="str">
            <v>W</v>
          </cell>
          <cell r="C95" t="str">
            <v>1000 Unitized Control &amp; Instrumentation, Section 3&amp;11</v>
          </cell>
          <cell r="D95" t="str">
            <v>Eur</v>
          </cell>
          <cell r="E95" t="str">
            <v>W1</v>
          </cell>
          <cell r="F95">
            <v>0.15</v>
          </cell>
          <cell r="G95" t="str">
            <v>Fixed</v>
          </cell>
          <cell r="H95" t="str">
            <v>Fixed Portion</v>
          </cell>
          <cell r="I95" t="str">
            <v>Fixed</v>
          </cell>
          <cell r="M95">
            <v>38991</v>
          </cell>
        </row>
        <row r="96">
          <cell r="A96">
            <v>215</v>
          </cell>
          <cell r="B96" t="str">
            <v>W</v>
          </cell>
          <cell r="C96" t="str">
            <v>1000 Unitized Control &amp; Instrumentation, Section 3&amp;11</v>
          </cell>
          <cell r="D96" t="str">
            <v>Eur</v>
          </cell>
          <cell r="E96" t="str">
            <v>W2</v>
          </cell>
          <cell r="F96">
            <v>7.9000000000000001E-2</v>
          </cell>
          <cell r="G96" t="str">
            <v>HR Plate</v>
          </cell>
          <cell r="H96" t="str">
            <v>World Carbon Steel Product Price Index - USD/tonne for HR Plate</v>
          </cell>
          <cell r="I96" t="str">
            <v>Meps(www.meps.co.uk)</v>
          </cell>
          <cell r="J96">
            <v>38992</v>
          </cell>
          <cell r="L96" t="str">
            <v>see above</v>
          </cell>
          <cell r="M96">
            <v>38991</v>
          </cell>
        </row>
        <row r="97">
          <cell r="A97">
            <v>216</v>
          </cell>
          <cell r="B97" t="str">
            <v>W</v>
          </cell>
          <cell r="C97" t="str">
            <v>1000 Unitized Control &amp; Instrumentation, Section 3&amp;11</v>
          </cell>
          <cell r="D97" t="str">
            <v>Eur</v>
          </cell>
          <cell r="E97" t="str">
            <v>W3</v>
          </cell>
          <cell r="F97">
            <v>0.77100000000000002</v>
          </cell>
          <cell r="G97" t="str">
            <v>Labour Manufacturing</v>
          </cell>
          <cell r="H97" t="str">
            <v>Labour Cost Index – EU25 for Manufacturing Labour, Nominal Value  – Seasonally adjusted - Labour Cost Index quoted quarterly for the labour indices for European labour</v>
          </cell>
          <cell r="I97" t="str">
            <v>EUROSTAT</v>
          </cell>
          <cell r="J97" t="str">
            <v>2nd Quarter 2006</v>
          </cell>
          <cell r="L97" t="str">
            <v>see above</v>
          </cell>
          <cell r="M97">
            <v>38899</v>
          </cell>
        </row>
        <row r="98">
          <cell r="A98">
            <v>223</v>
          </cell>
          <cell r="B98" t="str">
            <v>X</v>
          </cell>
          <cell r="C98" t="str">
            <v>1100 Civil &amp; Structural, Section 14, South Africa</v>
          </cell>
          <cell r="D98" t="str">
            <v>ZAR</v>
          </cell>
          <cell r="E98" t="str">
            <v>X1</v>
          </cell>
          <cell r="F98">
            <v>0.15</v>
          </cell>
          <cell r="G98" t="str">
            <v>Fixed</v>
          </cell>
          <cell r="H98" t="str">
            <v>Fixed Portion</v>
          </cell>
          <cell r="I98" t="str">
            <v>Fixed</v>
          </cell>
          <cell r="M98">
            <v>38961</v>
          </cell>
        </row>
        <row r="99">
          <cell r="A99">
            <v>224</v>
          </cell>
          <cell r="B99" t="str">
            <v>X</v>
          </cell>
          <cell r="C99" t="str">
            <v>1100 Civil &amp; Structural, Section 14, South Africa</v>
          </cell>
          <cell r="D99" t="str">
            <v>ZAR</v>
          </cell>
          <cell r="E99" t="str">
            <v>X2</v>
          </cell>
          <cell r="F99">
            <v>0.222</v>
          </cell>
          <cell r="G99" t="str">
            <v>E-A Light Sections</v>
          </cell>
          <cell r="H99" t="str">
            <v>Table E-A</v>
          </cell>
          <cell r="I99" t="str">
            <v>SEIFSA</v>
          </cell>
          <cell r="J99">
            <v>38962</v>
          </cell>
          <cell r="M99">
            <v>38961</v>
          </cell>
        </row>
        <row r="100">
          <cell r="A100">
            <v>225</v>
          </cell>
          <cell r="B100" t="str">
            <v>X</v>
          </cell>
          <cell r="C100" t="str">
            <v>1100 Civil &amp; Structural, Section 14, South Africa</v>
          </cell>
          <cell r="D100" t="str">
            <v>ZAR</v>
          </cell>
          <cell r="E100" t="str">
            <v>X3</v>
          </cell>
          <cell r="F100">
            <v>0.153</v>
          </cell>
          <cell r="G100" t="str">
            <v>E-A Hot Rolled</v>
          </cell>
          <cell r="H100" t="str">
            <v>Table E-A</v>
          </cell>
          <cell r="I100" t="str">
            <v>SEIFSA</v>
          </cell>
          <cell r="J100">
            <v>38962</v>
          </cell>
          <cell r="M100">
            <v>38961</v>
          </cell>
        </row>
        <row r="101">
          <cell r="A101">
            <v>226</v>
          </cell>
          <cell r="B101" t="str">
            <v>X</v>
          </cell>
          <cell r="C101" t="str">
            <v>1100 Civil &amp; Structural, Section 14, South Africa</v>
          </cell>
          <cell r="D101" t="str">
            <v>ZAR</v>
          </cell>
          <cell r="E101" t="str">
            <v>X4</v>
          </cell>
          <cell r="F101">
            <v>0.47499999999999998</v>
          </cell>
          <cell r="G101" t="str">
            <v>Labour</v>
          </cell>
          <cell r="H101" t="str">
            <v>Table C3, All hourly paid employees.</v>
          </cell>
          <cell r="I101" t="str">
            <v>SEIFSA</v>
          </cell>
          <cell r="J101">
            <v>38962</v>
          </cell>
          <cell r="M101">
            <v>38961</v>
          </cell>
        </row>
        <row r="102">
          <cell r="A102">
            <v>233</v>
          </cell>
          <cell r="B102" t="str">
            <v>Y1</v>
          </cell>
          <cell r="C102" t="str">
            <v>Local Management Activities</v>
          </cell>
          <cell r="D102" t="str">
            <v>ZAR</v>
          </cell>
          <cell r="E102" t="str">
            <v>Y1.1</v>
          </cell>
          <cell r="F102">
            <v>0.15</v>
          </cell>
          <cell r="G102" t="str">
            <v>Fixed</v>
          </cell>
          <cell r="H102" t="str">
            <v>Fixed Portion</v>
          </cell>
          <cell r="I102" t="str">
            <v>Fixed</v>
          </cell>
          <cell r="M102">
            <v>38961</v>
          </cell>
        </row>
        <row r="103">
          <cell r="A103">
            <v>234</v>
          </cell>
          <cell r="B103" t="str">
            <v>Y1</v>
          </cell>
          <cell r="C103" t="str">
            <v>Local Management Activities</v>
          </cell>
          <cell r="D103" t="str">
            <v>ZAR</v>
          </cell>
          <cell r="E103" t="str">
            <v>Y1.2</v>
          </cell>
          <cell r="F103">
            <v>0.85</v>
          </cell>
          <cell r="G103" t="str">
            <v>Labour</v>
          </cell>
          <cell r="H103" t="str">
            <v>Table C3, All hourly paid employees.</v>
          </cell>
          <cell r="I103" t="str">
            <v>SEIFSA</v>
          </cell>
          <cell r="J103">
            <v>38962</v>
          </cell>
          <cell r="M103">
            <v>38961</v>
          </cell>
        </row>
        <row r="104">
          <cell r="A104">
            <v>241</v>
          </cell>
          <cell r="B104" t="str">
            <v>Y2</v>
          </cell>
          <cell r="C104" t="str">
            <v>Local Design</v>
          </cell>
          <cell r="D104" t="str">
            <v>ZAR</v>
          </cell>
          <cell r="E104" t="str">
            <v>Y2.1</v>
          </cell>
          <cell r="F104">
            <v>0.15</v>
          </cell>
          <cell r="G104" t="str">
            <v>Fixed</v>
          </cell>
          <cell r="H104" t="str">
            <v>Fixed Portion</v>
          </cell>
          <cell r="I104" t="str">
            <v>Fixed</v>
          </cell>
          <cell r="M104">
            <v>38961</v>
          </cell>
        </row>
        <row r="105">
          <cell r="A105">
            <v>242</v>
          </cell>
          <cell r="B105" t="str">
            <v>Y2</v>
          </cell>
          <cell r="C105" t="str">
            <v>Local Design</v>
          </cell>
          <cell r="D105" t="str">
            <v>ZAR</v>
          </cell>
          <cell r="E105" t="str">
            <v>Y2.2</v>
          </cell>
          <cell r="F105">
            <v>0.85</v>
          </cell>
          <cell r="G105" t="str">
            <v>Labour</v>
          </cell>
          <cell r="H105" t="str">
            <v>Table C3, All hourly paid employees.</v>
          </cell>
          <cell r="I105" t="str">
            <v>SEIFSA</v>
          </cell>
          <cell r="J105">
            <v>38962</v>
          </cell>
          <cell r="M105">
            <v>38961</v>
          </cell>
        </row>
        <row r="106">
          <cell r="A106">
            <v>249</v>
          </cell>
          <cell r="B106" t="str">
            <v>Z</v>
          </cell>
          <cell r="C106" t="str">
            <v>1200 ACC - Supply of Bundles</v>
          </cell>
          <cell r="D106" t="str">
            <v>ZAR</v>
          </cell>
          <cell r="E106" t="str">
            <v>Z1</v>
          </cell>
          <cell r="F106">
            <v>0.05</v>
          </cell>
          <cell r="G106" t="str">
            <v>Fixed</v>
          </cell>
          <cell r="H106" t="str">
            <v>Fixed Portion</v>
          </cell>
          <cell r="I106" t="str">
            <v>Fixed</v>
          </cell>
          <cell r="M106">
            <v>38899</v>
          </cell>
        </row>
        <row r="107">
          <cell r="A107">
            <v>250</v>
          </cell>
          <cell r="B107" t="str">
            <v>Z</v>
          </cell>
          <cell r="C107" t="str">
            <v>1200 ACC - Supply of Bundles</v>
          </cell>
          <cell r="D107" t="str">
            <v>ZAR</v>
          </cell>
          <cell r="E107" t="str">
            <v>Z2</v>
          </cell>
          <cell r="F107">
            <v>0.15</v>
          </cell>
          <cell r="G107" t="str">
            <v>Labour</v>
          </cell>
          <cell r="H107" t="str">
            <v>C-3: All hourly paid Employees</v>
          </cell>
          <cell r="I107" t="str">
            <v>SEIFSA</v>
          </cell>
          <cell r="J107">
            <v>38899</v>
          </cell>
          <cell r="K107" t="str">
            <v>Not Applicable</v>
          </cell>
          <cell r="M107">
            <v>38899</v>
          </cell>
        </row>
        <row r="108">
          <cell r="A108">
            <v>251</v>
          </cell>
          <cell r="B108" t="str">
            <v>Z</v>
          </cell>
          <cell r="C108" t="str">
            <v>1200 ACC - Supply of Bundles</v>
          </cell>
          <cell r="D108" t="str">
            <v>ZAR</v>
          </cell>
          <cell r="E108" t="str">
            <v>Z3</v>
          </cell>
          <cell r="F108">
            <v>0.45</v>
          </cell>
          <cell r="G108" t="str">
            <v>Material</v>
          </cell>
          <cell r="H108" t="str">
            <v>E-A: Cold rolled</v>
          </cell>
          <cell r="I108" t="str">
            <v>SEIFSA</v>
          </cell>
          <cell r="J108">
            <v>38899</v>
          </cell>
          <cell r="K108" t="str">
            <v>Not Applicable</v>
          </cell>
          <cell r="M108">
            <v>38899</v>
          </cell>
        </row>
        <row r="109">
          <cell r="A109">
            <v>252</v>
          </cell>
          <cell r="B109" t="str">
            <v>Z</v>
          </cell>
          <cell r="C109" t="str">
            <v>1200 ACC - Supply of Bundles</v>
          </cell>
          <cell r="D109" t="str">
            <v>ZAR</v>
          </cell>
          <cell r="E109" t="str">
            <v>Z4</v>
          </cell>
          <cell r="F109">
            <v>0.35</v>
          </cell>
          <cell r="G109" t="str">
            <v>Zinc</v>
          </cell>
          <cell r="H109" t="str">
            <v>F: Zinc</v>
          </cell>
          <cell r="I109" t="str">
            <v>SEIFSA</v>
          </cell>
          <cell r="J109">
            <v>38899</v>
          </cell>
          <cell r="K109" t="str">
            <v>Not Applicable</v>
          </cell>
          <cell r="M109">
            <v>38899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 cost database"/>
      <sheetName val="Look up tables and constants"/>
      <sheetName val="Customer price calculation"/>
      <sheetName val="BOQ.Pricing Schedules"/>
      <sheetName val="Sheet1"/>
      <sheetName val="Direct Items"/>
      <sheetName val="Turbine Tender 3 Unit base (2)"/>
      <sheetName val="CPA Formul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OVED"/>
      <sheetName val="Sheet1"/>
      <sheetName val="Direct Items"/>
      <sheetName val="Turbine Tender 3 Unit base (2)"/>
      <sheetName val="CPA Formulae"/>
      <sheetName val="BOQ.Pricing Schedules"/>
    </sheetNames>
    <sheetDataSet>
      <sheetData sheetId="0"/>
      <sheetData sheetId="1" refreshError="1">
        <row r="2">
          <cell r="A2" t="str">
            <v>Yes</v>
          </cell>
          <cell r="B2" t="str">
            <v>1-3</v>
          </cell>
          <cell r="C2" t="str">
            <v>ZAR</v>
          </cell>
        </row>
        <row r="3">
          <cell r="A3" t="str">
            <v>No</v>
          </cell>
          <cell r="B3" t="str">
            <v>&gt;3&lt;6</v>
          </cell>
          <cell r="C3" t="str">
            <v>$</v>
          </cell>
        </row>
        <row r="4">
          <cell r="B4" t="str">
            <v>&gt;6</v>
          </cell>
          <cell r="C4" t="str">
            <v>EURO</v>
          </cell>
        </row>
        <row r="5">
          <cell r="C5" t="str">
            <v>GBP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.Pricing Schedules"/>
      <sheetName val="BOQ.Pricing Schedules (2)"/>
      <sheetName val="BOQ.Pricing Schedules (3)"/>
      <sheetName val="Sheet1"/>
      <sheetName val="Direct Items"/>
      <sheetName val="Turbine Tender 3 Unit base (2)"/>
      <sheetName val="CPA Formulae"/>
      <sheetName val="Definition1"/>
      <sheetName val="Definition2"/>
      <sheetName val="COC"/>
      <sheetName val="Total Cost(M)"/>
      <sheetName val="U1"/>
      <sheetName val="U2"/>
      <sheetName val="U3"/>
      <sheetName val="U4"/>
      <sheetName val="U5"/>
      <sheetName val="U6"/>
      <sheetName val="Calc"/>
      <sheetName val="U1-6 Common"/>
      <sheetName val="CP1&gt;1-14"/>
      <sheetName val="CP2&gt;16-22"/>
      <sheetName val="CP3&gt;22a-31"/>
      <sheetName val="CP4&gt;31-39"/>
      <sheetName val="CP5&gt;Other"/>
      <sheetName val="ODC"/>
      <sheetName val="Econ(yearly)"/>
      <sheetName val="CPA analyses"/>
      <sheetName val="Package Phasing(M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sorber and Duct Cost only"/>
      <sheetName val="LINING PROTECTION"/>
      <sheetName val="Sheet1"/>
      <sheetName val="Escalation formula SS Materials"/>
      <sheetName val="Revision history"/>
      <sheetName val="Executive summary"/>
      <sheetName val="Detailed cost sheet"/>
      <sheetName val="Lining"/>
      <sheetName val="Summary cost sheet"/>
      <sheetName val="CCS _ ECS consolidation"/>
      <sheetName val="CCS South Europe Standard"/>
      <sheetName val="CCS South Europe Standard (2)"/>
      <sheetName val="productivity"/>
      <sheetName val="Commercial costs "/>
      <sheetName val="Bonds"/>
      <sheetName val="Cont and provisions"/>
      <sheetName val="Commodity Forecast"/>
      <sheetName val="dlgVelgUtskrift"/>
      <sheetName val="vbProgram"/>
      <sheetName val="Customer price calculation"/>
      <sheetName val="Look up tables and constants"/>
      <sheetName val="TK cost database"/>
      <sheetName val="BOQ.Pricing Schedules"/>
      <sheetName val="Sch. 1. SOW Abroad "/>
      <sheetName val="Sch. 2.  SOW Local"/>
      <sheetName val="Price adjustment formulae"/>
      <sheetName val="CPA_Table"/>
      <sheetName val="Schedule ROE Foreign Currency"/>
      <sheetName val="Sch. 4. Install &amp; Other"/>
      <sheetName val="COVER "/>
      <sheetName val="Sch. 3. Design Services"/>
      <sheetName val="Sch. 5. Sp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s"/>
      <sheetName val="Re"/>
      <sheetName val="1999 PLAN"/>
      <sheetName val="Turbine Tender 3 Unit base (2)"/>
      <sheetName val="CPA Formulae"/>
      <sheetName val="Detail"/>
      <sheetName val="FLOW_3.XLS"/>
      <sheetName val="Qm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  <sheetName val="Executive summary"/>
      <sheetName val="Customer price calculation"/>
      <sheetName val="Look up tables and constants"/>
      <sheetName val="TK cost database"/>
      <sheetName val="BOQ.Pricing Schedules"/>
      <sheetName val="99 DEV"/>
      <sheetName val="AT COMPLETION"/>
      <sheetName val="1999_PLAN2"/>
      <sheetName val="Turbine_Tender_3_Unit_base_(2)2"/>
      <sheetName val="CPA_Formulae2"/>
      <sheetName val="FLOW_3_XLS2"/>
      <sheetName val="1999_PLAN3"/>
      <sheetName val="Turbine_Tender_3_Unit_base_(2)3"/>
      <sheetName val="CPA_Formulae3"/>
      <sheetName val="FLOW_3_XLS3"/>
      <sheetName val="Cu_drop_list1"/>
      <sheetName val="1999_PLAN4"/>
      <sheetName val="Turbine_Tender_3_Unit_base_(2)4"/>
      <sheetName val="CPA_Formulae4"/>
      <sheetName val="FLOW_3_XLS4"/>
      <sheetName val="Cu_drop_list2"/>
      <sheetName val="1999_PLAN5"/>
      <sheetName val="Turbine_Tender_3_Unit_base_(2)5"/>
      <sheetName val="CPA_Formulae5"/>
      <sheetName val="FLOW_3_XLS5"/>
      <sheetName val="Cu_drop_list3"/>
      <sheetName val="1999_PLAN6"/>
      <sheetName val="Turbine_Tender_3_Unit_base_(2)6"/>
      <sheetName val="CPA_Formulae6"/>
      <sheetName val="FLOW_3_XLS6"/>
      <sheetName val="Cu_drop_list4"/>
      <sheetName val="1999_PLAN7"/>
      <sheetName val="Turbine_Tender_3_Unit_base_(2)7"/>
      <sheetName val="CPA_Formulae7"/>
      <sheetName val="FLOW_3_XLS7"/>
      <sheetName val="Cu_drop_list5"/>
      <sheetName val="1999_PLAN8"/>
      <sheetName val="Turbine_Tender_3_Unit_base_(2)8"/>
      <sheetName val="CPA_Formulae8"/>
      <sheetName val="FLOW_3_XLS8"/>
      <sheetName val="Cu_drop_list6"/>
      <sheetName val="1999_PLAN9"/>
      <sheetName val="Turbine_Tender_3_Unit_base_(2)9"/>
      <sheetName val="CPA_Formulae9"/>
      <sheetName val="FLOW_3_XLS9"/>
      <sheetName val="Cu_drop_list7"/>
      <sheetName val="1999_PLAN10"/>
      <sheetName val="Turbine_Tender_3_Unit_base_(210"/>
      <sheetName val="CPA_Formulae10"/>
      <sheetName val="FLOW_3_XLS10"/>
      <sheetName val="Cu_drop_list8"/>
      <sheetName val="Executive_summary"/>
      <sheetName val="SUMREP"/>
      <sheetName val="Progress Tables"/>
      <sheetName val="CurrScenario"/>
      <sheetName val="Control Panel"/>
      <sheetName val="RefScenario"/>
    </sheetNames>
    <sheetDataSet>
      <sheetData sheetId="0"/>
      <sheetData sheetId="1" refreshError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REP"/>
      <sheetName val="SUMVAR"/>
      <sheetName val="B"/>
      <sheetName val="C"/>
      <sheetName val="AIRCON"/>
      <sheetName val="VALIDATION LIST DATA"/>
      <sheetName val="HR - RESOURCING INPUT"/>
      <sheetName val="Definition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Cash Out Table"/>
      <sheetName val="Net Cash Table"/>
      <sheetName val="Qm"/>
      <sheetName val="Definition1"/>
      <sheetName val="Calc"/>
      <sheetName val="Sensitivities"/>
      <sheetName val="Definition2"/>
      <sheetName val="AT COMPLETION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IM Project n"/>
      <sheetName val="Index Data base"/>
      <sheetName val="Progress Tables"/>
      <sheetName val="Progress Curve"/>
      <sheetName val="_Unit 1 Summary"/>
      <sheetName val="Turbine Tender 3 Unit base (2)"/>
      <sheetName val="FLOW_3.XLS"/>
      <sheetName val="SS Progress Input"/>
      <sheetName val="P05"/>
      <sheetName val="Sheet2"/>
      <sheetName val="Input Sheet"/>
      <sheetName val="Total Cost"/>
      <sheetName val="VALIDATION_LIST_DATA"/>
      <sheetName val="HR_-_RESOURCING_INPUT"/>
      <sheetName val="Cash_Out_Table"/>
      <sheetName val="Net_Cash_Table"/>
      <sheetName val="AT_COMPLETION"/>
      <sheetName val="CP1_Civil"/>
      <sheetName val="CP2_Elec"/>
      <sheetName val="CP3_C&amp;I"/>
      <sheetName val="CP4_Coal_&amp;_Ash"/>
      <sheetName val="CP5_LPS"/>
      <sheetName val="CP6_Housing"/>
      <sheetName val="Package_Totals"/>
      <sheetName val="Index_Analysis"/>
      <sheetName val="Package_Phasing"/>
      <sheetName val="IM_Project_n"/>
      <sheetName val="Index_Data_base"/>
      <sheetName val="Progress_Tables"/>
      <sheetName val="Progress_Curve"/>
      <sheetName val="_Unit_1_Summary"/>
      <sheetName val="Turbine_Tender_3_Unit_base_(2)"/>
      <sheetName val="FLOW_3_XLS"/>
      <sheetName val="SS_Progress_Input"/>
      <sheetName val="VALIDATION_LIST_DATA1"/>
      <sheetName val="Data Validation"/>
      <sheetName val="VALIDATION_LIST_DATA2"/>
      <sheetName val="HR_-_RESOURCING_INPUT1"/>
      <sheetName val="Cash_Out_Table1"/>
      <sheetName val="Net_Cash_Table1"/>
      <sheetName val="AT_COMPLETION1"/>
      <sheetName val="CP1_Civil1"/>
      <sheetName val="CP2_Elec1"/>
      <sheetName val="CP3_C&amp;I1"/>
      <sheetName val="CP4_Coal_&amp;_Ash1"/>
      <sheetName val="CP5_LPS1"/>
      <sheetName val="CP6_Housing1"/>
      <sheetName val="Package_Totals1"/>
      <sheetName val="Index_Analysis1"/>
      <sheetName val="Package_Phasing1"/>
      <sheetName val="IM_Project_n1"/>
      <sheetName val="Index_Data_base1"/>
      <sheetName val="Progress_Tables1"/>
      <sheetName val="Progress_Curve1"/>
      <sheetName val="_Unit_1_Summary1"/>
      <sheetName val="Turbine_Tender_3_Unit_base_(2)1"/>
      <sheetName val="FLOW_3_XLS1"/>
      <sheetName val="SS_Progress_Input1"/>
      <sheetName val="Input_Sheet"/>
      <sheetName val="Total_Cost"/>
      <sheetName val="Dropdown info"/>
      <sheetName val="VALIDATION_LIST_DATA3"/>
      <sheetName val="HR_-_RESOURCING_INPUT2"/>
      <sheetName val="Cash_Out_Table2"/>
      <sheetName val="Net_Cash_Table2"/>
      <sheetName val="AT_COMPLETION2"/>
      <sheetName val="CP1_Civil2"/>
      <sheetName val="CP2_Elec2"/>
      <sheetName val="CP3_C&amp;I2"/>
      <sheetName val="CP4_Coal_&amp;_Ash2"/>
      <sheetName val="CP5_LPS2"/>
      <sheetName val="CP6_Housing2"/>
      <sheetName val="Package_Totals2"/>
      <sheetName val="Index_Analysis2"/>
      <sheetName val="Package_Phasing2"/>
      <sheetName val="IM_Project_n2"/>
      <sheetName val="Index_Data_base2"/>
      <sheetName val="Progress_Tables2"/>
      <sheetName val="Progress_Curve2"/>
      <sheetName val="_Unit_1_Summary2"/>
      <sheetName val="Turbine_Tender_3_Unit_base_(2)2"/>
      <sheetName val="FLOW_3_XLS2"/>
      <sheetName val="SS_Progress_Input2"/>
      <sheetName val="Input_Sheet1"/>
      <sheetName val="Total_Cost1"/>
      <sheetName val="Data_Validation"/>
      <sheetName val="Dropdown_info"/>
      <sheetName val="MySheet"/>
      <sheetName val="Databa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 PMA"/>
      <sheetName val="21 PMA"/>
      <sheetName val="22 PMA"/>
      <sheetName val="01 VAN"/>
      <sheetName val="02 VAN"/>
      <sheetName val="03 VAN"/>
      <sheetName val="04 VAN"/>
      <sheetName val="05 VAN"/>
      <sheetName val="05 FLAT"/>
      <sheetName val="05 TIP"/>
      <sheetName val="05 TANK"/>
      <sheetName val="05 FRID"/>
      <sheetName val="06 VAN"/>
      <sheetName val="06 FLAT"/>
      <sheetName val="06 TIP"/>
      <sheetName val="06 TANK"/>
      <sheetName val="06 FRID"/>
      <sheetName val="07 VAN"/>
      <sheetName val="07 FLAT"/>
      <sheetName val="08 VAN"/>
      <sheetName val="08 FLAT"/>
      <sheetName val="08 TIP"/>
      <sheetName val="08 TANK"/>
      <sheetName val="09 VAN"/>
      <sheetName val="09 FLAT"/>
      <sheetName val="09 TIP"/>
      <sheetName val="09 TANK"/>
      <sheetName val="09 FRID"/>
      <sheetName val="09 LOW"/>
      <sheetName val="10 VAN"/>
      <sheetName val="10 FLAT"/>
      <sheetName val="10 TANK"/>
      <sheetName val="10 FRID"/>
      <sheetName val="11 VAN"/>
      <sheetName val="11 FLAT"/>
      <sheetName val="11 TIP"/>
      <sheetName val="11 TANK"/>
      <sheetName val="11 FRID"/>
      <sheetName val="11 LOW"/>
      <sheetName val="12 VAN"/>
      <sheetName val="12 FLAT"/>
      <sheetName val="13 VAN"/>
      <sheetName val="13 FLAT"/>
      <sheetName val="13 TANK"/>
      <sheetName val="14 VAN"/>
      <sheetName val="14 FLAT"/>
      <sheetName val="15 VAN"/>
      <sheetName val="15 FLAT"/>
      <sheetName val="16 VAN"/>
      <sheetName val="16 FLAT"/>
      <sheetName val="17 VAN"/>
      <sheetName val="17 FLAT"/>
      <sheetName val="17 TIP"/>
      <sheetName val="17 TANK"/>
      <sheetName val="18 VAN"/>
      <sheetName val="18 FLAT"/>
      <sheetName val="18 TANK"/>
      <sheetName val="18 FRID"/>
      <sheetName val="19 VAN"/>
      <sheetName val="19 FLAT"/>
      <sheetName val="19 FRID"/>
      <sheetName val="99 DEV"/>
      <sheetName val="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1">
          <cell r="A1" t="str">
            <v>99 DEV</v>
          </cell>
          <cell r="B1" t="str">
            <v>R F A    V E H I C L E     C O S T     S C H E D U L E</v>
          </cell>
          <cell r="M1" t="str">
            <v>Edition 24</v>
          </cell>
          <cell r="O1">
            <v>37165</v>
          </cell>
        </row>
        <row r="3">
          <cell r="A3" t="str">
            <v xml:space="preserve">  Concept - 99 DEV</v>
          </cell>
          <cell r="H3" t="str">
            <v xml:space="preserve">  ASSUMPTIONS : Concept - 99 DEV</v>
          </cell>
        </row>
        <row r="4">
          <cell r="A4" t="str">
            <v xml:space="preserve">  Seven Axle Interlink DEV</v>
          </cell>
          <cell r="H4" t="str">
            <v xml:space="preserve">  Seven Axle Interlink DEV  Develop</v>
          </cell>
        </row>
        <row r="5">
          <cell r="A5" t="str">
            <v xml:space="preserve">  Develop</v>
          </cell>
          <cell r="H5" t="str">
            <v xml:space="preserve">  DEVELOP</v>
          </cell>
          <cell r="M5">
            <v>37165</v>
          </cell>
        </row>
        <row r="6">
          <cell r="A6" t="str">
            <v xml:space="preserve">  DEVELOP</v>
          </cell>
        </row>
        <row r="7">
          <cell r="H7" t="str">
            <v>P R I M E    M O V E R    O R    R I G I D</v>
          </cell>
        </row>
        <row r="8">
          <cell r="A8" t="str">
            <v>ANNUAL FIXED (STANDING) COSTS</v>
          </cell>
          <cell r="C8" t="str">
            <v>R</v>
          </cell>
          <cell r="D8" t="str">
            <v>cpk</v>
          </cell>
          <cell r="E8" t="str">
            <v>%</v>
          </cell>
          <cell r="F8" t="str">
            <v>%</v>
          </cell>
          <cell r="H8" t="str">
            <v xml:space="preserve"> Cost Price (excl VAT)</v>
          </cell>
          <cell r="L8" t="str">
            <v>R</v>
          </cell>
          <cell r="M8">
            <v>646000</v>
          </cell>
        </row>
        <row r="9">
          <cell r="H9" t="str">
            <v xml:space="preserve"> Residual Value</v>
          </cell>
          <cell r="L9" t="str">
            <v>%</v>
          </cell>
          <cell r="M9">
            <v>0.25</v>
          </cell>
        </row>
        <row r="10">
          <cell r="A10" t="str">
            <v xml:space="preserve">  Cost of Capital (Finance)</v>
          </cell>
          <cell r="C10">
            <v>63410</v>
          </cell>
          <cell r="D10">
            <v>45.292857142857144</v>
          </cell>
          <cell r="E10">
            <v>0.1566634465958251</v>
          </cell>
          <cell r="F10">
            <v>8.1588170808907914E-2</v>
          </cell>
          <cell r="H10" t="str">
            <v xml:space="preserve"> Finance - Cost of Capital (Interest)</v>
          </cell>
          <cell r="L10" t="str">
            <v>%</v>
          </cell>
          <cell r="M10">
            <v>0.155</v>
          </cell>
        </row>
        <row r="11">
          <cell r="A11" t="str">
            <v xml:space="preserve">  Depreciation</v>
          </cell>
          <cell r="C11">
            <v>105479</v>
          </cell>
          <cell r="D11">
            <v>75.342142857142861</v>
          </cell>
          <cell r="E11">
            <v>0.2606009096906014</v>
          </cell>
          <cell r="F11">
            <v>0.13571737373841347</v>
          </cell>
          <cell r="H11" t="str">
            <v xml:space="preserve">               - or  Monthly Repayment </v>
          </cell>
          <cell r="L11" t="str">
            <v>R</v>
          </cell>
          <cell r="M11">
            <v>0</v>
          </cell>
          <cell r="O11" t="str">
            <v xml:space="preserve">  Seven Axle Interlink DEV</v>
          </cell>
        </row>
        <row r="12">
          <cell r="A12" t="str">
            <v xml:space="preserve">  Insurance</v>
          </cell>
          <cell r="C12">
            <v>57060</v>
          </cell>
          <cell r="D12">
            <v>40.75714285714286</v>
          </cell>
          <cell r="E12">
            <v>0.14097486615293772</v>
          </cell>
          <cell r="F12">
            <v>7.3417773637538028E-2</v>
          </cell>
          <cell r="H12" t="str">
            <v xml:space="preserve"> Depreciation - Distance  km</v>
          </cell>
          <cell r="I12">
            <v>0</v>
          </cell>
          <cell r="J12" t="str">
            <v>or</v>
          </cell>
          <cell r="K12" t="str">
            <v>Time</v>
          </cell>
          <cell r="L12" t="str">
            <v>yrs</v>
          </cell>
          <cell r="M12">
            <v>5</v>
          </cell>
          <cell r="O12" t="str">
            <v xml:space="preserve">  DEVELOP</v>
          </cell>
        </row>
        <row r="13">
          <cell r="A13" t="str">
            <v xml:space="preserve">  On Vehicle Staff</v>
          </cell>
          <cell r="C13">
            <v>135000</v>
          </cell>
          <cell r="D13">
            <v>96.428571428571431</v>
          </cell>
          <cell r="E13">
            <v>0.33353674957319651</v>
          </cell>
          <cell r="F13">
            <v>0.17370135718660415</v>
          </cell>
          <cell r="H13" t="str">
            <v xml:space="preserve"> Insurance (% of Cost Price)</v>
          </cell>
          <cell r="L13" t="str">
            <v>%</v>
          </cell>
          <cell r="M13">
            <v>7.4999999999999997E-2</v>
          </cell>
        </row>
        <row r="14">
          <cell r="A14" t="str">
            <v xml:space="preserve">  Overheads - Administration</v>
          </cell>
          <cell r="C14">
            <v>13098</v>
          </cell>
          <cell r="D14">
            <v>9.355714285714285</v>
          </cell>
          <cell r="E14">
            <v>3.2360476636368353E-2</v>
          </cell>
          <cell r="F14">
            <v>1.6852891677260305E-2</v>
          </cell>
          <cell r="H14" t="str">
            <v xml:space="preserve"> Tare </v>
          </cell>
          <cell r="I14">
            <v>9200</v>
          </cell>
          <cell r="J14" t="str">
            <v>kg</v>
          </cell>
          <cell r="K14" t="str">
            <v>Licence</v>
          </cell>
          <cell r="L14" t="str">
            <v>R</v>
          </cell>
          <cell r="M14">
            <v>5112</v>
          </cell>
        </row>
        <row r="15">
          <cell r="A15" t="str">
            <v xml:space="preserve">  Overheads - Operational</v>
          </cell>
          <cell r="C15">
            <v>8732</v>
          </cell>
          <cell r="D15">
            <v>6.2371428571428575</v>
          </cell>
          <cell r="E15">
            <v>2.1573651090912235E-2</v>
          </cell>
          <cell r="F15">
            <v>1.1235261118173537E-2</v>
          </cell>
          <cell r="H15" t="str">
            <v xml:space="preserve"> Number of Steering Axle(s)</v>
          </cell>
          <cell r="L15" t="str">
            <v>no</v>
          </cell>
          <cell r="M15">
            <v>1</v>
          </cell>
        </row>
        <row r="16">
          <cell r="A16" t="str">
            <v xml:space="preserve">  Licence</v>
          </cell>
          <cell r="C16">
            <v>9974</v>
          </cell>
          <cell r="D16">
            <v>7.1242857142857146</v>
          </cell>
          <cell r="E16">
            <v>2.4642189186985644E-2</v>
          </cell>
          <cell r="F16">
            <v>1.2833313604290296E-2</v>
          </cell>
          <cell r="H16" t="str">
            <v xml:space="preserve"> Number of Tyres (excl spare)</v>
          </cell>
          <cell r="L16" t="str">
            <v>no</v>
          </cell>
          <cell r="M16">
            <v>10</v>
          </cell>
        </row>
        <row r="17">
          <cell r="A17" t="str">
            <v xml:space="preserve">  Other</v>
          </cell>
          <cell r="C17">
            <v>12000</v>
          </cell>
          <cell r="D17">
            <v>8.5714285714285712</v>
          </cell>
          <cell r="E17">
            <v>2.964771107317302E-2</v>
          </cell>
          <cell r="F17">
            <v>1.5440120638809257E-2</v>
          </cell>
          <cell r="H17" t="str">
            <v xml:space="preserve"> Tyre Size</v>
          </cell>
          <cell r="L17" t="str">
            <v xml:space="preserve"> -</v>
          </cell>
          <cell r="M17" t="str">
            <v xml:space="preserve">Tyre Size </v>
          </cell>
          <cell r="R17" t="str">
            <v xml:space="preserve">  Seven Axle Interlink DEV</v>
          </cell>
          <cell r="U17" t="str">
            <v>ASSUMPTIONS</v>
          </cell>
        </row>
        <row r="18">
          <cell r="H18" t="str">
            <v xml:space="preserve"> Tyre Price - New Tyre (excl VAT)</v>
          </cell>
          <cell r="L18" t="str">
            <v>R</v>
          </cell>
          <cell r="M18">
            <v>2400.0000000003001</v>
          </cell>
          <cell r="R18" t="str">
            <v xml:space="preserve">  DEVELOP</v>
          </cell>
        </row>
        <row r="19">
          <cell r="A19" t="str">
            <v xml:space="preserve"> TOTAL ANNUAL FIXED COSTS</v>
          </cell>
          <cell r="C19">
            <v>404753</v>
          </cell>
          <cell r="D19">
            <v>289.1092857142857</v>
          </cell>
          <cell r="E19">
            <v>1</v>
          </cell>
          <cell r="F19">
            <v>0.52078626240999693</v>
          </cell>
          <cell r="H19" t="str">
            <v xml:space="preserve">                  - Retread  (excl VAT)</v>
          </cell>
          <cell r="L19" t="str">
            <v>R</v>
          </cell>
          <cell r="M19">
            <v>806.4</v>
          </cell>
          <cell r="R19" t="str">
            <v xml:space="preserve">  Payload (Ton)</v>
          </cell>
          <cell r="S19">
            <v>34.700000000000003</v>
          </cell>
        </row>
        <row r="20">
          <cell r="H20" t="str">
            <v xml:space="preserve"> New Tyre Life            - Front &amp; Rear</v>
          </cell>
          <cell r="K20">
            <v>80000</v>
          </cell>
          <cell r="L20" t="str">
            <v>km</v>
          </cell>
          <cell r="M20">
            <v>100000</v>
          </cell>
        </row>
        <row r="21">
          <cell r="A21" t="str">
            <v xml:space="preserve">  VARIABLE (RUNNING) COSTS</v>
          </cell>
          <cell r="C21" t="str">
            <v>R</v>
          </cell>
          <cell r="D21" t="str">
            <v>cpk</v>
          </cell>
          <cell r="E21" t="str">
            <v>%</v>
          </cell>
          <cell r="F21" t="str">
            <v>%</v>
          </cell>
          <cell r="H21" t="str">
            <v xml:space="preserve"> Retread Tyre Life       - Front &amp; Rear</v>
          </cell>
          <cell r="K21">
            <v>80000</v>
          </cell>
          <cell r="L21" t="str">
            <v>km</v>
          </cell>
          <cell r="M21">
            <v>100000</v>
          </cell>
          <cell r="R21" t="str">
            <v xml:space="preserve">   Edition 24</v>
          </cell>
          <cell r="S21">
            <v>37165</v>
          </cell>
          <cell r="U21" t="str">
            <v>P/Mover</v>
          </cell>
          <cell r="V21" t="str">
            <v>Semi/Trlr</v>
          </cell>
          <cell r="W21" t="str">
            <v>P/Mover</v>
          </cell>
          <cell r="X21" t="str">
            <v>Semi/Trlr</v>
          </cell>
        </row>
        <row r="22">
          <cell r="H22" t="str">
            <v xml:space="preserve"> Number of Retreads  - Front &amp; Rear</v>
          </cell>
          <cell r="K22">
            <v>0</v>
          </cell>
          <cell r="L22" t="str">
            <v>no</v>
          </cell>
          <cell r="M22">
            <v>2</v>
          </cell>
          <cell r="R22" t="str">
            <v>PURCHASE PRICE</v>
          </cell>
          <cell r="T22" t="str">
            <v>(R)</v>
          </cell>
          <cell r="U22" t="str">
            <v xml:space="preserve">   -</v>
          </cell>
          <cell r="V22" t="str">
            <v xml:space="preserve">   -</v>
          </cell>
          <cell r="W22">
            <v>646000</v>
          </cell>
          <cell r="X22">
            <v>172190</v>
          </cell>
        </row>
        <row r="23">
          <cell r="A23" t="str">
            <v xml:space="preserve">  Fuel</v>
          </cell>
          <cell r="C23">
            <v>223146</v>
          </cell>
          <cell r="D23">
            <v>159.38999999999999</v>
          </cell>
          <cell r="E23">
            <v>0.59914134511858186</v>
          </cell>
          <cell r="F23">
            <v>0.28711676333897757</v>
          </cell>
          <cell r="H23" t="str">
            <v>T R A I L E R S    O R    S E M I    T R A I L E R S</v>
          </cell>
          <cell r="R23" t="str">
            <v>LESS RESIDUAL VALUE</v>
          </cell>
          <cell r="T23" t="str">
            <v>(R)</v>
          </cell>
          <cell r="U23">
            <v>0.25</v>
          </cell>
          <cell r="V23">
            <v>0</v>
          </cell>
          <cell r="W23">
            <v>161500</v>
          </cell>
          <cell r="X23">
            <v>0</v>
          </cell>
        </row>
        <row r="24">
          <cell r="A24" t="str">
            <v xml:space="preserve">  Lubricants</v>
          </cell>
          <cell r="C24">
            <v>5579</v>
          </cell>
          <cell r="D24">
            <v>3.9849999999999999</v>
          </cell>
          <cell r="E24">
            <v>1.4979473369079295E-2</v>
          </cell>
          <cell r="F24">
            <v>7.1783694203264043E-3</v>
          </cell>
          <cell r="H24" t="str">
            <v xml:space="preserve"> Cost Price (excl VAT) (1st + 2nd Trailer)</v>
          </cell>
          <cell r="L24" t="str">
            <v>R</v>
          </cell>
          <cell r="M24">
            <v>172190</v>
          </cell>
          <cell r="R24" t="str">
            <v>LESS TYRES</v>
          </cell>
          <cell r="T24" t="str">
            <v>(R)</v>
          </cell>
          <cell r="U24">
            <v>2400.0000000003001</v>
          </cell>
          <cell r="V24">
            <v>2400.0000000003001</v>
          </cell>
          <cell r="W24">
            <v>24000.000000003001</v>
          </cell>
          <cell r="X24">
            <v>38400.000000004802</v>
          </cell>
        </row>
        <row r="25">
          <cell r="A25" t="str">
            <v xml:space="preserve">  Maintenance</v>
          </cell>
          <cell r="C25">
            <v>79763</v>
          </cell>
          <cell r="D25">
            <v>56.973571428571425</v>
          </cell>
          <cell r="E25">
            <v>0.21416163010178738</v>
          </cell>
          <cell r="F25">
            <v>0.10262919520944523</v>
          </cell>
          <cell r="H25" t="str">
            <v xml:space="preserve"> Residual Value</v>
          </cell>
          <cell r="L25" t="str">
            <v>%</v>
          </cell>
          <cell r="M25">
            <v>0</v>
          </cell>
          <cell r="R25" t="str">
            <v>AMOUNT FOR DEPRECIATION</v>
          </cell>
          <cell r="T25" t="str">
            <v>(R)</v>
          </cell>
          <cell r="U25" t="str">
            <v xml:space="preserve">   -</v>
          </cell>
          <cell r="V25" t="str">
            <v xml:space="preserve">   -</v>
          </cell>
          <cell r="W25">
            <v>460499.99999999697</v>
          </cell>
          <cell r="X25">
            <v>133789.9999999952</v>
          </cell>
        </row>
        <row r="26">
          <cell r="A26" t="str">
            <v xml:space="preserve">  Tyres</v>
          </cell>
          <cell r="C26">
            <v>49955</v>
          </cell>
          <cell r="D26">
            <v>35.682142857142857</v>
          </cell>
          <cell r="E26">
            <v>0.13412790682064102</v>
          </cell>
          <cell r="F26">
            <v>6.4275935542643034E-2</v>
          </cell>
          <cell r="H26" t="str">
            <v xml:space="preserve"> Finance - Cost of Capital (Interest)</v>
          </cell>
          <cell r="L26" t="str">
            <v>%</v>
          </cell>
          <cell r="M26">
            <v>0.155</v>
          </cell>
          <cell r="R26" t="str">
            <v>DEPRECIATION</v>
          </cell>
          <cell r="T26" t="str">
            <v>(R)</v>
          </cell>
          <cell r="U26">
            <v>0.2</v>
          </cell>
          <cell r="V26">
            <v>0.1</v>
          </cell>
          <cell r="W26">
            <v>105478.99999999892</v>
          </cell>
          <cell r="X26" t="str">
            <v xml:space="preserve">   -</v>
          </cell>
        </row>
        <row r="27">
          <cell r="A27" t="str">
            <v xml:space="preserve">  Other</v>
          </cell>
          <cell r="C27">
            <v>14000</v>
          </cell>
          <cell r="D27">
            <v>10</v>
          </cell>
          <cell r="E27">
            <v>3.7589644589910404E-2</v>
          </cell>
          <cell r="F27">
            <v>1.80134740786108E-2</v>
          </cell>
          <cell r="H27" t="str">
            <v xml:space="preserve">               - or  Monthly Repayment </v>
          </cell>
          <cell r="L27" t="str">
            <v>R</v>
          </cell>
          <cell r="M27">
            <v>0</v>
          </cell>
          <cell r="R27" t="str">
            <v>INTEREST ON CAPITAL/HP CHARGES</v>
          </cell>
          <cell r="T27" t="str">
            <v>(R)</v>
          </cell>
          <cell r="U27">
            <v>0.155</v>
          </cell>
          <cell r="V27">
            <v>0.155</v>
          </cell>
          <cell r="W27">
            <v>63409.724999999999</v>
          </cell>
          <cell r="X27" t="str">
            <v xml:space="preserve">   -</v>
          </cell>
        </row>
        <row r="28">
          <cell r="H28" t="str">
            <v xml:space="preserve"> Depreciation - Time</v>
          </cell>
          <cell r="L28" t="str">
            <v>yrs</v>
          </cell>
          <cell r="M28">
            <v>10</v>
          </cell>
          <cell r="R28" t="str">
            <v xml:space="preserve">TOTAL NO OF TYRES </v>
          </cell>
          <cell r="T28" t="str">
            <v>no</v>
          </cell>
          <cell r="U28">
            <v>10</v>
          </cell>
          <cell r="V28">
            <v>16</v>
          </cell>
          <cell r="W28" t="str">
            <v xml:space="preserve">   -</v>
          </cell>
          <cell r="X28" t="str">
            <v xml:space="preserve">   -</v>
          </cell>
        </row>
        <row r="29">
          <cell r="A29" t="str">
            <v xml:space="preserve"> TOTAL VARIABLE COSTS</v>
          </cell>
          <cell r="C29">
            <v>372443</v>
          </cell>
          <cell r="D29">
            <v>266.03071428571428</v>
          </cell>
          <cell r="E29">
            <v>1</v>
          </cell>
          <cell r="F29">
            <v>0.47921373759000302</v>
          </cell>
          <cell r="H29" t="str">
            <v xml:space="preserve"> Insurance (% of Cost Price)</v>
          </cell>
          <cell r="L29" t="str">
            <v>%</v>
          </cell>
          <cell r="M29">
            <v>0.05</v>
          </cell>
          <cell r="R29" t="str">
            <v>Used for p/mover depreciation</v>
          </cell>
          <cell r="T29" t="str">
            <v>Yrs</v>
          </cell>
          <cell r="U29">
            <v>5</v>
          </cell>
          <cell r="V29" t="str">
            <v xml:space="preserve">   -</v>
          </cell>
          <cell r="W29" t="str">
            <v xml:space="preserve">   -</v>
          </cell>
          <cell r="X29" t="str">
            <v xml:space="preserve">   -</v>
          </cell>
        </row>
        <row r="30">
          <cell r="H30" t="str">
            <v xml:space="preserve"> Tare - First Trailer</v>
          </cell>
          <cell r="I30">
            <v>6500</v>
          </cell>
          <cell r="J30" t="str">
            <v>kg</v>
          </cell>
          <cell r="K30" t="str">
            <v>Licence</v>
          </cell>
          <cell r="L30" t="str">
            <v>R</v>
          </cell>
          <cell r="M30">
            <v>2678</v>
          </cell>
          <cell r="R30" t="str">
            <v>Used for p/mover depreciation</v>
          </cell>
          <cell r="T30" t="str">
            <v>R/yr</v>
          </cell>
          <cell r="U30">
            <v>0</v>
          </cell>
          <cell r="V30">
            <v>0</v>
          </cell>
          <cell r="W30" t="str">
            <v xml:space="preserve">   -</v>
          </cell>
          <cell r="X30" t="str">
            <v xml:space="preserve">   -</v>
          </cell>
        </row>
        <row r="31">
          <cell r="A31" t="str">
            <v xml:space="preserve"> TOTAL ANNUAL COSTS</v>
          </cell>
          <cell r="C31">
            <v>777196</v>
          </cell>
          <cell r="D31">
            <v>555.14</v>
          </cell>
          <cell r="E31" t="str">
            <v>---</v>
          </cell>
          <cell r="F31">
            <v>1</v>
          </cell>
          <cell r="H31" t="str">
            <v xml:space="preserve"> Tare - Second Trailer</v>
          </cell>
          <cell r="I31">
            <v>5600</v>
          </cell>
          <cell r="J31" t="str">
            <v>kg</v>
          </cell>
          <cell r="K31" t="str">
            <v>Licence</v>
          </cell>
          <cell r="L31" t="str">
            <v>R</v>
          </cell>
          <cell r="M31">
            <v>2184</v>
          </cell>
        </row>
        <row r="32">
          <cell r="H32" t="str">
            <v xml:space="preserve"> Number of  Axle(s)</v>
          </cell>
          <cell r="L32" t="str">
            <v>no</v>
          </cell>
          <cell r="M32">
            <v>4</v>
          </cell>
        </row>
        <row r="33">
          <cell r="A33" t="str">
            <v>COST</v>
          </cell>
          <cell r="B33" t="str">
            <v>F r o m    T o t a l      A n n u a l</v>
          </cell>
          <cell r="H33" t="str">
            <v xml:space="preserve"> Number of Tyres (excl spares)</v>
          </cell>
          <cell r="L33" t="str">
            <v>no</v>
          </cell>
          <cell r="M33">
            <v>16</v>
          </cell>
        </row>
        <row r="34">
          <cell r="A34" t="str">
            <v>SUMMARY</v>
          </cell>
          <cell r="B34" t="str">
            <v>Fixed Cost</v>
          </cell>
          <cell r="C34" t="str">
            <v>Variable Cost</v>
          </cell>
          <cell r="E34" t="str">
            <v>Total  Cost</v>
          </cell>
          <cell r="H34" t="str">
            <v xml:space="preserve"> Tyre Size</v>
          </cell>
          <cell r="L34" t="str">
            <v xml:space="preserve"> -</v>
          </cell>
          <cell r="M34" t="str">
            <v xml:space="preserve">Tyre Size </v>
          </cell>
        </row>
        <row r="35">
          <cell r="A35" t="str">
            <v xml:space="preserve"> Cost per Day              R</v>
          </cell>
          <cell r="B35">
            <v>1798.9022222222222</v>
          </cell>
          <cell r="C35">
            <v>1655.3022222222223</v>
          </cell>
          <cell r="E35">
            <v>3454.2044444444446</v>
          </cell>
          <cell r="H35" t="str">
            <v xml:space="preserve"> Tyre Price - New Tyre (excl VAT)</v>
          </cell>
          <cell r="L35" t="str">
            <v>R</v>
          </cell>
          <cell r="M35">
            <v>2400.0000000003001</v>
          </cell>
        </row>
        <row r="36">
          <cell r="H36" t="str">
            <v xml:space="preserve">                  - Retread  (excl VAT)</v>
          </cell>
          <cell r="L36" t="str">
            <v>R</v>
          </cell>
          <cell r="M36">
            <v>756</v>
          </cell>
        </row>
        <row r="37">
          <cell r="A37" t="str">
            <v xml:space="preserve"> Cost per Hour             R</v>
          </cell>
          <cell r="B37">
            <v>149.90851851851852</v>
          </cell>
          <cell r="C37">
            <v>137.94185185185185</v>
          </cell>
          <cell r="E37">
            <v>287.8503703703704</v>
          </cell>
          <cell r="H37" t="str">
            <v xml:space="preserve"> New tyre life</v>
          </cell>
          <cell r="L37" t="str">
            <v>km</v>
          </cell>
          <cell r="M37">
            <v>120000</v>
          </cell>
        </row>
        <row r="38">
          <cell r="H38" t="str">
            <v xml:space="preserve"> Retread tyre life</v>
          </cell>
          <cell r="L38" t="str">
            <v>km</v>
          </cell>
          <cell r="M38">
            <v>120000</v>
          </cell>
        </row>
        <row r="39">
          <cell r="A39" t="str">
            <v xml:space="preserve"> Cent / Ton . km</v>
          </cell>
          <cell r="B39">
            <v>16.022460968426383</v>
          </cell>
          <cell r="C39">
            <v>14.743444595750068</v>
          </cell>
          <cell r="E39">
            <v>30.765905564176453</v>
          </cell>
          <cell r="H39" t="str">
            <v xml:space="preserve"> Number of Retreads</v>
          </cell>
          <cell r="L39" t="str">
            <v>no</v>
          </cell>
          <cell r="M39">
            <v>2</v>
          </cell>
        </row>
        <row r="40">
          <cell r="A40" t="str">
            <v xml:space="preserve"> At 80.0% Payload Utilisation</v>
          </cell>
          <cell r="H40" t="str">
            <v>O N    V E H I C L E    S T A F F</v>
          </cell>
        </row>
        <row r="41">
          <cell r="A41" t="str">
            <v xml:space="preserve"> and 65.0% Annual Laden km</v>
          </cell>
          <cell r="H41" t="str">
            <v xml:space="preserve"> Drivers       - No &amp; Monthly Cost</v>
          </cell>
          <cell r="J41" t="str">
            <v>no</v>
          </cell>
          <cell r="K41">
            <v>1</v>
          </cell>
          <cell r="L41" t="str">
            <v>R</v>
          </cell>
          <cell r="M41">
            <v>8405</v>
          </cell>
        </row>
        <row r="42">
          <cell r="A42" t="str">
            <v>INDICES and INCREASES</v>
          </cell>
          <cell r="C42" t="str">
            <v>INDICES</v>
          </cell>
          <cell r="E42" t="str">
            <v>INCREASES</v>
          </cell>
          <cell r="H42" t="str">
            <v xml:space="preserve"> Assistants  - No &amp; Monthly Cost</v>
          </cell>
          <cell r="J42" t="str">
            <v>no</v>
          </cell>
          <cell r="K42">
            <v>1</v>
          </cell>
          <cell r="L42" t="str">
            <v>R</v>
          </cell>
          <cell r="M42">
            <v>2845</v>
          </cell>
        </row>
        <row r="43">
          <cell r="C43" t="str">
            <v>RFA 20 Base</v>
          </cell>
          <cell r="E43" t="str">
            <v>From Edition</v>
          </cell>
          <cell r="H43" t="str">
            <v>A N N U A L    F I X E D    O V E R H E A D S</v>
          </cell>
        </row>
        <row r="44">
          <cell r="C44" t="str">
            <v>Mar 99 = 1000</v>
          </cell>
          <cell r="E44" t="str">
            <v>RFA 23</v>
          </cell>
          <cell r="H44" t="str">
            <v xml:space="preserve"> Administration</v>
          </cell>
          <cell r="L44" t="str">
            <v>R</v>
          </cell>
          <cell r="M44">
            <v>13097.699999999999</v>
          </cell>
        </row>
        <row r="45">
          <cell r="A45" t="str">
            <v xml:space="preserve"> Total Annual Fixed Cost</v>
          </cell>
          <cell r="C45">
            <v>1323.5465841289843</v>
          </cell>
          <cell r="E45">
            <v>4.364532360113893E-2</v>
          </cell>
          <cell r="H45" t="str">
            <v xml:space="preserve"> Operational</v>
          </cell>
          <cell r="L45" t="str">
            <v>R</v>
          </cell>
          <cell r="M45">
            <v>8731.8000000000011</v>
          </cell>
        </row>
        <row r="46">
          <cell r="A46" t="str">
            <v xml:space="preserve"> Finance + Depreciation</v>
          </cell>
          <cell r="C46">
            <v>1282.0512820512822</v>
          </cell>
          <cell r="E46">
            <v>5.9679063857821735E-2</v>
          </cell>
          <cell r="H46" t="str">
            <v xml:space="preserve"> Other Fixed Standing Costs</v>
          </cell>
          <cell r="L46" t="str">
            <v>R</v>
          </cell>
          <cell r="M46">
            <v>12000</v>
          </cell>
        </row>
        <row r="47">
          <cell r="A47" t="str">
            <v xml:space="preserve"> On Vehicle Staff</v>
          </cell>
          <cell r="C47">
            <v>1200</v>
          </cell>
          <cell r="E47">
            <v>8.0000000000000071E-2</v>
          </cell>
          <cell r="H47" t="str">
            <v>V A R I A B L E    C O S T S</v>
          </cell>
        </row>
        <row r="48">
          <cell r="A48" t="str">
            <v xml:space="preserve"> Total Variable Cost</v>
          </cell>
          <cell r="C48">
            <v>1449.008493072874</v>
          </cell>
          <cell r="E48">
            <v>0.12186762767451986</v>
          </cell>
          <cell r="H48" t="str">
            <v xml:space="preserve"> Fuel Consumption</v>
          </cell>
          <cell r="K48" t="str">
            <v xml:space="preserve">Litre / 100 km  </v>
          </cell>
          <cell r="M48">
            <v>63</v>
          </cell>
        </row>
        <row r="49">
          <cell r="A49" t="str">
            <v xml:space="preserve"> Fuel Cost </v>
          </cell>
          <cell r="C49">
            <v>1297.4358974358975</v>
          </cell>
          <cell r="E49">
            <v>8.6956521739130377E-2</v>
          </cell>
          <cell r="H49" t="str">
            <v xml:space="preserve"> Fuel Price</v>
          </cell>
          <cell r="K49" t="str">
            <v xml:space="preserve">Cent / Litre  </v>
          </cell>
          <cell r="M49">
            <v>253</v>
          </cell>
        </row>
        <row r="50">
          <cell r="A50" t="str">
            <v xml:space="preserve"> Maintenance Cost</v>
          </cell>
          <cell r="C50">
            <v>1240.713663514186</v>
          </cell>
          <cell r="E50">
            <v>0.16272594752186587</v>
          </cell>
          <cell r="H50" t="str">
            <v xml:space="preserve"> Lubricants (as % of fuel cost)</v>
          </cell>
          <cell r="L50" t="str">
            <v>%</v>
          </cell>
          <cell r="M50">
            <v>2.5000000000000001E-2</v>
          </cell>
        </row>
        <row r="51">
          <cell r="A51" t="str">
            <v>ACTUAL VALUES USED for</v>
          </cell>
          <cell r="C51" t="str">
            <v>VALUES from</v>
          </cell>
          <cell r="E51" t="str">
            <v>VALUES From</v>
          </cell>
          <cell r="H51" t="str">
            <v xml:space="preserve"> Maintenance</v>
          </cell>
          <cell r="L51" t="str">
            <v>cpk</v>
          </cell>
          <cell r="M51">
            <v>56.973912839999997</v>
          </cell>
        </row>
        <row r="52">
          <cell r="A52" t="str">
            <v>INDICES and INCREASES</v>
          </cell>
          <cell r="C52" t="str">
            <v>RFA 20 Base</v>
          </cell>
          <cell r="E52" t="str">
            <v>RFA 23</v>
          </cell>
          <cell r="H52" t="str">
            <v xml:space="preserve"> Other Variable Running Costs</v>
          </cell>
          <cell r="L52" t="str">
            <v>cpk</v>
          </cell>
          <cell r="M52">
            <v>10</v>
          </cell>
        </row>
        <row r="53">
          <cell r="A53" t="str">
            <v xml:space="preserve"> Total Annual Fixed Cost</v>
          </cell>
          <cell r="B53" t="str">
            <v xml:space="preserve"> R   </v>
          </cell>
          <cell r="C53">
            <v>305809.40999999997</v>
          </cell>
          <cell r="E53">
            <v>387826.2</v>
          </cell>
          <cell r="H53" t="str">
            <v>U T I L I S A T I O N</v>
          </cell>
        </row>
        <row r="54">
          <cell r="A54" t="str">
            <v xml:space="preserve"> Finance + Depreciation</v>
          </cell>
          <cell r="B54" t="str">
            <v xml:space="preserve">R   </v>
          </cell>
          <cell r="C54">
            <v>131733.41999999998</v>
          </cell>
          <cell r="E54">
            <v>159377.5</v>
          </cell>
          <cell r="H54" t="str">
            <v xml:space="preserve"> Annual Kilometres</v>
          </cell>
          <cell r="L54" t="str">
            <v>km</v>
          </cell>
          <cell r="M54">
            <v>140000</v>
          </cell>
        </row>
        <row r="55">
          <cell r="A55" t="str">
            <v xml:space="preserve"> On Vehicle Staff</v>
          </cell>
          <cell r="B55" t="str">
            <v xml:space="preserve">R   </v>
          </cell>
          <cell r="C55">
            <v>112500</v>
          </cell>
          <cell r="E55">
            <v>125000</v>
          </cell>
          <cell r="H55" t="str">
            <v xml:space="preserve"> Payload Utilisation &amp; Annual Laden km</v>
          </cell>
          <cell r="J55" t="str">
            <v>%</v>
          </cell>
          <cell r="K55">
            <v>0.8</v>
          </cell>
          <cell r="L55" t="str">
            <v>%</v>
          </cell>
          <cell r="M55">
            <v>0.65</v>
          </cell>
        </row>
        <row r="56">
          <cell r="A56" t="str">
            <v xml:space="preserve"> Total Variable Cost</v>
          </cell>
          <cell r="B56" t="str">
            <v xml:space="preserve">cpk  </v>
          </cell>
          <cell r="C56">
            <v>183.595</v>
          </cell>
          <cell r="E56">
            <v>237.13200000000003</v>
          </cell>
          <cell r="H56" t="str">
            <v xml:space="preserve"> Days Worked per Annum </v>
          </cell>
          <cell r="L56" t="str">
            <v>days</v>
          </cell>
          <cell r="M56">
            <v>225</v>
          </cell>
          <cell r="P56" t="str">
            <v>99 DEV</v>
          </cell>
        </row>
        <row r="57">
          <cell r="A57" t="str">
            <v xml:space="preserve"> Fuel Cost</v>
          </cell>
          <cell r="B57" t="str">
            <v xml:space="preserve">cpk  </v>
          </cell>
          <cell r="C57">
            <v>122.85</v>
          </cell>
          <cell r="E57">
            <v>146.6388</v>
          </cell>
          <cell r="H57" t="str">
            <v xml:space="preserve"> Chargeable Hours per Work Day</v>
          </cell>
          <cell r="L57" t="str">
            <v>hrs</v>
          </cell>
          <cell r="M57">
            <v>12</v>
          </cell>
        </row>
        <row r="58">
          <cell r="A58" t="str">
            <v xml:space="preserve"> Maintenance Cost</v>
          </cell>
          <cell r="B58" t="str">
            <v xml:space="preserve">cpk  </v>
          </cell>
          <cell r="C58">
            <v>45.92</v>
          </cell>
          <cell r="E58">
            <v>49</v>
          </cell>
          <cell r="H58" t="str">
            <v>99 DEV-Interlink 2+2 DEV</v>
          </cell>
          <cell r="I58" t="str">
            <v xml:space="preserve">Average Payload   34.7  Ton </v>
          </cell>
        </row>
      </sheetData>
      <sheetData sheetId="8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99 DEV"/>
      <sheetName val="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 000"/>
      <sheetName val="GENERAL SERVICES"/>
      <sheetName val="Summary"/>
      <sheetName val="Indirects"/>
      <sheetName val="ST"/>
      <sheetName val="GEN"/>
      <sheetName val="M-PI"/>
      <sheetName val="P-PI"/>
      <sheetName val="M-BOP "/>
      <sheetName val="P-BOP"/>
      <sheetName val="BoQ Electrical Equipment"/>
      <sheetName val="Rate Manpower"/>
      <sheetName val="Rate Tools"/>
      <sheetName val="간접비내역-1"/>
      <sheetName val="csdim"/>
      <sheetName val="cdsload"/>
      <sheetName val="chsload"/>
      <sheetName val="CLAMP"/>
      <sheetName val="cvsload"/>
      <sheetName val="pipe"/>
      <sheetName val="AT COMPLETION"/>
      <sheetName val="99 D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file"/>
      <sheetName val="summary"/>
      <sheetName val="rate makeup"/>
      <sheetName val="Rev 4"/>
      <sheetName val="Total"/>
      <sheetName val="ext. Piping"/>
      <sheetName val="Int. Piping"/>
      <sheetName val="P &amp; G"/>
      <sheetName val="vessel"/>
      <sheetName val="Dampers valve list"/>
      <sheetName val="Drawings"/>
      <sheetName val="Materials"/>
      <sheetName val="Flats"/>
      <sheetName val="Burner Areas"/>
      <sheetName val="Sheet2"/>
      <sheetName val="GM 000"/>
      <sheetName val="AT COMPLETION"/>
      <sheetName val="99 D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26">
          <cell r="B26">
            <v>25</v>
          </cell>
          <cell r="C26">
            <v>40</v>
          </cell>
          <cell r="D26">
            <v>50</v>
          </cell>
          <cell r="E26">
            <v>75</v>
          </cell>
          <cell r="F26">
            <v>100</v>
          </cell>
          <cell r="G26">
            <v>110</v>
          </cell>
          <cell r="H26" t="str">
            <v>mm</v>
          </cell>
        </row>
        <row r="27">
          <cell r="A27">
            <v>80</v>
          </cell>
          <cell r="B27">
            <v>0</v>
          </cell>
          <cell r="C27">
            <v>47.363750000000003</v>
          </cell>
          <cell r="D27">
            <v>56.901250000000005</v>
          </cell>
          <cell r="E27">
            <v>81.427500000000009</v>
          </cell>
          <cell r="F27">
            <v>105.22750000000001</v>
          </cell>
          <cell r="G27">
            <v>114.74749999999999</v>
          </cell>
        </row>
        <row r="28">
          <cell r="A28">
            <v>100</v>
          </cell>
          <cell r="B28">
            <v>0</v>
          </cell>
          <cell r="C28">
            <v>55.501249999999999</v>
          </cell>
          <cell r="D28">
            <v>68.941250000000011</v>
          </cell>
          <cell r="E28">
            <v>101.29</v>
          </cell>
          <cell r="F28">
            <v>131.73125000000002</v>
          </cell>
          <cell r="G28">
            <v>143.815</v>
          </cell>
        </row>
        <row r="29">
          <cell r="A29">
            <v>120</v>
          </cell>
          <cell r="B29">
            <v>0</v>
          </cell>
          <cell r="C29">
            <v>66.64</v>
          </cell>
          <cell r="D29">
            <v>83.107500000000002</v>
          </cell>
          <cell r="E29">
            <v>119.52499999999999</v>
          </cell>
          <cell r="F29">
            <v>156.02125000000001</v>
          </cell>
          <cell r="G29">
            <v>0</v>
          </cell>
        </row>
        <row r="30">
          <cell r="A30">
            <v>160</v>
          </cell>
          <cell r="B30">
            <v>0</v>
          </cell>
          <cell r="C30">
            <v>89.346249999999998</v>
          </cell>
          <cell r="D30">
            <v>104.36125</v>
          </cell>
          <cell r="E30">
            <v>164.05375000000001</v>
          </cell>
          <cell r="F30">
            <v>0</v>
          </cell>
          <cell r="G30">
            <v>0</v>
          </cell>
        </row>
        <row r="31"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</row>
        <row r="107">
          <cell r="AB107">
            <v>337.3269054000001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ookup"/>
      <sheetName val="Rates"/>
      <sheetName val="Activities_Consolidated_Rev1"/>
      <sheetName val="Activities_Consolidated"/>
      <sheetName val="Lesedi Input "/>
      <sheetName val="Lesedi ACTIVITY SCHEDULE_FINAL "/>
      <sheetName val="ROE_Lesedi"/>
      <sheetName val="Xrate"/>
      <sheetName val="CPA"/>
      <sheetName val="PS5_Lesedi Only"/>
      <sheetName val="PS5_Consolidated"/>
      <sheetName val="Summary Table"/>
      <sheetName val="Materials"/>
      <sheetName val="GM 000"/>
      <sheetName val="AT COMPLETION"/>
    </sheetNames>
    <sheetDataSet>
      <sheetData sheetId="0">
        <row r="2">
          <cell r="B2" t="str">
            <v xml:space="preserve">Tutuka POWER STATION PROJECT </v>
          </cell>
        </row>
      </sheetData>
      <sheetData sheetId="1">
        <row r="8">
          <cell r="A8" t="str">
            <v>Foreign</v>
          </cell>
        </row>
        <row r="9">
          <cell r="A9" t="str">
            <v>Local</v>
          </cell>
        </row>
        <row r="15">
          <cell r="B15" t="str">
            <v>EPMV AIS</v>
          </cell>
        </row>
        <row r="16">
          <cell r="B16" t="str">
            <v>EPMV GIS</v>
          </cell>
        </row>
        <row r="17">
          <cell r="B17" t="str">
            <v>EPMV Service</v>
          </cell>
        </row>
        <row r="18">
          <cell r="B18" t="str">
            <v>EPMV DAP</v>
          </cell>
        </row>
        <row r="19">
          <cell r="B19" t="str">
            <v>PGGA</v>
          </cell>
        </row>
        <row r="20">
          <cell r="B20" t="str">
            <v>PAPG</v>
          </cell>
        </row>
        <row r="21">
          <cell r="B21" t="str">
            <v>SCBC Supplier</v>
          </cell>
        </row>
        <row r="22">
          <cell r="B22" t="str">
            <v>HVAC Supplier</v>
          </cell>
        </row>
        <row r="23">
          <cell r="B23" t="str">
            <v>Other Supplier</v>
          </cell>
        </row>
        <row r="29">
          <cell r="B29" t="str">
            <v>Commercial / Finance costs</v>
          </cell>
        </row>
        <row r="30">
          <cell r="B30" t="str">
            <v>Type Tests</v>
          </cell>
        </row>
        <row r="31">
          <cell r="B31" t="str">
            <v>Design, Documents, Drawings</v>
          </cell>
        </row>
        <row r="32">
          <cell r="B32" t="str">
            <v>Procurement, Manufacture and Assembly (Foreign)</v>
          </cell>
        </row>
        <row r="33">
          <cell r="B33" t="str">
            <v>Procurement, Manufacture and Assembly (Local)</v>
          </cell>
        </row>
        <row r="34">
          <cell r="B34" t="str">
            <v>Engineering, and calculations</v>
          </cell>
        </row>
        <row r="35">
          <cell r="B35" t="str">
            <v>Transport</v>
          </cell>
        </row>
        <row r="36">
          <cell r="B36" t="str">
            <v>Construction, Erection, Installation</v>
          </cell>
        </row>
        <row r="37">
          <cell r="B37" t="str">
            <v>Site Labelling</v>
          </cell>
        </row>
        <row r="38">
          <cell r="B38" t="str">
            <v>Commissioning and Testing</v>
          </cell>
        </row>
        <row r="39">
          <cell r="B39" t="str">
            <v>Other / Site Establishment / Site costs</v>
          </cell>
        </row>
        <row r="40">
          <cell r="B40" t="str">
            <v>Project Management</v>
          </cell>
        </row>
        <row r="41">
          <cell r="B41" t="str">
            <v>Shipping, Delivery to site</v>
          </cell>
        </row>
        <row r="42">
          <cell r="B42" t="str">
            <v>Software</v>
          </cell>
        </row>
        <row r="43">
          <cell r="B43" t="str">
            <v>Spares</v>
          </cell>
        </row>
        <row r="44">
          <cell r="B44" t="str">
            <v>Training</v>
          </cell>
        </row>
        <row r="45">
          <cell r="B45" t="str">
            <v>End of job, Manuals, Hand over</v>
          </cell>
        </row>
        <row r="52">
          <cell r="B52" t="str">
            <v>Ex Works Price (Overseas)</v>
          </cell>
        </row>
        <row r="53">
          <cell r="B53" t="str">
            <v xml:space="preserve">Inland Transport Cost </v>
          </cell>
        </row>
        <row r="54">
          <cell r="B54" t="str">
            <v>Cost of sea freight</v>
          </cell>
        </row>
        <row r="55">
          <cell r="B55" t="str">
            <v>Cost of airfreight</v>
          </cell>
        </row>
        <row r="56">
          <cell r="B56" t="str">
            <v>Cost of Marine Insurance*</v>
          </cell>
        </row>
        <row r="57">
          <cell r="B57" t="str">
            <v>Wharfage</v>
          </cell>
        </row>
        <row r="58">
          <cell r="B58" t="str">
            <v>Landing charges</v>
          </cell>
        </row>
        <row r="59">
          <cell r="B59" t="str">
            <v>Customs duties</v>
          </cell>
        </row>
        <row r="60">
          <cell r="B60" t="str">
            <v>Surcharge</v>
          </cell>
        </row>
        <row r="61">
          <cell r="B61" t="str">
            <v>Other</v>
          </cell>
        </row>
        <row r="62">
          <cell r="B62" t="str">
            <v>Cost of Rail transport In R.S.A.</v>
          </cell>
        </row>
        <row r="63">
          <cell r="B63" t="str">
            <v>Cost of Road transport In R.S.A.</v>
          </cell>
        </row>
        <row r="64">
          <cell r="B64" t="str">
            <v>F.O.R. Price-Goods - Local in R.S.A.</v>
          </cell>
        </row>
        <row r="65">
          <cell r="B65" t="str">
            <v>F.O.R. Price-Goods - Imported</v>
          </cell>
        </row>
        <row r="66">
          <cell r="B66" t="str">
            <v>Cost of Rail transport</v>
          </cell>
        </row>
        <row r="67">
          <cell r="B67" t="str">
            <v>Cost of Road transport</v>
          </cell>
        </row>
        <row r="68">
          <cell r="B68" t="str">
            <v>Local labour</v>
          </cell>
        </row>
        <row r="69">
          <cell r="B69" t="str">
            <v>Expatriate labour</v>
          </cell>
        </row>
        <row r="70">
          <cell r="B70" t="str">
            <v>Overseas Engineering Service</v>
          </cell>
        </row>
        <row r="71">
          <cell r="B71" t="str">
            <v>Local Engineering Service/Design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0">
          <cell r="D20" t="str">
            <v>ZAR</v>
          </cell>
        </row>
        <row r="21">
          <cell r="D21" t="str">
            <v>EUR</v>
          </cell>
        </row>
        <row r="22">
          <cell r="D22" t="str">
            <v>USD</v>
          </cell>
        </row>
        <row r="23">
          <cell r="D23" t="str">
            <v>SEK</v>
          </cell>
        </row>
        <row r="24">
          <cell r="D24" t="str">
            <v>CHF</v>
          </cell>
        </row>
        <row r="25">
          <cell r="D25" t="str">
            <v>GBP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Cost Report"/>
      <sheetName val="FRI"/>
      <sheetName val="PREISBL"/>
      <sheetName val="AT COMPLETION"/>
      <sheetName val="Summary_BOQ"/>
      <sheetName val="Unit_1"/>
      <sheetName val="Unit_2"/>
      <sheetName val="Unit_3"/>
      <sheetName val="Unit_4"/>
      <sheetName val="Unit_5"/>
      <sheetName val="Unit_6"/>
      <sheetName val="Common_Plant"/>
      <sheetName val="P_&amp;_G_"/>
      <sheetName val="BOQ_Categories"/>
      <sheetName val="Schedule_A"/>
      <sheetName val="Evaluation_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Xrate"/>
      <sheetName val="Lookup"/>
      <sheetName val="Materials"/>
      <sheetName val="GM 000"/>
      <sheetName val="Cash Out Table"/>
      <sheetName val="Net Cash Table"/>
    </sheetNames>
    <sheetDataSet>
      <sheetData sheetId="0"/>
      <sheetData sheetId="1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73">
          <cell r="K173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2342829.3389559449</v>
          </cell>
          <cell r="O481">
            <v>861762.02339729259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9496.5909090909099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7">
          <cell r="K517">
            <v>30082.23</v>
          </cell>
          <cell r="L517">
            <v>1556.76</v>
          </cell>
        </row>
        <row r="518">
          <cell r="P518">
            <v>96.590909090909093</v>
          </cell>
        </row>
        <row r="519">
          <cell r="K519">
            <v>4669.37</v>
          </cell>
          <cell r="L519">
            <v>241.64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12481.977272727272</v>
          </cell>
          <cell r="O738">
            <v>1891.2386363636363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12852.75</v>
          </cell>
          <cell r="O742">
            <v>2008.7727272727273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13351.056818181818</v>
          </cell>
          <cell r="O744">
            <v>2481.431818181818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13187.193181818182</v>
          </cell>
          <cell r="O748">
            <v>2441.6590909090905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2161.2727272727275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49">
          <cell r="K849">
            <v>794.93</v>
          </cell>
        </row>
        <row r="850">
          <cell r="O850">
            <v>429.05</v>
          </cell>
          <cell r="P850">
            <v>96.59</v>
          </cell>
        </row>
        <row r="851">
          <cell r="K851">
            <v>339.24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2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2758931.982919245</v>
          </cell>
          <cell r="O481">
            <v>829353.37240491749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20837.5</v>
          </cell>
          <cell r="O487">
            <v>6625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3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2752039.65181782</v>
          </cell>
          <cell r="O481">
            <v>828943.86264243745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4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2740322.5822033952</v>
          </cell>
          <cell r="O481">
            <v>827338.91361329251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2865.8859090909091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5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2667146.9070139951</v>
          </cell>
          <cell r="O481">
            <v>812719.81359623256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396.34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395.34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6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2683432.2971309703</v>
          </cell>
          <cell r="O481">
            <v>814644.56166486756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4082.7672727272698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4365.6400000000003</v>
          </cell>
          <cell r="L685">
            <v>225.92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7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4303.7</v>
          </cell>
          <cell r="L685">
            <v>222.71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3622.38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5">
          <cell r="K745">
            <v>147.97</v>
          </cell>
          <cell r="L745">
            <v>7.4</v>
          </cell>
          <cell r="M745">
            <v>22.2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2158.0231818181819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972.47318181818173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urement Plan"/>
      <sheetName val="About"/>
      <sheetName val="UpdateForm"/>
      <sheetName val="Valori"/>
      <sheetName val="SupportPrograms"/>
      <sheetName val="Programs"/>
      <sheetName val="eq_data"/>
      <sheetName val="Electr.-equipm."/>
      <sheetName val="GammaEquivalents"/>
      <sheetName val="Qm"/>
      <sheetName val="absorber_silo"/>
      <sheetName val="MSR-R2b"/>
      <sheetName val="Schedule vlookkup"/>
      <sheetName val="Materi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s"/>
      <sheetName val="Sheet1"/>
      <sheetName val="Herman"/>
      <sheetName val="Schedule vlookkup"/>
      <sheetName val="Unit 1"/>
      <sheetName val="Unit 5"/>
      <sheetName val="Unit 6"/>
      <sheetName val="Common Plant"/>
      <sheetName val="Unit 2"/>
      <sheetName val="Unit 3"/>
      <sheetName val="Unit 4"/>
      <sheetName val="Xrate"/>
      <sheetName val="Lookup"/>
      <sheetName val="Electr.-equipm."/>
      <sheetName val="Qm"/>
      <sheetName val="PREISBL"/>
    </sheetNames>
    <definedNames>
      <definedName name="DD" refersTo="#REF!"/>
      <definedName name="UpdateTechSpec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"/>
      <sheetName val="List of Drawings"/>
      <sheetName val="Electr.-equipm."/>
      <sheetName val="I&amp;C Equipment"/>
      <sheetName val="MV Cables"/>
      <sheetName val="LV Cables"/>
      <sheetName val="I&amp;C Cables"/>
      <sheetName val="Cables gas compressor"/>
      <sheetName val="Trays, Ladders, Accessories"/>
      <sheetName val="Earthing"/>
      <sheetName val="Key"/>
      <sheetName val="Schedule vlookkup"/>
      <sheetName val="BoQ electrical"/>
      <sheetName val="Qm"/>
      <sheetName val="BoQ%20electrical"/>
      <sheetName val="Unit 1"/>
      <sheetName val="Unit 5"/>
      <sheetName val="Unit 6"/>
      <sheetName val="Common Plant"/>
      <sheetName val="Unit 2"/>
      <sheetName val="Unit 3"/>
      <sheetName val="Unit 4"/>
      <sheetName val="absorber_silo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"/>
      <sheetName val="Qe"/>
      <sheetName val="Qc"/>
      <sheetName val="Qs"/>
      <sheetName val="IM Project n"/>
      <sheetName val="Detail"/>
      <sheetName val="Sheet2"/>
      <sheetName val="Cost Report-B&amp;V Det"/>
      <sheetName val="Unit 1"/>
      <sheetName val="Unit 5"/>
      <sheetName val="Unit 6"/>
      <sheetName val="Common Plant"/>
      <sheetName val="Unit 2"/>
      <sheetName val="Unit 3"/>
      <sheetName val="Unit 4"/>
      <sheetName val="QS Info"/>
      <sheetName val="SUMMARY"/>
      <sheetName val="GPP_Inp"/>
      <sheetName val="Index"/>
      <sheetName val="&lt;---CInp"/>
      <sheetName val="CInp---&gt;"/>
      <sheetName val="Tech_Inp"/>
      <sheetName val="Cost Report"/>
      <sheetName val="Cost_Report-B&amp;V_Det"/>
      <sheetName val="Cost_Report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U6"/>
      <sheetName val="HR _ RESOURCING INPUT"/>
      <sheetName val="Claims List"/>
      <sheetName val="VALIDATION LIST DATA"/>
      <sheetName val="MySheet"/>
      <sheetName val="Definition1"/>
      <sheetName val="Re"/>
      <sheetName val="QS Report"/>
      <sheetName val="Mod 1"/>
      <sheetName val="Paid Variation Orders "/>
      <sheetName val="Approved Variations"/>
      <sheetName val="Approved Claims"/>
      <sheetName val="Pending Variations"/>
      <sheetName val="Pending Claims"/>
      <sheetName val="Potential Variations"/>
      <sheetName val="Unallocated Contingencie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chedule vlookkup"/>
      <sheetName val="Electr.-equipm."/>
      <sheetName val="Xrate"/>
      <sheetName val="Lookup"/>
      <sheetName val="Cover"/>
      <sheetName val="absorber_silo"/>
      <sheetName val="Material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1"/>
      <sheetName val="Qm"/>
      <sheetName val="GPP_Inp"/>
      <sheetName val="&lt;---CInp"/>
      <sheetName val="CInp---&gt;"/>
      <sheetName val="Index"/>
      <sheetName val="Tech_Inp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Cost Report"/>
      <sheetName val="Graphs-Explains"/>
      <sheetName val="Cost Report-B&amp;V Det"/>
      <sheetName val="C"/>
      <sheetName val="AT COMPLETION"/>
      <sheetName val="2011 Budget"/>
      <sheetName val="SUMREP"/>
      <sheetName val="2011 Budget (f)"/>
      <sheetName val="Progress Tables"/>
      <sheetName val="Progress Curve"/>
      <sheetName val="Cash Out Table"/>
      <sheetName val="Net Cash Table"/>
      <sheetName val="Aluminiu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urement Plan"/>
      <sheetName val="About"/>
      <sheetName val="UpdateForm"/>
      <sheetName val="Valori"/>
      <sheetName val="SupportPrograms"/>
      <sheetName val="Programs"/>
      <sheetName val="eq_data"/>
      <sheetName val="Electr.-equipm."/>
      <sheetName val="GammaEquivalents"/>
      <sheetName val="Qm"/>
      <sheetName val="absorber_silo"/>
      <sheetName val="Schedule vlookkup"/>
      <sheetName val="Materials"/>
      <sheetName val="MSR-R2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COST CHART"/>
      <sheetName val="manuf"/>
      <sheetName val="absorber_silo"/>
      <sheetName val="productivity"/>
      <sheetName val="Cost Price Analysis"/>
      <sheetName val="SUMMARY COST"/>
      <sheetName val="k cost  factor "/>
      <sheetName val="Smart Database"/>
      <sheetName val="CHANGES"/>
      <sheetName val="PAINT INS INFO"/>
      <sheetName val="lining"/>
      <sheetName val="EQUIVALENTS"/>
      <sheetName val="Engineering"/>
      <sheetName val="superv"/>
      <sheetName val="PROJECT TEAM"/>
      <sheetName val="SPRAY - SYSTEM ALLOY"/>
      <sheetName val="SPRAY - SYSTEM"/>
      <sheetName val="ABS&amp;SILO DWG"/>
      <sheetName val="PIPING"/>
      <sheetName val="Qm"/>
      <sheetName val="Valori"/>
      <sheetName val="Electr.-equipm."/>
      <sheetName val="CPC_MATRA_13_10_2003rev_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sorber_silo"/>
      <sheetName val="COST CHART"/>
      <sheetName val="SUMMARY COST"/>
      <sheetName val="INFORMATION"/>
      <sheetName val="manuf"/>
      <sheetName val="productivity"/>
      <sheetName val="Cost Price Analysis"/>
      <sheetName val="k cost  factor "/>
      <sheetName val="Smart Database"/>
      <sheetName val="CHANGES"/>
      <sheetName val="PAINT INS INFO"/>
      <sheetName val="lining"/>
      <sheetName val="EQUIVALENTS"/>
      <sheetName val="Engineering"/>
      <sheetName val="superv"/>
      <sheetName val="PROJECT TEAM"/>
      <sheetName val="SPRAY - SYSTEM ALLOY"/>
      <sheetName val="SPRAY - SYSTEM"/>
      <sheetName val="ABS&amp;SILO DWG"/>
      <sheetName val="PIPING"/>
      <sheetName val="Valori"/>
      <sheetName val="Electr.-equipm."/>
      <sheetName val="Qm"/>
      <sheetName val="CPC_RUIEN_05_12_2003rev_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"/>
      <sheetName val="PIPES"/>
      <sheetName val="Vessel"/>
      <sheetName val="Temp"/>
      <sheetName val="area"/>
      <sheetName val="factor"/>
      <sheetName val="absorber_silo"/>
      <sheetName val="Valori"/>
      <sheetName val="Materials"/>
      <sheetName val="Indirect Items"/>
    </sheetNames>
    <sheetDataSet>
      <sheetData sheetId="0" refreshError="1"/>
      <sheetData sheetId="1">
        <row r="7">
          <cell r="O7">
            <v>0.1</v>
          </cell>
        </row>
      </sheetData>
      <sheetData sheetId="2" refreshError="1"/>
      <sheetData sheetId="3"/>
      <sheetData sheetId="4"/>
      <sheetData sheetId="5">
        <row r="1">
          <cell r="A1" t="str">
            <v>BEND</v>
          </cell>
          <cell r="D1">
            <v>1.5</v>
          </cell>
        </row>
        <row r="2">
          <cell r="A2" t="str">
            <v>CAP</v>
          </cell>
          <cell r="D2">
            <v>0.25</v>
          </cell>
        </row>
        <row r="3">
          <cell r="A3" t="str">
            <v>CONE</v>
          </cell>
          <cell r="D3">
            <v>1.8</v>
          </cell>
          <cell r="H3">
            <v>0.5</v>
          </cell>
          <cell r="I3">
            <v>15</v>
          </cell>
          <cell r="J3">
            <v>5</v>
          </cell>
        </row>
        <row r="4">
          <cell r="A4" t="str">
            <v>COVER</v>
          </cell>
          <cell r="D4">
            <v>1.5</v>
          </cell>
          <cell r="H4">
            <v>0.75</v>
          </cell>
          <cell r="I4">
            <v>20</v>
          </cell>
          <cell r="J4">
            <v>5</v>
          </cell>
        </row>
        <row r="5">
          <cell r="A5" t="str">
            <v>DOME</v>
          </cell>
          <cell r="D5">
            <v>1.9</v>
          </cell>
          <cell r="H5">
            <v>1</v>
          </cell>
          <cell r="I5">
            <v>25</v>
          </cell>
          <cell r="J5">
            <v>5</v>
          </cell>
        </row>
        <row r="6">
          <cell r="A6" t="str">
            <v>END CAP</v>
          </cell>
          <cell r="D6">
            <v>0.25</v>
          </cell>
          <cell r="H6">
            <v>1.25</v>
          </cell>
          <cell r="I6">
            <v>32</v>
          </cell>
          <cell r="J6">
            <v>4.8</v>
          </cell>
        </row>
        <row r="7">
          <cell r="A7" t="str">
            <v>FLANGE</v>
          </cell>
          <cell r="D7">
            <v>1.2</v>
          </cell>
          <cell r="H7">
            <v>1.5</v>
          </cell>
          <cell r="I7">
            <v>37.5</v>
          </cell>
          <cell r="J7">
            <v>4.3</v>
          </cell>
        </row>
        <row r="8">
          <cell r="A8" t="str">
            <v>MANHOLE</v>
          </cell>
          <cell r="D8">
            <v>1.8</v>
          </cell>
          <cell r="H8">
            <v>2</v>
          </cell>
          <cell r="I8">
            <v>50</v>
          </cell>
          <cell r="J8">
            <v>4.0999999999999996</v>
          </cell>
        </row>
        <row r="9">
          <cell r="A9" t="str">
            <v>METER</v>
          </cell>
          <cell r="D9">
            <v>1</v>
          </cell>
          <cell r="H9">
            <v>2.5</v>
          </cell>
          <cell r="I9">
            <v>65</v>
          </cell>
          <cell r="J9">
            <v>3.8</v>
          </cell>
        </row>
        <row r="10">
          <cell r="A10" t="str">
            <v>METRE</v>
          </cell>
          <cell r="D10">
            <v>1</v>
          </cell>
          <cell r="H10">
            <v>3</v>
          </cell>
          <cell r="I10">
            <v>75</v>
          </cell>
          <cell r="J10">
            <v>3.6</v>
          </cell>
        </row>
        <row r="11">
          <cell r="A11" t="str">
            <v>NOZZLE</v>
          </cell>
          <cell r="D11">
            <v>0.8</v>
          </cell>
          <cell r="H11">
            <v>4</v>
          </cell>
          <cell r="I11">
            <v>100</v>
          </cell>
          <cell r="J11">
            <v>3.4</v>
          </cell>
        </row>
        <row r="12">
          <cell r="A12" t="str">
            <v>PIPE</v>
          </cell>
          <cell r="D12">
            <v>1</v>
          </cell>
          <cell r="H12">
            <v>5</v>
          </cell>
          <cell r="I12">
            <v>125</v>
          </cell>
          <cell r="J12">
            <v>3.3</v>
          </cell>
        </row>
        <row r="13">
          <cell r="A13" t="str">
            <v>PUMP</v>
          </cell>
          <cell r="D13">
            <v>2.5</v>
          </cell>
          <cell r="H13">
            <v>6</v>
          </cell>
          <cell r="I13">
            <v>150</v>
          </cell>
          <cell r="J13">
            <v>3.2</v>
          </cell>
        </row>
        <row r="14">
          <cell r="A14" t="str">
            <v>REDUCER</v>
          </cell>
          <cell r="D14">
            <v>0.8</v>
          </cell>
          <cell r="H14">
            <v>8</v>
          </cell>
          <cell r="I14">
            <v>200</v>
          </cell>
          <cell r="J14">
            <v>3</v>
          </cell>
        </row>
        <row r="15">
          <cell r="A15" t="str">
            <v>SHELL</v>
          </cell>
          <cell r="D15">
            <v>1</v>
          </cell>
          <cell r="H15">
            <v>10</v>
          </cell>
          <cell r="I15">
            <v>250</v>
          </cell>
          <cell r="J15">
            <v>2.85</v>
          </cell>
        </row>
        <row r="16">
          <cell r="A16" t="str">
            <v>SPHERE</v>
          </cell>
          <cell r="D16">
            <v>1.9</v>
          </cell>
          <cell r="H16">
            <v>12</v>
          </cell>
          <cell r="I16">
            <v>300</v>
          </cell>
          <cell r="J16">
            <v>2.75</v>
          </cell>
        </row>
        <row r="17">
          <cell r="A17" t="str">
            <v>SUPPORT</v>
          </cell>
          <cell r="D17">
            <v>1.5</v>
          </cell>
          <cell r="H17">
            <v>14</v>
          </cell>
          <cell r="I17">
            <v>350</v>
          </cell>
          <cell r="J17">
            <v>2.6</v>
          </cell>
        </row>
        <row r="18">
          <cell r="A18" t="str">
            <v>TAPER</v>
          </cell>
          <cell r="D18">
            <v>1.8</v>
          </cell>
          <cell r="H18">
            <v>16</v>
          </cell>
          <cell r="I18">
            <v>400</v>
          </cell>
          <cell r="J18">
            <v>2.5</v>
          </cell>
        </row>
        <row r="19">
          <cell r="A19" t="str">
            <v>TEE</v>
          </cell>
          <cell r="D19">
            <v>0.8</v>
          </cell>
          <cell r="H19">
            <v>18</v>
          </cell>
          <cell r="I19">
            <v>450</v>
          </cell>
          <cell r="J19">
            <v>2.5</v>
          </cell>
        </row>
        <row r="20">
          <cell r="A20" t="str">
            <v>VALVE</v>
          </cell>
          <cell r="D20">
            <v>2.5</v>
          </cell>
          <cell r="H20">
            <v>20</v>
          </cell>
          <cell r="I20">
            <v>500</v>
          </cell>
          <cell r="J20">
            <v>2.4</v>
          </cell>
        </row>
        <row r="21">
          <cell r="H21">
            <v>22</v>
          </cell>
          <cell r="I21">
            <v>550</v>
          </cell>
          <cell r="J21">
            <v>2.2999999999999998</v>
          </cell>
        </row>
        <row r="22">
          <cell r="H22">
            <v>24</v>
          </cell>
          <cell r="I22">
            <v>600</v>
          </cell>
          <cell r="J22">
            <v>2.2000000000000002</v>
          </cell>
        </row>
        <row r="23">
          <cell r="H23">
            <v>26</v>
          </cell>
          <cell r="I23">
            <v>650</v>
          </cell>
          <cell r="J23">
            <v>2.1</v>
          </cell>
        </row>
        <row r="24">
          <cell r="H24">
            <v>28</v>
          </cell>
          <cell r="I24">
            <v>700</v>
          </cell>
          <cell r="J24">
            <v>2</v>
          </cell>
        </row>
        <row r="25">
          <cell r="H25">
            <v>30</v>
          </cell>
          <cell r="I25">
            <v>750</v>
          </cell>
          <cell r="J25">
            <v>2</v>
          </cell>
        </row>
        <row r="26">
          <cell r="H26">
            <v>32</v>
          </cell>
          <cell r="I26">
            <v>800</v>
          </cell>
          <cell r="J26">
            <v>2</v>
          </cell>
        </row>
        <row r="27">
          <cell r="H27">
            <v>34</v>
          </cell>
          <cell r="I27">
            <v>850</v>
          </cell>
          <cell r="J27">
            <v>2</v>
          </cell>
        </row>
        <row r="28">
          <cell r="H28">
            <v>36</v>
          </cell>
          <cell r="I28">
            <v>900</v>
          </cell>
          <cell r="J28">
            <v>2</v>
          </cell>
        </row>
        <row r="29">
          <cell r="H29">
            <v>38</v>
          </cell>
          <cell r="I29">
            <v>950</v>
          </cell>
          <cell r="J29">
            <v>2</v>
          </cell>
        </row>
        <row r="30">
          <cell r="H30">
            <v>40</v>
          </cell>
          <cell r="I30">
            <v>1000</v>
          </cell>
          <cell r="J30">
            <v>2</v>
          </cell>
        </row>
        <row r="31">
          <cell r="H31">
            <v>42</v>
          </cell>
          <cell r="I31">
            <v>1050</v>
          </cell>
          <cell r="J31">
            <v>2</v>
          </cell>
        </row>
        <row r="32">
          <cell r="H32">
            <v>48</v>
          </cell>
          <cell r="I32">
            <v>1200</v>
          </cell>
          <cell r="J32">
            <v>2</v>
          </cell>
        </row>
        <row r="33">
          <cell r="H33">
            <v>50</v>
          </cell>
          <cell r="I33">
            <v>1250</v>
          </cell>
          <cell r="J33">
            <v>2</v>
          </cell>
        </row>
        <row r="34">
          <cell r="H34">
            <v>52</v>
          </cell>
          <cell r="I34">
            <v>1300</v>
          </cell>
          <cell r="J34">
            <v>2</v>
          </cell>
        </row>
        <row r="35">
          <cell r="H35">
            <v>54</v>
          </cell>
          <cell r="I35">
            <v>1350</v>
          </cell>
          <cell r="J35">
            <v>2</v>
          </cell>
        </row>
        <row r="36">
          <cell r="H36">
            <v>56</v>
          </cell>
          <cell r="I36">
            <v>1400</v>
          </cell>
          <cell r="J36">
            <v>2</v>
          </cell>
        </row>
        <row r="37">
          <cell r="I37">
            <v>2</v>
          </cell>
          <cell r="J37">
            <v>3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file"/>
      <sheetName val="summary"/>
      <sheetName val="rate makeup"/>
      <sheetName val="Rev 4"/>
      <sheetName val="Total"/>
      <sheetName val="ext. Piping"/>
      <sheetName val="Int. Piping"/>
      <sheetName val="P &amp; G"/>
      <sheetName val="vessel"/>
      <sheetName val="Dampers valve list"/>
      <sheetName val="Drawings"/>
      <sheetName val="Materials"/>
      <sheetName val="Flats"/>
      <sheetName val="Burner Areas"/>
      <sheetName val="Sheet2"/>
      <sheetName val="absorber_silo"/>
      <sheetName val="factor"/>
      <sheetName val="PIPES"/>
      <sheetName val="Valor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>
        <row r="61">
          <cell r="U61">
            <v>265.61598000000004</v>
          </cell>
        </row>
        <row r="63">
          <cell r="G63">
            <v>379.0087463556851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file"/>
      <sheetName val="DATA"/>
      <sheetName val="CHECK LIST"/>
      <sheetName val="Sheet1"/>
      <sheetName val="BoQ"/>
      <sheetName val="P&amp;G's"/>
      <sheetName val="costP &amp; G"/>
      <sheetName val="Scaffolding"/>
      <sheetName val="Scaf P&amp;G's"/>
      <sheetName val="Scaf cost P &amp; G"/>
      <sheetName val="vessel"/>
      <sheetName val="Workings"/>
      <sheetName val="Containers"/>
      <sheetName val="Daywork Rates"/>
      <sheetName val="Norms"/>
      <sheetName val="SPList_Definition"/>
      <sheetName val="lookup"/>
      <sheetName val="Indirect Items"/>
      <sheetName val="TITLE PAGE"/>
      <sheetName val="Summary"/>
      <sheetName val="MechPipe EM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>
        <row r="21">
          <cell r="L21">
            <v>1.2499999931052399</v>
          </cell>
        </row>
      </sheetData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port_Definition"/>
      <sheetName val="KKS LV003"/>
      <sheetName val="SPList_Definition"/>
      <sheetName val="SP_Parameters"/>
      <sheetName val="SP_ColsDef"/>
      <sheetName val="Materials"/>
      <sheetName val="Indirect Items"/>
      <sheetName val="factor"/>
      <sheetName val="PIPES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Report_Definition"/>
      <sheetName val="KKS LV003"/>
      <sheetName val="SPList_Definition"/>
      <sheetName val="SP_Parameters"/>
      <sheetName val="SP_ColsDef"/>
      <sheetName val="Indirect Items"/>
      <sheetName val="Materials"/>
      <sheetName val="lookup"/>
      <sheetName val="factor"/>
      <sheetName val="PI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ves"/>
      <sheetName val="FireProtection"/>
      <sheetName val="Transport"/>
      <sheetName val="Piping"/>
      <sheetName val="MechPipe EMEC"/>
      <sheetName val="MechPipe P&amp;G"/>
      <sheetName val="Module1"/>
      <sheetName val="Module2"/>
      <sheetName val="TITLE PAGE"/>
      <sheetName val="Workings"/>
      <sheetName val="lookup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CASE &amp; REV"/>
      <sheetName val="MAIN EQUIPMENT"/>
      <sheetName val="SUPPLEMENTAL EQUIP"/>
      <sheetName val="ABSORBER"/>
      <sheetName val="PROCESS EQUIP"/>
      <sheetName val="TANKS"/>
      <sheetName val="PUMPS"/>
      <sheetName val="FANS"/>
      <sheetName val="POWER"/>
      <sheetName val="MATL"/>
      <sheetName val="PL POWER"/>
      <sheetName val="ABSORBER dP"/>
      <sheetName val="lookup"/>
      <sheetName val="SPList_Definition"/>
      <sheetName val="Workings"/>
      <sheetName val="Summary"/>
      <sheetName val="MechPipe EM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M03 "/>
      <sheetName val="PROCUREMENT DATA"/>
      <sheetName val="PIVOT"/>
      <sheetName val="ITD OCT 2008"/>
      <sheetName val="ITD SEPT 2008"/>
      <sheetName val="Income statement"/>
      <sheetName val="SUMREP"/>
      <sheetName val="Progress Tables"/>
      <sheetName val="Progress Curve"/>
      <sheetName val="Cash Out Table"/>
      <sheetName val="Net Cash Tabl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Cost Report"/>
      <sheetName val="02_PODS"/>
      <sheetName val="Definitio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echanical GT ICC&amp;MS"/>
      <sheetName val="Piping GT ICC"/>
      <sheetName val="Electrical and I&amp;C GT"/>
      <sheetName val="Control-Cables GT"/>
      <sheetName val="Help"/>
      <sheetName val="Workings"/>
      <sheetName val="TITLE PAGE"/>
      <sheetName val="lookup"/>
      <sheetName val="SPList_Definition"/>
      <sheetName val="Indirect Items"/>
      <sheetName val="Cost Spl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4"/>
      <sheetName val="Refs"/>
      <sheetName val="Factors"/>
      <sheetName val="Hot Vessel"/>
      <sheetName val="Piping Hot"/>
      <sheetName val="P&amp;G Costs"/>
      <sheetName val="P &amp; G"/>
      <sheetName val="Daywork Rates"/>
      <sheetName val="Matl. Prices"/>
      <sheetName val="Labour Tables"/>
      <sheetName val="Lookup"/>
      <sheetName val="Lines Short"/>
      <sheetName val="metre Tables"/>
      <sheetName val="Names"/>
      <sheetName val="elbow Tables"/>
      <sheetName val="Elbows"/>
      <sheetName val="Flange Tables"/>
      <sheetName val="Flanges"/>
      <sheetName val="Sheet1"/>
      <sheetName val="Straight Pipe"/>
      <sheetName val="AC Data"/>
      <sheetName val="MechPipe EM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3">
          <cell r="C23" t="str">
            <v>Nom Bore</v>
          </cell>
          <cell r="D23" t="str">
            <v>OD mm</v>
          </cell>
          <cell r="E23">
            <v>20</v>
          </cell>
          <cell r="F23">
            <v>25</v>
          </cell>
          <cell r="G23">
            <v>30</v>
          </cell>
          <cell r="H23">
            <v>40</v>
          </cell>
          <cell r="I23">
            <v>50</v>
          </cell>
          <cell r="J23">
            <v>60</v>
          </cell>
          <cell r="K23">
            <v>70</v>
          </cell>
          <cell r="L23">
            <v>80</v>
          </cell>
          <cell r="M23">
            <v>90</v>
          </cell>
          <cell r="N23">
            <v>100</v>
          </cell>
          <cell r="O23">
            <v>110</v>
          </cell>
        </row>
        <row r="24">
          <cell r="C24">
            <v>15</v>
          </cell>
          <cell r="D24">
            <v>21.6</v>
          </cell>
          <cell r="E24">
            <v>20.326250000000002</v>
          </cell>
          <cell r="F24">
            <v>21.411249999999999</v>
          </cell>
          <cell r="G24">
            <v>22.487500000000001</v>
          </cell>
          <cell r="H24">
            <v>25.13</v>
          </cell>
          <cell r="I24">
            <v>28.612500000000004</v>
          </cell>
          <cell r="J24">
            <v>38.823749999999997</v>
          </cell>
          <cell r="K24">
            <v>48.772500000000001</v>
          </cell>
          <cell r="L24" t="str">
            <v>n/a</v>
          </cell>
          <cell r="M24" t="str">
            <v>n/a</v>
          </cell>
          <cell r="N24" t="str">
            <v>n/a</v>
          </cell>
          <cell r="O24" t="str">
            <v>n/a</v>
          </cell>
          <cell r="P24" t="str">
            <v/>
          </cell>
          <cell r="Q24" t="str">
            <v/>
          </cell>
          <cell r="R24" t="str">
            <v/>
          </cell>
        </row>
        <row r="25">
          <cell r="C25">
            <v>20</v>
          </cell>
          <cell r="D25">
            <v>26.9</v>
          </cell>
          <cell r="E25">
            <v>23.33625</v>
          </cell>
          <cell r="F25">
            <v>23.563749999999999</v>
          </cell>
          <cell r="G25">
            <v>23.782499999999999</v>
          </cell>
          <cell r="H25">
            <v>28.25375</v>
          </cell>
          <cell r="I25">
            <v>32.462499999999999</v>
          </cell>
          <cell r="J25">
            <v>40.582500000000003</v>
          </cell>
          <cell r="K25">
            <v>54.197499999999998</v>
          </cell>
          <cell r="L25" t="str">
            <v>n/a</v>
          </cell>
          <cell r="M25" t="str">
            <v>n/a</v>
          </cell>
          <cell r="N25" t="str">
            <v>n/a</v>
          </cell>
          <cell r="O25" t="str">
            <v>n/a</v>
          </cell>
          <cell r="P25" t="str">
            <v/>
          </cell>
          <cell r="Q25" t="str">
            <v/>
          </cell>
          <cell r="R25" t="str">
            <v/>
          </cell>
        </row>
        <row r="26">
          <cell r="C26">
            <v>25</v>
          </cell>
          <cell r="D26">
            <v>34.299999999999997</v>
          </cell>
          <cell r="E26">
            <v>23.44125</v>
          </cell>
          <cell r="F26">
            <v>24.0975</v>
          </cell>
          <cell r="G26">
            <v>24.745000000000001</v>
          </cell>
          <cell r="H26">
            <v>29.49625</v>
          </cell>
          <cell r="I26">
            <v>33.188749999999999</v>
          </cell>
          <cell r="J26">
            <v>44.196249999999999</v>
          </cell>
          <cell r="K26">
            <v>57.802500000000002</v>
          </cell>
          <cell r="L26" t="str">
            <v>n/a</v>
          </cell>
          <cell r="M26" t="str">
            <v>n/a</v>
          </cell>
          <cell r="N26" t="str">
            <v>n/a</v>
          </cell>
          <cell r="O26" t="str">
            <v>n/a</v>
          </cell>
          <cell r="P26" t="str">
            <v/>
          </cell>
          <cell r="Q26" t="str">
            <v/>
          </cell>
          <cell r="R26" t="str">
            <v/>
          </cell>
        </row>
        <row r="27">
          <cell r="C27">
            <v>32</v>
          </cell>
          <cell r="D27">
            <v>43.2</v>
          </cell>
          <cell r="E27">
            <v>24.0275</v>
          </cell>
          <cell r="F27">
            <v>24.8675</v>
          </cell>
          <cell r="G27">
            <v>26.993750000000002</v>
          </cell>
          <cell r="H27">
            <v>30.423750000000002</v>
          </cell>
          <cell r="I27">
            <v>34.588750000000005</v>
          </cell>
          <cell r="J27">
            <v>48.597499999999997</v>
          </cell>
          <cell r="K27">
            <v>62.877499999999998</v>
          </cell>
          <cell r="L27" t="str">
            <v>n/a</v>
          </cell>
          <cell r="M27" t="str">
            <v>n/a</v>
          </cell>
          <cell r="N27" t="str">
            <v>n/a</v>
          </cell>
          <cell r="O27" t="str">
            <v>n/a</v>
          </cell>
          <cell r="P27" t="str">
            <v/>
          </cell>
          <cell r="Q27" t="str">
            <v/>
          </cell>
          <cell r="R27" t="str">
            <v/>
          </cell>
        </row>
        <row r="28">
          <cell r="C28">
            <v>40</v>
          </cell>
          <cell r="D28">
            <v>48.2</v>
          </cell>
          <cell r="E28">
            <v>25.751249999999999</v>
          </cell>
          <cell r="F28">
            <v>26.635000000000002</v>
          </cell>
          <cell r="G28">
            <v>28.892500000000002</v>
          </cell>
          <cell r="H28">
            <v>30.572499999999998</v>
          </cell>
          <cell r="I28">
            <v>36.452500000000001</v>
          </cell>
          <cell r="J28">
            <v>50.732499999999995</v>
          </cell>
          <cell r="K28">
            <v>65.773750000000007</v>
          </cell>
          <cell r="L28" t="str">
            <v>n/a</v>
          </cell>
          <cell r="M28" t="str">
            <v>n/a</v>
          </cell>
          <cell r="N28" t="str">
            <v>n/a</v>
          </cell>
          <cell r="O28" t="str">
            <v>n/a</v>
          </cell>
          <cell r="P28" t="str">
            <v/>
          </cell>
          <cell r="Q28" t="str">
            <v/>
          </cell>
          <cell r="R28" t="str">
            <v/>
          </cell>
        </row>
        <row r="29">
          <cell r="C29">
            <v>50</v>
          </cell>
          <cell r="D29">
            <v>60.3</v>
          </cell>
          <cell r="E29">
            <v>27.4575</v>
          </cell>
          <cell r="F29">
            <v>27.938749999999999</v>
          </cell>
          <cell r="G29">
            <v>29.828750000000003</v>
          </cell>
          <cell r="H29">
            <v>32.103749999999998</v>
          </cell>
          <cell r="I29">
            <v>41.186250000000001</v>
          </cell>
          <cell r="J29">
            <v>56.542500000000004</v>
          </cell>
          <cell r="K29">
            <v>72.397499999999994</v>
          </cell>
          <cell r="L29">
            <v>88.865000000000009</v>
          </cell>
          <cell r="M29">
            <v>110.565</v>
          </cell>
          <cell r="N29">
            <v>131.1275</v>
          </cell>
          <cell r="O29" t="str">
            <v>n/a</v>
          </cell>
          <cell r="P29" t="str">
            <v/>
          </cell>
          <cell r="Q29" t="str">
            <v/>
          </cell>
          <cell r="R29" t="str">
            <v/>
          </cell>
        </row>
        <row r="30">
          <cell r="C30">
            <v>65</v>
          </cell>
          <cell r="D30">
            <v>76.2</v>
          </cell>
          <cell r="E30">
            <v>25.217500000000001</v>
          </cell>
          <cell r="F30">
            <v>28.428750000000001</v>
          </cell>
          <cell r="G30">
            <v>31.622500000000002</v>
          </cell>
          <cell r="H30">
            <v>35.376249999999999</v>
          </cell>
          <cell r="I30">
            <v>47.215000000000003</v>
          </cell>
          <cell r="J30">
            <v>63.839999999999996</v>
          </cell>
          <cell r="K30">
            <v>81.313749999999999</v>
          </cell>
          <cell r="L30">
            <v>99.82</v>
          </cell>
          <cell r="M30">
            <v>122.49125000000001</v>
          </cell>
          <cell r="N30">
            <v>144.50624999999999</v>
          </cell>
          <cell r="O30" t="str">
            <v>n/a</v>
          </cell>
          <cell r="P30" t="str">
            <v/>
          </cell>
          <cell r="Q30" t="str">
            <v/>
          </cell>
          <cell r="R30" t="str">
            <v/>
          </cell>
        </row>
        <row r="31">
          <cell r="C31">
            <v>80</v>
          </cell>
          <cell r="D31">
            <v>88.9</v>
          </cell>
          <cell r="E31">
            <v>27.09</v>
          </cell>
          <cell r="F31">
            <v>31.0625</v>
          </cell>
          <cell r="G31">
            <v>35.043749999999996</v>
          </cell>
          <cell r="H31">
            <v>38.176250000000003</v>
          </cell>
          <cell r="I31">
            <v>51.633749999999999</v>
          </cell>
          <cell r="J31">
            <v>69.964999999999989</v>
          </cell>
          <cell r="K31">
            <v>88.208750000000009</v>
          </cell>
          <cell r="L31">
            <v>107.28375</v>
          </cell>
          <cell r="M31">
            <v>132.5625</v>
          </cell>
          <cell r="N31">
            <v>154.46375</v>
          </cell>
          <cell r="O31" t="str">
            <v>n/a</v>
          </cell>
          <cell r="P31" t="str">
            <v/>
          </cell>
          <cell r="Q31" t="str">
            <v/>
          </cell>
          <cell r="R31" t="str">
            <v/>
          </cell>
        </row>
        <row r="32">
          <cell r="C32">
            <v>90</v>
          </cell>
          <cell r="D32">
            <v>101.6</v>
          </cell>
          <cell r="E32">
            <v>28.72625</v>
          </cell>
          <cell r="F32">
            <v>32.611250000000005</v>
          </cell>
          <cell r="G32">
            <v>36.496250000000003</v>
          </cell>
          <cell r="H32">
            <v>41.991250000000001</v>
          </cell>
          <cell r="I32">
            <v>56.384999999999998</v>
          </cell>
          <cell r="J32">
            <v>76.046250000000001</v>
          </cell>
          <cell r="K32">
            <v>95.427500000000009</v>
          </cell>
          <cell r="L32">
            <v>115.5</v>
          </cell>
          <cell r="M32">
            <v>141.40875</v>
          </cell>
          <cell r="N32">
            <v>164.9025</v>
          </cell>
          <cell r="O32" t="str">
            <v>n/a</v>
          </cell>
          <cell r="P32" t="str">
            <v/>
          </cell>
          <cell r="Q32" t="str">
            <v/>
          </cell>
          <cell r="R32" t="str">
            <v/>
          </cell>
        </row>
        <row r="33">
          <cell r="C33">
            <v>100</v>
          </cell>
          <cell r="D33">
            <v>114.3</v>
          </cell>
          <cell r="E33">
            <v>30.327499999999997</v>
          </cell>
          <cell r="F33">
            <v>34.133749999999999</v>
          </cell>
          <cell r="G33">
            <v>37.931249999999999</v>
          </cell>
          <cell r="H33">
            <v>45.78875</v>
          </cell>
          <cell r="I33">
            <v>61.118749999999991</v>
          </cell>
          <cell r="J33">
            <v>82.136250000000004</v>
          </cell>
          <cell r="K33">
            <v>102.655</v>
          </cell>
          <cell r="L33">
            <v>123.73375</v>
          </cell>
          <cell r="M33">
            <v>150.77125000000001</v>
          </cell>
          <cell r="N33">
            <v>175.33249999999998</v>
          </cell>
          <cell r="O33" t="str">
            <v>n/a</v>
          </cell>
          <cell r="P33" t="str">
            <v/>
          </cell>
          <cell r="Q33" t="str">
            <v/>
          </cell>
          <cell r="R33" t="str">
            <v/>
          </cell>
        </row>
        <row r="34">
          <cell r="C34">
            <v>115</v>
          </cell>
          <cell r="D34">
            <v>127</v>
          </cell>
          <cell r="E34">
            <v>36.863750000000003</v>
          </cell>
          <cell r="F34">
            <v>38.254999999999995</v>
          </cell>
          <cell r="G34">
            <v>43.435000000000002</v>
          </cell>
          <cell r="H34">
            <v>57.487500000000004</v>
          </cell>
          <cell r="I34">
            <v>74.471249999999998</v>
          </cell>
          <cell r="J34">
            <v>94.517499999999998</v>
          </cell>
          <cell r="K34">
            <v>117.37249999999999</v>
          </cell>
          <cell r="L34">
            <v>141.29499999999999</v>
          </cell>
          <cell r="M34">
            <v>163.66</v>
          </cell>
          <cell r="N34">
            <v>199.11500000000001</v>
          </cell>
          <cell r="O34" t="str">
            <v>n/a</v>
          </cell>
          <cell r="P34" t="str">
            <v/>
          </cell>
          <cell r="Q34" t="str">
            <v/>
          </cell>
          <cell r="R34" t="str">
            <v/>
          </cell>
        </row>
        <row r="35">
          <cell r="C35">
            <v>125</v>
          </cell>
          <cell r="D35">
            <v>139.5</v>
          </cell>
          <cell r="E35">
            <v>40.346249999999998</v>
          </cell>
          <cell r="F35">
            <v>43.198749999999997</v>
          </cell>
          <cell r="G35">
            <v>47.958750000000002</v>
          </cell>
          <cell r="H35">
            <v>61.83625</v>
          </cell>
          <cell r="I35">
            <v>80.106250000000003</v>
          </cell>
          <cell r="J35">
            <v>103.59125</v>
          </cell>
          <cell r="K35">
            <v>128.05625000000001</v>
          </cell>
          <cell r="L35">
            <v>153.98249999999999</v>
          </cell>
          <cell r="M35">
            <v>185.78875000000002</v>
          </cell>
          <cell r="N35">
            <v>216.125</v>
          </cell>
          <cell r="O35" t="str">
            <v>n/a</v>
          </cell>
          <cell r="P35" t="str">
            <v/>
          </cell>
          <cell r="Q35" t="str">
            <v/>
          </cell>
          <cell r="R35" t="str">
            <v/>
          </cell>
        </row>
        <row r="36">
          <cell r="C36">
            <v>150</v>
          </cell>
          <cell r="D36">
            <v>168.5</v>
          </cell>
          <cell r="E36">
            <v>51.318750000000001</v>
          </cell>
          <cell r="F36">
            <v>51.887499999999996</v>
          </cell>
          <cell r="G36">
            <v>52.456250000000004</v>
          </cell>
          <cell r="H36">
            <v>71.478749999999991</v>
          </cell>
          <cell r="I36">
            <v>91.551249999999996</v>
          </cell>
          <cell r="J36">
            <v>117.70500000000001</v>
          </cell>
          <cell r="K36">
            <v>140.39374999999998</v>
          </cell>
          <cell r="L36">
            <v>172.20000000000002</v>
          </cell>
          <cell r="M36">
            <v>207.58500000000001</v>
          </cell>
          <cell r="N36">
            <v>240.07375000000002</v>
          </cell>
          <cell r="O36">
            <v>277.30500000000001</v>
          </cell>
          <cell r="P36" t="str">
            <v/>
          </cell>
          <cell r="Q36" t="str">
            <v/>
          </cell>
          <cell r="R36" t="str">
            <v/>
          </cell>
        </row>
        <row r="37">
          <cell r="C37">
            <v>175</v>
          </cell>
          <cell r="D37">
            <v>193.5</v>
          </cell>
          <cell r="E37">
            <v>55.798750000000005</v>
          </cell>
          <cell r="F37">
            <v>58.161249999999995</v>
          </cell>
          <cell r="G37">
            <v>60.532500000000006</v>
          </cell>
          <cell r="H37">
            <v>82.486249999999998</v>
          </cell>
          <cell r="I37">
            <v>110.69625000000001</v>
          </cell>
          <cell r="J37">
            <v>135.24875</v>
          </cell>
          <cell r="K37">
            <v>156.79124999999999</v>
          </cell>
          <cell r="L37">
            <v>188.46625</v>
          </cell>
          <cell r="M37">
            <v>226.38000000000002</v>
          </cell>
          <cell r="N37">
            <v>261.21375</v>
          </cell>
          <cell r="O37">
            <v>301.69125000000003</v>
          </cell>
          <cell r="P37" t="str">
            <v/>
          </cell>
          <cell r="Q37" t="str">
            <v/>
          </cell>
          <cell r="R37" t="str">
            <v/>
          </cell>
        </row>
        <row r="38">
          <cell r="C38">
            <v>200</v>
          </cell>
          <cell r="D38">
            <v>219</v>
          </cell>
          <cell r="E38">
            <v>63.769999999999996</v>
          </cell>
          <cell r="F38">
            <v>64.225000000000009</v>
          </cell>
          <cell r="G38">
            <v>64.671250000000001</v>
          </cell>
          <cell r="H38">
            <v>87.631250000000009</v>
          </cell>
          <cell r="I38">
            <v>113.83749999999999</v>
          </cell>
          <cell r="J38">
            <v>141.76750000000001</v>
          </cell>
          <cell r="K38">
            <v>173.19749999999999</v>
          </cell>
          <cell r="L38">
            <v>204.73249999999999</v>
          </cell>
          <cell r="M38">
            <v>245.19250000000002</v>
          </cell>
          <cell r="N38">
            <v>282.33625000000001</v>
          </cell>
          <cell r="O38">
            <v>326.11250000000001</v>
          </cell>
          <cell r="P38" t="str">
            <v/>
          </cell>
          <cell r="Q38" t="str">
            <v/>
          </cell>
          <cell r="R38" t="str">
            <v/>
          </cell>
        </row>
        <row r="39">
          <cell r="C39">
            <v>225</v>
          </cell>
          <cell r="D39">
            <v>244.5</v>
          </cell>
          <cell r="E39">
            <v>69.168750000000003</v>
          </cell>
          <cell r="F39">
            <v>70.673749999999998</v>
          </cell>
          <cell r="G39">
            <v>72.161249999999995</v>
          </cell>
          <cell r="H39">
            <v>96.81</v>
          </cell>
          <cell r="I39">
            <v>119.61249999999998</v>
          </cell>
          <cell r="J39">
            <v>148.00624999999999</v>
          </cell>
          <cell r="K39">
            <v>181.23000000000002</v>
          </cell>
          <cell r="L39">
            <v>213.32500000000002</v>
          </cell>
          <cell r="M39">
            <v>254.88750000000002</v>
          </cell>
          <cell r="N39">
            <v>292.24125000000004</v>
          </cell>
          <cell r="O39">
            <v>337.54874999999998</v>
          </cell>
          <cell r="P39" t="str">
            <v/>
          </cell>
          <cell r="Q39" t="str">
            <v/>
          </cell>
          <cell r="R39" t="str">
            <v/>
          </cell>
        </row>
        <row r="40">
          <cell r="C40">
            <v>250</v>
          </cell>
          <cell r="D40">
            <v>273</v>
          </cell>
          <cell r="E40">
            <v>70.761250000000004</v>
          </cell>
          <cell r="F40">
            <v>73.263750000000002</v>
          </cell>
          <cell r="G40">
            <v>75.783749999999998</v>
          </cell>
          <cell r="H40">
            <v>100.71249999999999</v>
          </cell>
          <cell r="I40">
            <v>124.31125</v>
          </cell>
          <cell r="J40">
            <v>152.87125</v>
          </cell>
          <cell r="K40">
            <v>187.63499999999999</v>
          </cell>
          <cell r="L40">
            <v>219.95749999999998</v>
          </cell>
          <cell r="M40">
            <v>262.27250000000004</v>
          </cell>
          <cell r="N40">
            <v>299.46875</v>
          </cell>
          <cell r="O40">
            <v>345.87875000000003</v>
          </cell>
          <cell r="P40" t="str">
            <v/>
          </cell>
          <cell r="Q40" t="str">
            <v/>
          </cell>
          <cell r="R40" t="str">
            <v/>
          </cell>
        </row>
        <row r="41">
          <cell r="C41">
            <v>275</v>
          </cell>
          <cell r="D41">
            <v>298</v>
          </cell>
          <cell r="E41">
            <v>77.253750000000011</v>
          </cell>
          <cell r="F41">
            <v>79.983750000000001</v>
          </cell>
          <cell r="G41">
            <v>82.713750000000005</v>
          </cell>
          <cell r="H41">
            <v>109.92625</v>
          </cell>
          <cell r="I41">
            <v>135.69500000000002</v>
          </cell>
          <cell r="J41">
            <v>166.89750000000001</v>
          </cell>
          <cell r="K41">
            <v>204.81125</v>
          </cell>
          <cell r="L41">
            <v>240.09125</v>
          </cell>
          <cell r="M41">
            <v>286.29124999999999</v>
          </cell>
          <cell r="N41">
            <v>326.90000000000003</v>
          </cell>
          <cell r="O41">
            <v>377.55375000000004</v>
          </cell>
          <cell r="P41" t="str">
            <v/>
          </cell>
          <cell r="Q41" t="str">
            <v/>
          </cell>
          <cell r="R41" t="str">
            <v/>
          </cell>
        </row>
        <row r="42">
          <cell r="C42">
            <v>300</v>
          </cell>
          <cell r="D42">
            <v>324</v>
          </cell>
          <cell r="E42">
            <v>82.696250000000006</v>
          </cell>
          <cell r="F42">
            <v>85.102500000000006</v>
          </cell>
          <cell r="G42">
            <v>87.325000000000003</v>
          </cell>
          <cell r="H42">
            <v>117.6525</v>
          </cell>
          <cell r="I42">
            <v>144.46250000000001</v>
          </cell>
          <cell r="J42">
            <v>176.48749999999998</v>
          </cell>
          <cell r="K42">
            <v>214.73374999999999</v>
          </cell>
          <cell r="L42">
            <v>251.65000000000003</v>
          </cell>
          <cell r="M42">
            <v>298.23499999999996</v>
          </cell>
          <cell r="N42">
            <v>341.31124999999997</v>
          </cell>
          <cell r="O42">
            <v>394.21375</v>
          </cell>
          <cell r="P42" t="str">
            <v/>
          </cell>
          <cell r="Q42" t="str">
            <v/>
          </cell>
          <cell r="R42" t="str">
            <v/>
          </cell>
        </row>
        <row r="43">
          <cell r="C43">
            <v>350</v>
          </cell>
          <cell r="D43">
            <v>358</v>
          </cell>
          <cell r="E43" t="str">
            <v>n/a</v>
          </cell>
          <cell r="F43" t="str">
            <v>n/a</v>
          </cell>
          <cell r="G43" t="str">
            <v>n/a</v>
          </cell>
          <cell r="H43" t="str">
            <v>n/a</v>
          </cell>
          <cell r="I43" t="str">
            <v>n/a</v>
          </cell>
          <cell r="J43">
            <v>215.18875</v>
          </cell>
          <cell r="K43">
            <v>259.71749999999997</v>
          </cell>
          <cell r="L43">
            <v>305.24375000000003</v>
          </cell>
          <cell r="M43">
            <v>362.04874999999998</v>
          </cell>
          <cell r="N43">
            <v>410.94374999999997</v>
          </cell>
          <cell r="O43">
            <v>474.64375000000007</v>
          </cell>
          <cell r="P43" t="str">
            <v/>
          </cell>
          <cell r="Q43" t="str">
            <v/>
          </cell>
          <cell r="R43" t="str">
            <v/>
          </cell>
        </row>
        <row r="44">
          <cell r="C44">
            <v>375</v>
          </cell>
          <cell r="D44">
            <v>381</v>
          </cell>
          <cell r="E44" t="str">
            <v>n/a</v>
          </cell>
          <cell r="F44" t="str">
            <v>n/a</v>
          </cell>
          <cell r="G44" t="str">
            <v>n/a</v>
          </cell>
          <cell r="H44" t="str">
            <v>n/a</v>
          </cell>
          <cell r="I44" t="str">
            <v>n/a</v>
          </cell>
          <cell r="J44">
            <v>239.09375</v>
          </cell>
          <cell r="K44">
            <v>289.61625000000004</v>
          </cell>
          <cell r="L44">
            <v>338.34500000000003</v>
          </cell>
          <cell r="M44">
            <v>401.31874999999997</v>
          </cell>
          <cell r="N44">
            <v>455.53375</v>
          </cell>
          <cell r="O44">
            <v>501.08624999999995</v>
          </cell>
          <cell r="P44" t="str">
            <v/>
          </cell>
          <cell r="Q44" t="str">
            <v/>
          </cell>
          <cell r="R44" t="str">
            <v/>
          </cell>
        </row>
        <row r="45">
          <cell r="C45">
            <v>400</v>
          </cell>
          <cell r="D45">
            <v>408</v>
          </cell>
          <cell r="E45" t="str">
            <v>n/a</v>
          </cell>
          <cell r="F45" t="str">
            <v>n/a</v>
          </cell>
          <cell r="G45" t="str">
            <v>n/a</v>
          </cell>
          <cell r="H45" t="str">
            <v>n/a</v>
          </cell>
          <cell r="I45" t="str">
            <v>n/a</v>
          </cell>
          <cell r="J45">
            <v>253.0325</v>
          </cell>
          <cell r="K45">
            <v>305.59375</v>
          </cell>
          <cell r="L45">
            <v>357.00874999999996</v>
          </cell>
          <cell r="M45">
            <v>422.93125000000003</v>
          </cell>
          <cell r="N45">
            <v>477.88124999999997</v>
          </cell>
          <cell r="O45">
            <v>525.6825</v>
          </cell>
          <cell r="P45" t="str">
            <v/>
          </cell>
          <cell r="Q45" t="str">
            <v/>
          </cell>
          <cell r="R45" t="str">
            <v/>
          </cell>
        </row>
        <row r="46">
          <cell r="C46">
            <v>425</v>
          </cell>
          <cell r="D46">
            <v>432</v>
          </cell>
          <cell r="E46" t="str">
            <v>n/a</v>
          </cell>
          <cell r="F46" t="str">
            <v>n/a</v>
          </cell>
          <cell r="G46" t="str">
            <v>n/a</v>
          </cell>
          <cell r="H46" t="str">
            <v>n/a</v>
          </cell>
          <cell r="I46" t="str">
            <v>n/a</v>
          </cell>
          <cell r="J46">
            <v>270.53250000000003</v>
          </cell>
          <cell r="K46">
            <v>326.41874999999999</v>
          </cell>
          <cell r="L46">
            <v>381.08875</v>
          </cell>
          <cell r="M46">
            <v>450.1875</v>
          </cell>
          <cell r="N46">
            <v>508.87375000000003</v>
          </cell>
          <cell r="O46">
            <v>559.77250000000004</v>
          </cell>
          <cell r="P46" t="str">
            <v/>
          </cell>
          <cell r="Q46" t="str">
            <v/>
          </cell>
          <cell r="R46" t="str">
            <v/>
          </cell>
        </row>
        <row r="47">
          <cell r="C47">
            <v>450</v>
          </cell>
          <cell r="D47">
            <v>457</v>
          </cell>
          <cell r="E47" t="str">
            <v>n/a</v>
          </cell>
          <cell r="F47" t="str">
            <v>n/a</v>
          </cell>
          <cell r="G47" t="str">
            <v>n/a</v>
          </cell>
          <cell r="H47" t="str">
            <v>n/a</v>
          </cell>
          <cell r="I47" t="str">
            <v>n/a</v>
          </cell>
          <cell r="J47">
            <v>302.45250000000004</v>
          </cell>
          <cell r="K47">
            <v>364.62124999999997</v>
          </cell>
          <cell r="L47">
            <v>436.59875</v>
          </cell>
          <cell r="M47">
            <v>501.33125000000007</v>
          </cell>
          <cell r="N47">
            <v>566.87750000000005</v>
          </cell>
          <cell r="O47">
            <v>623.56875000000002</v>
          </cell>
          <cell r="P47" t="str">
            <v/>
          </cell>
          <cell r="Q47" t="str">
            <v/>
          </cell>
          <cell r="R47" t="str">
            <v/>
          </cell>
        </row>
        <row r="48">
          <cell r="C48">
            <v>500</v>
          </cell>
          <cell r="D48">
            <v>508</v>
          </cell>
          <cell r="E48" t="str">
            <v>n/a</v>
          </cell>
          <cell r="F48" t="str">
            <v>n/a</v>
          </cell>
          <cell r="G48" t="str">
            <v>n/a</v>
          </cell>
          <cell r="H48" t="str">
            <v>n/a</v>
          </cell>
          <cell r="I48" t="str">
            <v>n/a</v>
          </cell>
          <cell r="J48">
            <v>316.61875000000003</v>
          </cell>
          <cell r="K48">
            <v>381.42125000000004</v>
          </cell>
          <cell r="L48">
            <v>443.69499999999999</v>
          </cell>
          <cell r="M48">
            <v>522.93499999999995</v>
          </cell>
          <cell r="N48">
            <v>589.0675</v>
          </cell>
          <cell r="O48">
            <v>647.96375</v>
          </cell>
          <cell r="P48" t="str">
            <v/>
          </cell>
          <cell r="Q48" t="str">
            <v/>
          </cell>
          <cell r="R48" t="str">
            <v/>
          </cell>
        </row>
        <row r="49">
          <cell r="C49">
            <v>550</v>
          </cell>
          <cell r="D49">
            <v>558</v>
          </cell>
          <cell r="E49" t="str">
            <v>n/a</v>
          </cell>
          <cell r="F49" t="str">
            <v>n/a</v>
          </cell>
          <cell r="G49" t="str">
            <v>n/a</v>
          </cell>
          <cell r="H49" t="str">
            <v>n/a</v>
          </cell>
          <cell r="I49" t="str">
            <v>n/a</v>
          </cell>
          <cell r="J49">
            <v>343.58625000000001</v>
          </cell>
          <cell r="K49">
            <v>414.26</v>
          </cell>
          <cell r="L49">
            <v>480.91750000000002</v>
          </cell>
          <cell r="M49">
            <v>565.35500000000002</v>
          </cell>
          <cell r="N49">
            <v>638.67999999999995</v>
          </cell>
          <cell r="O49">
            <v>702.54624999999999</v>
          </cell>
          <cell r="P49" t="str">
            <v/>
          </cell>
          <cell r="Q49" t="str">
            <v/>
          </cell>
          <cell r="R49" t="str">
            <v/>
          </cell>
        </row>
        <row r="50">
          <cell r="C50">
            <v>600</v>
          </cell>
          <cell r="D50">
            <v>609</v>
          </cell>
          <cell r="E50" t="str">
            <v>n/a</v>
          </cell>
          <cell r="F50" t="str">
            <v>n/a</v>
          </cell>
          <cell r="G50" t="str">
            <v>n/a</v>
          </cell>
          <cell r="H50" t="str">
            <v>n/a</v>
          </cell>
          <cell r="I50" t="str">
            <v>n/a</v>
          </cell>
          <cell r="J50">
            <v>373.53749999999997</v>
          </cell>
          <cell r="K50">
            <v>45.027500000000003</v>
          </cell>
          <cell r="L50">
            <v>520.74749999999995</v>
          </cell>
          <cell r="M50">
            <v>617.04124999999999</v>
          </cell>
          <cell r="N50">
            <v>685.59749999999997</v>
          </cell>
          <cell r="O50" t="str">
            <v>n/a</v>
          </cell>
          <cell r="P50" t="str">
            <v/>
          </cell>
          <cell r="Q50" t="str">
            <v/>
          </cell>
          <cell r="R50" t="str">
            <v/>
          </cell>
        </row>
        <row r="51">
          <cell r="C51">
            <v>700</v>
          </cell>
          <cell r="D51">
            <v>711</v>
          </cell>
          <cell r="E51" t="str">
            <v>n/a</v>
          </cell>
          <cell r="F51" t="str">
            <v>n/a</v>
          </cell>
          <cell r="G51" t="str">
            <v>n/a</v>
          </cell>
          <cell r="H51" t="str">
            <v>n/a</v>
          </cell>
          <cell r="I51" t="str">
            <v>n/a</v>
          </cell>
          <cell r="J51">
            <v>429.35374999999999</v>
          </cell>
          <cell r="K51">
            <v>516.14499999999998</v>
          </cell>
          <cell r="L51">
            <v>596.60125000000005</v>
          </cell>
          <cell r="M51" t="str">
            <v>n/a</v>
          </cell>
          <cell r="N51" t="str">
            <v>n/a</v>
          </cell>
          <cell r="O51" t="str">
            <v>n/a</v>
          </cell>
          <cell r="P51" t="str">
            <v/>
          </cell>
          <cell r="Q51" t="str">
            <v/>
          </cell>
          <cell r="R51" t="str">
            <v/>
          </cell>
        </row>
        <row r="52">
          <cell r="D52">
            <v>2</v>
          </cell>
          <cell r="E52">
            <v>3</v>
          </cell>
          <cell r="F52">
            <v>4</v>
          </cell>
          <cell r="G52">
            <v>5</v>
          </cell>
          <cell r="H52">
            <v>6</v>
          </cell>
          <cell r="I52">
            <v>7</v>
          </cell>
          <cell r="J52">
            <v>8</v>
          </cell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Basis"/>
      <sheetName val="Docs"/>
      <sheetName val="Costing"/>
      <sheetName val="Summary"/>
      <sheetName val="New Systems"/>
      <sheetName val="AC"/>
      <sheetName val="BD"/>
      <sheetName val="J"/>
      <sheetName val="AC Data"/>
      <sheetName val="PP1_D1&amp;D2"/>
      <sheetName val="D3"/>
      <sheetName val="D4"/>
      <sheetName val="D5&amp;D6"/>
      <sheetName val="D7&amp;D8"/>
      <sheetName val="D10"/>
      <sheetName val="D11"/>
      <sheetName val="D12"/>
      <sheetName val="D13"/>
      <sheetName val="D14"/>
      <sheetName val="DA-2"/>
      <sheetName val="D15"/>
      <sheetName val="D16"/>
      <sheetName val="D17"/>
      <sheetName val="D18"/>
      <sheetName val="D19"/>
      <sheetName val="D20"/>
      <sheetName val="PP1&amp;2 Bins"/>
      <sheetName val="PP2_E1&amp;E2"/>
      <sheetName val="E3"/>
      <sheetName val="E4"/>
      <sheetName val="E5&amp;E6"/>
      <sheetName val="E8"/>
      <sheetName val="E9"/>
      <sheetName val="E10"/>
      <sheetName val="E11"/>
      <sheetName val="E12"/>
      <sheetName val="E-A2"/>
      <sheetName val="E13"/>
      <sheetName val="E14"/>
      <sheetName val="E15"/>
      <sheetName val="E16"/>
      <sheetName val="E17"/>
      <sheetName val="E18"/>
      <sheetName val="BD Data"/>
      <sheetName val="F1"/>
      <sheetName val="F2"/>
      <sheetName val="F3"/>
      <sheetName val="F4&amp;F7"/>
      <sheetName val="F5"/>
      <sheetName val="F6"/>
      <sheetName val="F8"/>
      <sheetName val="F9"/>
      <sheetName val="F10"/>
      <sheetName val="F11"/>
      <sheetName val="F12"/>
      <sheetName val="F13"/>
      <sheetName val="J Data"/>
      <sheetName val="C1"/>
      <sheetName val="C2"/>
      <sheetName val="C3"/>
      <sheetName val="C4"/>
      <sheetName val="C5"/>
      <sheetName val="C-A2"/>
      <sheetName val="C6"/>
      <sheetName val="C7"/>
      <sheetName val="BR"/>
      <sheetName val="BR data"/>
      <sheetName val="B1&amp;2"/>
      <sheetName val="B3&amp;4"/>
      <sheetName val="B5&amp;6"/>
      <sheetName val="B7&amp;8"/>
      <sheetName val="B-A1"/>
      <sheetName val="B-A2"/>
      <sheetName val="AO data"/>
      <sheetName val="AOI-1&amp;2"/>
      <sheetName val="AOI-A1&amp;3"/>
      <sheetName val="AOI-A2&amp;4"/>
      <sheetName val="AOII-A1&amp;2"/>
      <sheetName val="AO"/>
      <sheetName val="AOII-1"/>
      <sheetName val="AOII-2"/>
      <sheetName val="AOII-3"/>
      <sheetName val="Transfer pt"/>
      <sheetName val="Storage Silos"/>
      <sheetName val="Bucket"/>
      <sheetName val="Screens"/>
      <sheetName val="Compare"/>
      <sheetName val="Summary Systems"/>
      <sheetName val="HES Costing"/>
      <sheetName val="MechPipe EMEC"/>
      <sheetName val="TITLE PAGE"/>
      <sheetName val="Matl. 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 &amp; G"/>
      <sheetName val="Summary"/>
      <sheetName val="Cold Vessel"/>
      <sheetName val="Pipe cold"/>
      <sheetName val="Matl. Prices"/>
      <sheetName val="Labour Tables"/>
      <sheetName val="Lookup"/>
      <sheetName val="Lines Short"/>
      <sheetName val="metre Tables"/>
      <sheetName val="Names"/>
      <sheetName val="elbow Tables"/>
      <sheetName val="Elbows"/>
      <sheetName val="Flange Tables"/>
      <sheetName val="Flanges"/>
      <sheetName val="Vessels"/>
      <sheetName val="Sheet1"/>
      <sheetName val="MechPipe EMEC"/>
      <sheetName val="AC Data"/>
      <sheetName val="TITLE PAGE"/>
      <sheetName val="Straight Pipe"/>
      <sheetName val="Costing Sheet"/>
    </sheetNames>
    <sheetDataSet>
      <sheetData sheetId="0"/>
      <sheetData sheetId="1"/>
      <sheetData sheetId="2"/>
      <sheetData sheetId="3"/>
      <sheetData sheetId="4" refreshError="1">
        <row r="129">
          <cell r="A129" t="str">
            <v>mm</v>
          </cell>
          <cell r="B129">
            <v>35</v>
          </cell>
          <cell r="C129">
            <v>40</v>
          </cell>
          <cell r="D129">
            <v>45</v>
          </cell>
          <cell r="E129">
            <v>60</v>
          </cell>
          <cell r="F129">
            <v>80</v>
          </cell>
        </row>
        <row r="130">
          <cell r="A130">
            <v>10</v>
          </cell>
          <cell r="B130">
            <v>21.287878787878785</v>
          </cell>
          <cell r="C130">
            <v>24.330303030303032</v>
          </cell>
          <cell r="D130">
            <v>27.372727272727271</v>
          </cell>
          <cell r="E130">
            <v>36.493939393939399</v>
          </cell>
          <cell r="F130">
            <v>48.660606060606064</v>
          </cell>
          <cell r="H130">
            <v>2</v>
          </cell>
        </row>
        <row r="131">
          <cell r="A131">
            <v>15</v>
          </cell>
          <cell r="B131">
            <v>30.545454545454543</v>
          </cell>
          <cell r="C131">
            <v>34.909090909090914</v>
          </cell>
          <cell r="D131">
            <v>39.272727272727273</v>
          </cell>
          <cell r="E131">
            <v>52.36363636363636</v>
          </cell>
          <cell r="F131">
            <v>69.818181818181827</v>
          </cell>
          <cell r="H131">
            <v>3</v>
          </cell>
        </row>
        <row r="132">
          <cell r="A132">
            <v>20</v>
          </cell>
          <cell r="B132">
            <v>39.799999999999997</v>
          </cell>
          <cell r="C132">
            <v>45.487878787878792</v>
          </cell>
          <cell r="D132">
            <v>51.172727272727272</v>
          </cell>
          <cell r="E132">
            <v>68.230303030303034</v>
          </cell>
          <cell r="F132">
            <v>90.972727272727269</v>
          </cell>
          <cell r="H132">
            <v>4</v>
          </cell>
        </row>
        <row r="133">
          <cell r="A133">
            <v>25</v>
          </cell>
          <cell r="B133">
            <v>49.057575757575755</v>
          </cell>
          <cell r="C133">
            <v>56.06666666666667</v>
          </cell>
          <cell r="D133">
            <v>63.072727272727263</v>
          </cell>
          <cell r="E133">
            <v>84.09696969696968</v>
          </cell>
          <cell r="F133">
            <v>112.13030303030303</v>
          </cell>
          <cell r="H133">
            <v>5</v>
          </cell>
        </row>
        <row r="134">
          <cell r="A134">
            <v>30</v>
          </cell>
          <cell r="B134">
            <v>58.312121212121205</v>
          </cell>
          <cell r="C134">
            <v>66.642424242424227</v>
          </cell>
          <cell r="D134">
            <v>74.972727272727269</v>
          </cell>
          <cell r="E134">
            <v>99.966666666666654</v>
          </cell>
          <cell r="F134">
            <v>133.28787878787878</v>
          </cell>
          <cell r="H134">
            <v>6</v>
          </cell>
        </row>
        <row r="135">
          <cell r="A135">
            <v>35</v>
          </cell>
          <cell r="B135">
            <v>67.569696969696963</v>
          </cell>
          <cell r="C135">
            <v>77.221212121212119</v>
          </cell>
          <cell r="D135">
            <v>86.875757575757561</v>
          </cell>
          <cell r="E135">
            <v>115.83333333333333</v>
          </cell>
          <cell r="F135">
            <v>154.44545454545454</v>
          </cell>
          <cell r="H135">
            <v>7</v>
          </cell>
        </row>
        <row r="136">
          <cell r="A136">
            <v>40</v>
          </cell>
          <cell r="B136">
            <v>76.824242424242428</v>
          </cell>
          <cell r="C136">
            <v>87.8</v>
          </cell>
          <cell r="D136">
            <v>98.775757575757567</v>
          </cell>
          <cell r="E136">
            <v>131.69999999999999</v>
          </cell>
          <cell r="F136">
            <v>175.6</v>
          </cell>
          <cell r="H136">
            <v>8</v>
          </cell>
        </row>
        <row r="137">
          <cell r="A137">
            <v>45</v>
          </cell>
          <cell r="B137">
            <v>86.081818181818178</v>
          </cell>
          <cell r="C137">
            <v>98.378787878787861</v>
          </cell>
          <cell r="D137">
            <v>110.67575757575757</v>
          </cell>
          <cell r="E137">
            <v>147.56666666666666</v>
          </cell>
          <cell r="F137">
            <v>196.75757575757572</v>
          </cell>
          <cell r="H137">
            <v>9</v>
          </cell>
        </row>
        <row r="138">
          <cell r="A138">
            <v>50</v>
          </cell>
          <cell r="B138">
            <v>95.336363636363643</v>
          </cell>
          <cell r="C138">
            <v>108.95757575757575</v>
          </cell>
          <cell r="D138">
            <v>122.57575757575756</v>
          </cell>
          <cell r="E138">
            <v>163.43636363636364</v>
          </cell>
          <cell r="F138">
            <v>217.91515151515151</v>
          </cell>
          <cell r="H138">
            <v>10</v>
          </cell>
        </row>
        <row r="139">
          <cell r="A139">
            <v>55</v>
          </cell>
          <cell r="B139">
            <v>104.59393939393941</v>
          </cell>
          <cell r="C139">
            <v>119.53636363636363</v>
          </cell>
          <cell r="D139">
            <v>134.47878787878787</v>
          </cell>
          <cell r="E139">
            <v>179.30303030303031</v>
          </cell>
          <cell r="F139">
            <v>239.06969696969693</v>
          </cell>
          <cell r="H139">
            <v>11</v>
          </cell>
        </row>
        <row r="140">
          <cell r="A140">
            <v>60</v>
          </cell>
          <cell r="B140">
            <v>113.84848484848484</v>
          </cell>
          <cell r="C140">
            <v>130.1151515151515</v>
          </cell>
          <cell r="D140">
            <v>146.37878787878788</v>
          </cell>
          <cell r="E140">
            <v>195.16969696969696</v>
          </cell>
          <cell r="F140">
            <v>260.22727272727275</v>
          </cell>
          <cell r="H140">
            <v>12</v>
          </cell>
        </row>
        <row r="141">
          <cell r="A141">
            <v>65</v>
          </cell>
          <cell r="B141">
            <v>123.10606060606061</v>
          </cell>
          <cell r="C141">
            <v>140.69090909090909</v>
          </cell>
          <cell r="D141">
            <v>158.27878787878788</v>
          </cell>
          <cell r="E141">
            <v>211.0393939393939</v>
          </cell>
          <cell r="F141">
            <v>281.38484848484848</v>
          </cell>
          <cell r="H141">
            <v>13</v>
          </cell>
        </row>
        <row r="142">
          <cell r="A142">
            <v>70</v>
          </cell>
          <cell r="B142">
            <v>132.36060606060607</v>
          </cell>
          <cell r="C142">
            <v>151.26969696969698</v>
          </cell>
          <cell r="D142">
            <v>170.17878787878789</v>
          </cell>
          <cell r="E142">
            <v>226.90606060606058</v>
          </cell>
          <cell r="F142">
            <v>302.5424242424242</v>
          </cell>
          <cell r="H142">
            <v>14</v>
          </cell>
        </row>
        <row r="143">
          <cell r="A143">
            <v>80</v>
          </cell>
          <cell r="B143">
            <v>150.87272727272727</v>
          </cell>
          <cell r="C143">
            <v>172.42727272727271</v>
          </cell>
          <cell r="D143">
            <v>193.98181818181817</v>
          </cell>
          <cell r="E143">
            <v>258.63939393939393</v>
          </cell>
          <cell r="F143">
            <v>344.85454545454542</v>
          </cell>
          <cell r="H143">
            <v>15</v>
          </cell>
        </row>
        <row r="144">
          <cell r="A144">
            <v>90</v>
          </cell>
          <cell r="B144">
            <v>169.3848484848485</v>
          </cell>
          <cell r="C144">
            <v>193.58484848484849</v>
          </cell>
          <cell r="D144">
            <v>217.78181818181815</v>
          </cell>
          <cell r="E144">
            <v>290.37575757575758</v>
          </cell>
          <cell r="F144">
            <v>387.16666666666663</v>
          </cell>
          <cell r="H144">
            <v>16</v>
          </cell>
        </row>
        <row r="145">
          <cell r="A145">
            <v>100</v>
          </cell>
          <cell r="B145">
            <v>187.89696969696968</v>
          </cell>
          <cell r="C145">
            <v>214.73939393939392</v>
          </cell>
          <cell r="D145">
            <v>241.58181818181819</v>
          </cell>
          <cell r="E145">
            <v>322.11212121212117</v>
          </cell>
          <cell r="F145">
            <v>429.48181818181814</v>
          </cell>
          <cell r="H145">
            <v>17</v>
          </cell>
        </row>
        <row r="146">
          <cell r="A146">
            <v>110</v>
          </cell>
          <cell r="B146">
            <v>206.40909090909091</v>
          </cell>
          <cell r="C146">
            <v>235.89696969696971</v>
          </cell>
          <cell r="D146">
            <v>265.38484848484848</v>
          </cell>
          <cell r="E146">
            <v>353.84545454545457</v>
          </cell>
          <cell r="F146">
            <v>471.79393939393941</v>
          </cell>
          <cell r="H146">
            <v>18</v>
          </cell>
        </row>
        <row r="147">
          <cell r="A147">
            <v>120</v>
          </cell>
          <cell r="B147">
            <v>224.92121212121214</v>
          </cell>
          <cell r="C147">
            <v>257.05454545454546</v>
          </cell>
          <cell r="D147">
            <v>289.18484848484843</v>
          </cell>
          <cell r="E147">
            <v>385.58181818181822</v>
          </cell>
          <cell r="F147">
            <v>514.10909090909092</v>
          </cell>
          <cell r="H147">
            <v>19</v>
          </cell>
        </row>
        <row r="148">
          <cell r="A148">
            <v>125</v>
          </cell>
          <cell r="B148">
            <v>234.17878787878786</v>
          </cell>
          <cell r="C148">
            <v>267.63333333333333</v>
          </cell>
          <cell r="D148">
            <v>301.08787878787876</v>
          </cell>
          <cell r="E148">
            <v>401.44848484848478</v>
          </cell>
          <cell r="F148">
            <v>535.26363636363635</v>
          </cell>
          <cell r="H148">
            <v>20</v>
          </cell>
        </row>
        <row r="149">
          <cell r="A149">
            <v>150</v>
          </cell>
          <cell r="B149">
            <v>280.45757575757574</v>
          </cell>
          <cell r="C149">
            <v>320.5242424242424</v>
          </cell>
          <cell r="D149">
            <v>360.59090909090907</v>
          </cell>
          <cell r="E149">
            <v>480.78484848484845</v>
          </cell>
          <cell r="F149">
            <v>641.0484848484848</v>
          </cell>
          <cell r="H149">
            <v>21</v>
          </cell>
        </row>
        <row r="150">
          <cell r="A150">
            <v>175</v>
          </cell>
          <cell r="B150">
            <v>326.73939393939395</v>
          </cell>
          <cell r="C150">
            <v>373.41515151515148</v>
          </cell>
          <cell r="D150">
            <v>420.09393939393937</v>
          </cell>
          <cell r="E150">
            <v>560.12424242424242</v>
          </cell>
          <cell r="F150">
            <v>746.22727272727275</v>
          </cell>
          <cell r="H150">
            <v>22</v>
          </cell>
        </row>
        <row r="151">
          <cell r="A151">
            <v>200</v>
          </cell>
          <cell r="B151">
            <v>373.01818181818186</v>
          </cell>
          <cell r="C151">
            <v>426.30909090909086</v>
          </cell>
          <cell r="D151">
            <v>479.59696969696967</v>
          </cell>
          <cell r="E151">
            <v>639.46060606060598</v>
          </cell>
          <cell r="F151">
            <v>852.61515151515152</v>
          </cell>
          <cell r="H151">
            <v>23</v>
          </cell>
        </row>
        <row r="152">
          <cell r="A152">
            <v>250</v>
          </cell>
          <cell r="B152">
            <v>465.57878787878792</v>
          </cell>
          <cell r="C152">
            <v>532.09090909090912</v>
          </cell>
          <cell r="D152">
            <v>598.60303030303032</v>
          </cell>
          <cell r="E152">
            <v>798.13636363636363</v>
          </cell>
          <cell r="F152">
            <v>1064.1818181818182</v>
          </cell>
          <cell r="H152">
            <v>24</v>
          </cell>
        </row>
        <row r="153">
          <cell r="A153">
            <v>300</v>
          </cell>
          <cell r="B153">
            <v>560.91515151515148</v>
          </cell>
          <cell r="C153">
            <v>641.0484848484848</v>
          </cell>
          <cell r="D153">
            <v>721.18181818181813</v>
          </cell>
          <cell r="E153">
            <v>961.56969696969691</v>
          </cell>
          <cell r="F153">
            <v>1282.0969696969696</v>
          </cell>
          <cell r="H153">
            <v>25</v>
          </cell>
        </row>
        <row r="154">
          <cell r="A154">
            <v>350</v>
          </cell>
          <cell r="B154">
            <v>653.47575757575771</v>
          </cell>
          <cell r="C154">
            <v>746.83333333333337</v>
          </cell>
          <cell r="D154">
            <v>840.18787878787873</v>
          </cell>
          <cell r="E154">
            <v>1120.2454545454543</v>
          </cell>
          <cell r="F154">
            <v>1493.6636363636364</v>
          </cell>
          <cell r="H154">
            <v>26</v>
          </cell>
        </row>
        <row r="155">
          <cell r="A155">
            <v>400</v>
          </cell>
          <cell r="B155">
            <v>746.03636363636372</v>
          </cell>
          <cell r="C155">
            <v>852.61818181818171</v>
          </cell>
          <cell r="D155">
            <v>959.19393939393933</v>
          </cell>
          <cell r="E155">
            <v>1278.921212121212</v>
          </cell>
          <cell r="F155">
            <v>1705.230303030303</v>
          </cell>
          <cell r="H155">
            <v>27</v>
          </cell>
        </row>
        <row r="156">
          <cell r="H156">
            <v>28</v>
          </cell>
        </row>
        <row r="157">
          <cell r="B157">
            <v>2</v>
          </cell>
          <cell r="C157">
            <v>3</v>
          </cell>
          <cell r="D157">
            <v>4</v>
          </cell>
          <cell r="E157">
            <v>5</v>
          </cell>
          <cell r="F157">
            <v>6</v>
          </cell>
          <cell r="G157">
            <v>7</v>
          </cell>
          <cell r="H157">
            <v>29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Straight Pipe"/>
      <sheetName val="Sheet2"/>
      <sheetName val="Sheet3"/>
      <sheetName val="AC Data"/>
      <sheetName val="MechPipe EMEC"/>
      <sheetName val="Matl. Prices"/>
      <sheetName val="TITLE PAGE"/>
      <sheetName val="Summary"/>
      <sheetName val="Costing Sheet"/>
      <sheetName val="Workings"/>
      <sheetName val="TTC BV"/>
    </sheetNames>
    <sheetDataSet>
      <sheetData sheetId="0" refreshError="1"/>
      <sheetData sheetId="1">
        <row r="6">
          <cell r="A6" t="str">
            <v>Nominal
Bore</v>
          </cell>
          <cell r="B6" t="str">
            <v>Outer 
Diameter</v>
          </cell>
          <cell r="C6">
            <v>25</v>
          </cell>
          <cell r="D6">
            <v>30</v>
          </cell>
          <cell r="E6">
            <v>35</v>
          </cell>
          <cell r="F6">
            <v>40</v>
          </cell>
          <cell r="G6">
            <v>45</v>
          </cell>
          <cell r="H6">
            <v>50</v>
          </cell>
          <cell r="I6">
            <v>55</v>
          </cell>
          <cell r="J6">
            <v>60</v>
          </cell>
          <cell r="K6">
            <v>65</v>
          </cell>
          <cell r="L6">
            <v>70</v>
          </cell>
          <cell r="M6">
            <v>75</v>
          </cell>
          <cell r="N6">
            <v>80</v>
          </cell>
          <cell r="O6">
            <v>85</v>
          </cell>
          <cell r="P6">
            <v>90</v>
          </cell>
          <cell r="Q6">
            <v>100</v>
          </cell>
        </row>
        <row r="7">
          <cell r="A7">
            <v>13</v>
          </cell>
          <cell r="B7">
            <v>21</v>
          </cell>
          <cell r="C7">
            <v>0.25</v>
          </cell>
          <cell r="D7">
            <v>0.25</v>
          </cell>
          <cell r="F7">
            <v>0.25</v>
          </cell>
          <cell r="H7">
            <v>0.25</v>
          </cell>
          <cell r="J7">
            <v>0.25</v>
          </cell>
          <cell r="L7">
            <v>0.3</v>
          </cell>
          <cell r="M7">
            <v>0.3</v>
          </cell>
          <cell r="N7">
            <v>0.3</v>
          </cell>
          <cell r="P7" t="str">
            <v>n/a</v>
          </cell>
          <cell r="Q7" t="str">
            <v>n/a</v>
          </cell>
        </row>
        <row r="8">
          <cell r="A8">
            <v>20</v>
          </cell>
          <cell r="B8">
            <v>27</v>
          </cell>
          <cell r="C8">
            <v>0.25</v>
          </cell>
          <cell r="D8">
            <v>0.25</v>
          </cell>
          <cell r="F8">
            <v>0.25</v>
          </cell>
          <cell r="H8">
            <v>0.25</v>
          </cell>
          <cell r="J8">
            <v>0.25</v>
          </cell>
          <cell r="L8">
            <v>0.3</v>
          </cell>
          <cell r="M8">
            <v>0.3</v>
          </cell>
          <cell r="N8">
            <v>0.3</v>
          </cell>
          <cell r="P8" t="str">
            <v>n/a</v>
          </cell>
          <cell r="Q8" t="str">
            <v>n/a</v>
          </cell>
        </row>
        <row r="9">
          <cell r="A9">
            <v>25</v>
          </cell>
          <cell r="B9">
            <v>34</v>
          </cell>
          <cell r="C9">
            <v>0.25</v>
          </cell>
          <cell r="D9">
            <v>0.25</v>
          </cell>
          <cell r="F9">
            <v>0.25</v>
          </cell>
          <cell r="H9">
            <v>0.25</v>
          </cell>
          <cell r="J9">
            <v>0.25</v>
          </cell>
          <cell r="L9">
            <v>0.3</v>
          </cell>
          <cell r="M9">
            <v>0.3</v>
          </cell>
          <cell r="N9">
            <v>0.3</v>
          </cell>
          <cell r="P9" t="str">
            <v>n/a</v>
          </cell>
          <cell r="Q9" t="str">
            <v>n/a</v>
          </cell>
        </row>
        <row r="10">
          <cell r="A10">
            <v>32</v>
          </cell>
          <cell r="B10">
            <v>43</v>
          </cell>
          <cell r="C10">
            <v>0.25</v>
          </cell>
          <cell r="D10">
            <v>0.25</v>
          </cell>
          <cell r="F10">
            <v>0.25</v>
          </cell>
          <cell r="H10">
            <v>0.25</v>
          </cell>
          <cell r="J10">
            <v>0.25</v>
          </cell>
          <cell r="L10">
            <v>0.3</v>
          </cell>
          <cell r="M10">
            <v>0.3</v>
          </cell>
          <cell r="N10">
            <v>0.3</v>
          </cell>
          <cell r="P10" t="str">
            <v>n/a</v>
          </cell>
          <cell r="Q10" t="str">
            <v>n/a</v>
          </cell>
        </row>
        <row r="11">
          <cell r="A11">
            <v>38</v>
          </cell>
          <cell r="B11">
            <v>50</v>
          </cell>
          <cell r="C11">
            <v>0.25</v>
          </cell>
          <cell r="D11">
            <v>0.25</v>
          </cell>
          <cell r="F11">
            <v>0.25</v>
          </cell>
          <cell r="H11">
            <v>0.25</v>
          </cell>
          <cell r="J11">
            <v>0.25</v>
          </cell>
          <cell r="L11">
            <v>0.3</v>
          </cell>
          <cell r="M11">
            <v>0.3</v>
          </cell>
          <cell r="N11">
            <v>0.3</v>
          </cell>
          <cell r="P11" t="str">
            <v>n/a</v>
          </cell>
          <cell r="Q11" t="str">
            <v>n/a</v>
          </cell>
        </row>
        <row r="12">
          <cell r="A12">
            <v>50</v>
          </cell>
          <cell r="B12">
            <v>60</v>
          </cell>
          <cell r="C12">
            <v>0.25</v>
          </cell>
          <cell r="D12">
            <v>0.25</v>
          </cell>
          <cell r="F12">
            <v>0.25</v>
          </cell>
          <cell r="H12">
            <v>0.25</v>
          </cell>
          <cell r="J12">
            <v>0.25</v>
          </cell>
          <cell r="L12">
            <v>0.3</v>
          </cell>
          <cell r="M12">
            <v>0.3</v>
          </cell>
          <cell r="N12">
            <v>0.3</v>
          </cell>
          <cell r="P12">
            <v>0.35</v>
          </cell>
          <cell r="Q12">
            <v>0.35</v>
          </cell>
        </row>
        <row r="13">
          <cell r="A13">
            <v>63</v>
          </cell>
          <cell r="B13">
            <v>76</v>
          </cell>
          <cell r="C13">
            <v>0.3</v>
          </cell>
          <cell r="D13">
            <v>0.3</v>
          </cell>
          <cell r="F13">
            <v>0.3</v>
          </cell>
          <cell r="H13">
            <v>0.3</v>
          </cell>
          <cell r="J13">
            <v>0.3</v>
          </cell>
          <cell r="L13">
            <v>0.35</v>
          </cell>
          <cell r="N13">
            <v>0.35</v>
          </cell>
          <cell r="P13">
            <v>0.35</v>
          </cell>
          <cell r="Q13">
            <v>0.35</v>
          </cell>
        </row>
        <row r="14">
          <cell r="A14">
            <v>75</v>
          </cell>
          <cell r="B14">
            <v>90</v>
          </cell>
          <cell r="C14">
            <v>0.3</v>
          </cell>
          <cell r="D14">
            <v>0.3</v>
          </cell>
          <cell r="F14">
            <v>0.3</v>
          </cell>
          <cell r="H14">
            <v>0.3</v>
          </cell>
          <cell r="J14">
            <v>0.3</v>
          </cell>
          <cell r="L14">
            <v>0.35</v>
          </cell>
          <cell r="N14">
            <v>0.35</v>
          </cell>
          <cell r="P14">
            <v>0.35</v>
          </cell>
          <cell r="Q14">
            <v>0.35</v>
          </cell>
        </row>
        <row r="15">
          <cell r="A15">
            <v>88</v>
          </cell>
          <cell r="B15">
            <v>102</v>
          </cell>
          <cell r="C15">
            <v>0.3</v>
          </cell>
          <cell r="D15">
            <v>0.3</v>
          </cell>
          <cell r="F15">
            <v>0.3</v>
          </cell>
          <cell r="H15">
            <v>0.3</v>
          </cell>
          <cell r="J15">
            <v>0.3</v>
          </cell>
          <cell r="L15">
            <v>0.35</v>
          </cell>
          <cell r="N15">
            <v>0.35</v>
          </cell>
          <cell r="P15">
            <v>0.35</v>
          </cell>
          <cell r="Q15">
            <v>0.35</v>
          </cell>
        </row>
        <row r="16">
          <cell r="A16">
            <v>100</v>
          </cell>
          <cell r="B16">
            <v>115</v>
          </cell>
          <cell r="C16">
            <v>0.3</v>
          </cell>
          <cell r="D16">
            <v>0.3</v>
          </cell>
          <cell r="F16">
            <v>0.3</v>
          </cell>
          <cell r="H16">
            <v>0.3</v>
          </cell>
          <cell r="J16">
            <v>0.3</v>
          </cell>
          <cell r="L16">
            <v>0.35</v>
          </cell>
          <cell r="N16">
            <v>0.35</v>
          </cell>
          <cell r="P16">
            <v>0.35</v>
          </cell>
          <cell r="Q16">
            <v>0.35</v>
          </cell>
        </row>
        <row r="17">
          <cell r="A17">
            <v>125</v>
          </cell>
          <cell r="B17">
            <v>140</v>
          </cell>
          <cell r="C17">
            <v>0.35</v>
          </cell>
          <cell r="D17">
            <v>0.35</v>
          </cell>
          <cell r="F17">
            <v>0.35</v>
          </cell>
          <cell r="H17">
            <v>0.35</v>
          </cell>
          <cell r="J17">
            <v>0.35</v>
          </cell>
          <cell r="L17">
            <v>0.4</v>
          </cell>
          <cell r="N17">
            <v>0.4</v>
          </cell>
          <cell r="P17">
            <v>0.4</v>
          </cell>
          <cell r="Q17">
            <v>0.4</v>
          </cell>
        </row>
        <row r="18">
          <cell r="A18">
            <v>150</v>
          </cell>
          <cell r="B18">
            <v>168</v>
          </cell>
          <cell r="C18">
            <v>0.35</v>
          </cell>
          <cell r="D18">
            <v>0.35</v>
          </cell>
          <cell r="F18">
            <v>0.35</v>
          </cell>
          <cell r="H18">
            <v>0.35</v>
          </cell>
          <cell r="J18">
            <v>0.35</v>
          </cell>
          <cell r="L18">
            <v>0.4</v>
          </cell>
          <cell r="N18">
            <v>0.4</v>
          </cell>
          <cell r="P18">
            <v>0.4</v>
          </cell>
          <cell r="Q18">
            <v>0.4</v>
          </cell>
        </row>
        <row r="19">
          <cell r="A19">
            <v>175</v>
          </cell>
          <cell r="B19">
            <v>190</v>
          </cell>
          <cell r="C19">
            <v>0.35</v>
          </cell>
          <cell r="D19">
            <v>0.35</v>
          </cell>
          <cell r="F19">
            <v>0.35</v>
          </cell>
          <cell r="H19">
            <v>0.35</v>
          </cell>
          <cell r="J19">
            <v>0.35</v>
          </cell>
          <cell r="L19">
            <v>0.4</v>
          </cell>
          <cell r="N19">
            <v>0.4</v>
          </cell>
          <cell r="P19">
            <v>0.4</v>
          </cell>
          <cell r="Q19">
            <v>0.4</v>
          </cell>
        </row>
        <row r="20">
          <cell r="A20">
            <v>200</v>
          </cell>
          <cell r="B20">
            <v>219</v>
          </cell>
          <cell r="C20">
            <v>0.35</v>
          </cell>
          <cell r="D20">
            <v>0.35</v>
          </cell>
          <cell r="F20">
            <v>0.35</v>
          </cell>
          <cell r="H20">
            <v>0.35</v>
          </cell>
          <cell r="J20">
            <v>0.35</v>
          </cell>
          <cell r="L20">
            <v>0.4</v>
          </cell>
          <cell r="N20">
            <v>0.4</v>
          </cell>
          <cell r="P20">
            <v>0.4</v>
          </cell>
          <cell r="Q20">
            <v>0.4</v>
          </cell>
        </row>
        <row r="21">
          <cell r="A21">
            <v>250</v>
          </cell>
          <cell r="B21">
            <v>273</v>
          </cell>
          <cell r="C21">
            <v>0.8</v>
          </cell>
          <cell r="D21">
            <v>0.8</v>
          </cell>
          <cell r="F21">
            <v>0.8</v>
          </cell>
          <cell r="H21">
            <v>0.8</v>
          </cell>
          <cell r="J21">
            <v>0.8</v>
          </cell>
          <cell r="L21">
            <v>0.95</v>
          </cell>
          <cell r="N21">
            <v>0.95</v>
          </cell>
          <cell r="P21">
            <v>0.95</v>
          </cell>
          <cell r="Q21">
            <v>0.95</v>
          </cell>
        </row>
        <row r="22">
          <cell r="A22">
            <v>300</v>
          </cell>
          <cell r="B22">
            <v>324</v>
          </cell>
          <cell r="C22">
            <v>0.8</v>
          </cell>
          <cell r="D22">
            <v>0.8</v>
          </cell>
          <cell r="F22">
            <v>0.8</v>
          </cell>
          <cell r="H22">
            <v>0.8</v>
          </cell>
          <cell r="J22">
            <v>0.8</v>
          </cell>
          <cell r="L22">
            <v>0.95</v>
          </cell>
          <cell r="N22">
            <v>0.95</v>
          </cell>
          <cell r="P22">
            <v>0.95</v>
          </cell>
          <cell r="Q22">
            <v>0.95</v>
          </cell>
        </row>
        <row r="23">
          <cell r="A23">
            <v>350</v>
          </cell>
          <cell r="B23">
            <v>358</v>
          </cell>
          <cell r="C23" t="str">
            <v>n/a</v>
          </cell>
          <cell r="D23" t="str">
            <v>n/a</v>
          </cell>
          <cell r="F23" t="str">
            <v>n/a</v>
          </cell>
          <cell r="H23" t="str">
            <v>n/a</v>
          </cell>
          <cell r="J23" t="str">
            <v>n/a</v>
          </cell>
          <cell r="L23">
            <v>1.1000000000000001</v>
          </cell>
          <cell r="N23">
            <v>1.1000000000000001</v>
          </cell>
          <cell r="P23">
            <v>1.1000000000000001</v>
          </cell>
          <cell r="Q23">
            <v>1.1000000000000001</v>
          </cell>
        </row>
        <row r="24">
          <cell r="A24">
            <v>375</v>
          </cell>
          <cell r="B24">
            <v>381</v>
          </cell>
          <cell r="C24" t="str">
            <v>n/a</v>
          </cell>
          <cell r="D24" t="str">
            <v>n/a</v>
          </cell>
          <cell r="F24" t="str">
            <v>n/a</v>
          </cell>
          <cell r="H24" t="str">
            <v>n/a</v>
          </cell>
          <cell r="J24" t="str">
            <v>n/a</v>
          </cell>
          <cell r="L24">
            <v>1.1000000000000001</v>
          </cell>
          <cell r="N24">
            <v>1.1000000000000001</v>
          </cell>
          <cell r="P24">
            <v>1.1000000000000001</v>
          </cell>
          <cell r="Q24">
            <v>1.1000000000000001</v>
          </cell>
        </row>
        <row r="25">
          <cell r="A25">
            <v>400</v>
          </cell>
          <cell r="B25">
            <v>408</v>
          </cell>
          <cell r="C25" t="str">
            <v>n/a</v>
          </cell>
          <cell r="D25" t="str">
            <v>n/a</v>
          </cell>
          <cell r="F25" t="str">
            <v>n/a</v>
          </cell>
          <cell r="H25" t="str">
            <v>n/a</v>
          </cell>
          <cell r="J25" t="str">
            <v>n/a</v>
          </cell>
          <cell r="L25">
            <v>1.1000000000000001</v>
          </cell>
          <cell r="N25">
            <v>1.1000000000000001</v>
          </cell>
          <cell r="P25">
            <v>1.1000000000000001</v>
          </cell>
          <cell r="Q25">
            <v>1.1000000000000001</v>
          </cell>
        </row>
        <row r="26">
          <cell r="A26">
            <v>450</v>
          </cell>
          <cell r="B26">
            <v>457</v>
          </cell>
          <cell r="C26" t="str">
            <v>n/a</v>
          </cell>
          <cell r="D26" t="str">
            <v>n/a</v>
          </cell>
          <cell r="F26" t="str">
            <v>n/a</v>
          </cell>
          <cell r="H26" t="str">
            <v>n/a</v>
          </cell>
          <cell r="J26" t="str">
            <v>n/a</v>
          </cell>
          <cell r="L26">
            <v>1.4</v>
          </cell>
          <cell r="N26">
            <v>1.4</v>
          </cell>
          <cell r="P26">
            <v>1.4</v>
          </cell>
          <cell r="Q26">
            <v>1.4</v>
          </cell>
        </row>
        <row r="27">
          <cell r="A27">
            <v>500</v>
          </cell>
          <cell r="B27">
            <v>508</v>
          </cell>
          <cell r="C27" t="str">
            <v>n/a</v>
          </cell>
          <cell r="D27" t="str">
            <v>n/a</v>
          </cell>
          <cell r="F27" t="str">
            <v>n/a</v>
          </cell>
          <cell r="H27" t="str">
            <v>n/a</v>
          </cell>
          <cell r="J27" t="str">
            <v>n/a</v>
          </cell>
          <cell r="L27">
            <v>1.4</v>
          </cell>
          <cell r="N27">
            <v>1.4</v>
          </cell>
          <cell r="P27">
            <v>1.4</v>
          </cell>
          <cell r="Q27">
            <v>1.4</v>
          </cell>
        </row>
        <row r="28">
          <cell r="A28">
            <v>550</v>
          </cell>
          <cell r="B28">
            <v>558</v>
          </cell>
          <cell r="C28" t="str">
            <v>n/a</v>
          </cell>
          <cell r="D28" t="str">
            <v>n/a</v>
          </cell>
          <cell r="F28" t="str">
            <v>n/a</v>
          </cell>
          <cell r="H28" t="str">
            <v>n/a</v>
          </cell>
          <cell r="J28" t="str">
            <v>n/a</v>
          </cell>
          <cell r="L28">
            <v>2.2999999999999998</v>
          </cell>
          <cell r="N28">
            <v>2.2999999999999998</v>
          </cell>
          <cell r="P28">
            <v>2.2999999999999998</v>
          </cell>
          <cell r="Q28">
            <v>2.2999999999999998</v>
          </cell>
        </row>
        <row r="29">
          <cell r="A29">
            <v>600</v>
          </cell>
          <cell r="B29">
            <v>609</v>
          </cell>
          <cell r="C29" t="str">
            <v>n/a</v>
          </cell>
          <cell r="D29" t="str">
            <v>n/a</v>
          </cell>
          <cell r="F29" t="str">
            <v>n/a</v>
          </cell>
          <cell r="H29" t="str">
            <v>n/a</v>
          </cell>
          <cell r="J29" t="str">
            <v>n/a</v>
          </cell>
          <cell r="L29">
            <v>2.2999999999999998</v>
          </cell>
          <cell r="N29">
            <v>2.2999999999999998</v>
          </cell>
          <cell r="P29" t="str">
            <v>n/a</v>
          </cell>
          <cell r="Q29" t="str">
            <v>n/a</v>
          </cell>
        </row>
        <row r="30">
          <cell r="A30">
            <v>700</v>
          </cell>
          <cell r="B30">
            <v>711</v>
          </cell>
          <cell r="C30" t="str">
            <v>n/a</v>
          </cell>
          <cell r="D30" t="str">
            <v>n/a</v>
          </cell>
          <cell r="F30" t="str">
            <v>n/a</v>
          </cell>
          <cell r="H30" t="str">
            <v>n/a</v>
          </cell>
          <cell r="J30" t="str">
            <v>n/a</v>
          </cell>
          <cell r="L30">
            <v>2.2999999999999998</v>
          </cell>
          <cell r="N30">
            <v>2.2999999999999998</v>
          </cell>
          <cell r="P30" t="str">
            <v>n/a</v>
          </cell>
          <cell r="Q30" t="str">
            <v>n/a</v>
          </cell>
        </row>
        <row r="31"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  <cell r="J31">
            <v>10</v>
          </cell>
          <cell r="K31">
            <v>11</v>
          </cell>
          <cell r="L31">
            <v>12</v>
          </cell>
          <cell r="M31">
            <v>13</v>
          </cell>
          <cell r="N31">
            <v>14</v>
          </cell>
          <cell r="O31">
            <v>15</v>
          </cell>
          <cell r="P31">
            <v>16</v>
          </cell>
          <cell r="Q31">
            <v>17</v>
          </cell>
        </row>
        <row r="40">
          <cell r="A40" t="str">
            <v>Nominal
Bore</v>
          </cell>
          <cell r="B40" t="str">
            <v>Outer 
Diameter</v>
          </cell>
          <cell r="C40">
            <v>25</v>
          </cell>
          <cell r="D40">
            <v>30</v>
          </cell>
          <cell r="E40">
            <v>35</v>
          </cell>
          <cell r="F40">
            <v>40</v>
          </cell>
          <cell r="G40">
            <v>45</v>
          </cell>
          <cell r="H40">
            <v>50</v>
          </cell>
          <cell r="I40">
            <v>55</v>
          </cell>
          <cell r="J40">
            <v>60</v>
          </cell>
          <cell r="K40">
            <v>65</v>
          </cell>
          <cell r="L40">
            <v>70</v>
          </cell>
          <cell r="M40">
            <v>75</v>
          </cell>
          <cell r="N40">
            <v>80</v>
          </cell>
          <cell r="O40">
            <v>85</v>
          </cell>
          <cell r="P40">
            <v>90</v>
          </cell>
          <cell r="Q40">
            <v>100</v>
          </cell>
        </row>
        <row r="41">
          <cell r="A41">
            <v>13</v>
          </cell>
          <cell r="B41">
            <v>21</v>
          </cell>
          <cell r="C41">
            <v>0.7</v>
          </cell>
          <cell r="D41">
            <v>0.7</v>
          </cell>
          <cell r="F41">
            <v>0.7</v>
          </cell>
          <cell r="H41">
            <v>0.7</v>
          </cell>
          <cell r="J41">
            <v>0.7</v>
          </cell>
          <cell r="L41">
            <v>1</v>
          </cell>
          <cell r="N41">
            <v>1</v>
          </cell>
          <cell r="P41">
            <v>1.2</v>
          </cell>
          <cell r="Q41">
            <v>1.2</v>
          </cell>
        </row>
        <row r="42">
          <cell r="A42">
            <v>20</v>
          </cell>
          <cell r="B42">
            <v>27</v>
          </cell>
          <cell r="C42">
            <v>0.7</v>
          </cell>
          <cell r="D42">
            <v>0.7</v>
          </cell>
          <cell r="F42">
            <v>0.7</v>
          </cell>
          <cell r="H42">
            <v>0.7</v>
          </cell>
          <cell r="J42">
            <v>0.7</v>
          </cell>
          <cell r="L42">
            <v>1</v>
          </cell>
          <cell r="N42">
            <v>1</v>
          </cell>
          <cell r="P42">
            <v>1.2</v>
          </cell>
          <cell r="Q42">
            <v>1.2</v>
          </cell>
        </row>
        <row r="43">
          <cell r="A43">
            <v>25</v>
          </cell>
          <cell r="B43">
            <v>34</v>
          </cell>
          <cell r="C43">
            <v>0.7</v>
          </cell>
          <cell r="D43">
            <v>0.7</v>
          </cell>
          <cell r="F43">
            <v>0.7</v>
          </cell>
          <cell r="H43">
            <v>0.7</v>
          </cell>
          <cell r="J43">
            <v>0.7</v>
          </cell>
          <cell r="L43">
            <v>1</v>
          </cell>
          <cell r="N43">
            <v>1</v>
          </cell>
          <cell r="P43">
            <v>1.2</v>
          </cell>
          <cell r="Q43">
            <v>1.2</v>
          </cell>
        </row>
        <row r="44">
          <cell r="A44">
            <v>32</v>
          </cell>
          <cell r="B44">
            <v>43</v>
          </cell>
          <cell r="C44">
            <v>0.7</v>
          </cell>
          <cell r="D44">
            <v>0.7</v>
          </cell>
          <cell r="F44">
            <v>0.7</v>
          </cell>
          <cell r="H44">
            <v>0.7</v>
          </cell>
          <cell r="J44">
            <v>0.7</v>
          </cell>
          <cell r="L44">
            <v>1</v>
          </cell>
          <cell r="N44">
            <v>1</v>
          </cell>
          <cell r="P44">
            <v>1.2</v>
          </cell>
          <cell r="Q44">
            <v>1.2</v>
          </cell>
        </row>
        <row r="45">
          <cell r="A45">
            <v>38</v>
          </cell>
          <cell r="B45">
            <v>50</v>
          </cell>
          <cell r="C45">
            <v>0.7</v>
          </cell>
          <cell r="D45">
            <v>0.7</v>
          </cell>
          <cell r="F45">
            <v>0.7</v>
          </cell>
          <cell r="H45">
            <v>0.7</v>
          </cell>
          <cell r="J45">
            <v>0.7</v>
          </cell>
          <cell r="L45">
            <v>1</v>
          </cell>
          <cell r="N45">
            <v>1</v>
          </cell>
          <cell r="P45">
            <v>1.2</v>
          </cell>
          <cell r="Q45">
            <v>1.2</v>
          </cell>
        </row>
        <row r="46">
          <cell r="A46">
            <v>50</v>
          </cell>
          <cell r="B46">
            <v>60</v>
          </cell>
          <cell r="C46">
            <v>0.7</v>
          </cell>
          <cell r="D46">
            <v>0.7</v>
          </cell>
          <cell r="F46">
            <v>0.7</v>
          </cell>
          <cell r="H46">
            <v>0.7</v>
          </cell>
          <cell r="J46">
            <v>0.7</v>
          </cell>
          <cell r="L46">
            <v>1.2</v>
          </cell>
          <cell r="N46">
            <v>1.2</v>
          </cell>
          <cell r="P46">
            <v>1.2</v>
          </cell>
          <cell r="Q46">
            <v>1.2</v>
          </cell>
        </row>
        <row r="47">
          <cell r="A47">
            <v>63</v>
          </cell>
          <cell r="B47">
            <v>76</v>
          </cell>
          <cell r="C47">
            <v>0.9</v>
          </cell>
          <cell r="D47">
            <v>0.9</v>
          </cell>
          <cell r="F47">
            <v>0.9</v>
          </cell>
          <cell r="H47">
            <v>0.9</v>
          </cell>
          <cell r="J47">
            <v>0.9</v>
          </cell>
          <cell r="L47">
            <v>1.2</v>
          </cell>
          <cell r="N47">
            <v>1.2</v>
          </cell>
          <cell r="P47">
            <v>1.2</v>
          </cell>
          <cell r="Q47">
            <v>1.2</v>
          </cell>
        </row>
        <row r="48">
          <cell r="A48">
            <v>75</v>
          </cell>
          <cell r="B48">
            <v>90</v>
          </cell>
          <cell r="C48">
            <v>0.9</v>
          </cell>
          <cell r="D48">
            <v>0.9</v>
          </cell>
          <cell r="F48">
            <v>0.9</v>
          </cell>
          <cell r="H48">
            <v>0.9</v>
          </cell>
          <cell r="J48">
            <v>0.9</v>
          </cell>
          <cell r="L48">
            <v>1.2</v>
          </cell>
          <cell r="N48">
            <v>1.2</v>
          </cell>
          <cell r="P48">
            <v>1.2</v>
          </cell>
          <cell r="Q48">
            <v>1.2</v>
          </cell>
        </row>
        <row r="49">
          <cell r="A49">
            <v>88</v>
          </cell>
          <cell r="B49">
            <v>102</v>
          </cell>
          <cell r="C49">
            <v>0.9</v>
          </cell>
          <cell r="D49">
            <v>0.9</v>
          </cell>
          <cell r="F49">
            <v>0.9</v>
          </cell>
          <cell r="H49">
            <v>0.9</v>
          </cell>
          <cell r="J49">
            <v>0.9</v>
          </cell>
          <cell r="L49">
            <v>1.2</v>
          </cell>
          <cell r="N49">
            <v>1.2</v>
          </cell>
          <cell r="P49">
            <v>1.2</v>
          </cell>
          <cell r="Q49">
            <v>1.2</v>
          </cell>
        </row>
        <row r="50">
          <cell r="A50">
            <v>100</v>
          </cell>
          <cell r="B50">
            <v>115</v>
          </cell>
          <cell r="C50">
            <v>0.9</v>
          </cell>
          <cell r="D50">
            <v>0.9</v>
          </cell>
          <cell r="F50">
            <v>0.9</v>
          </cell>
          <cell r="H50">
            <v>0.9</v>
          </cell>
          <cell r="J50">
            <v>0.9</v>
          </cell>
          <cell r="L50">
            <v>1.2</v>
          </cell>
          <cell r="N50">
            <v>1.2</v>
          </cell>
          <cell r="P50">
            <v>1.2</v>
          </cell>
          <cell r="Q50">
            <v>1.2</v>
          </cell>
        </row>
        <row r="51">
          <cell r="A51">
            <v>125</v>
          </cell>
          <cell r="B51">
            <v>140</v>
          </cell>
          <cell r="C51">
            <v>1.3</v>
          </cell>
          <cell r="D51">
            <v>1.3</v>
          </cell>
          <cell r="F51">
            <v>1.3</v>
          </cell>
          <cell r="H51">
            <v>1.3</v>
          </cell>
          <cell r="J51">
            <v>1.3</v>
          </cell>
          <cell r="L51">
            <v>1.6</v>
          </cell>
          <cell r="N51">
            <v>1.6</v>
          </cell>
          <cell r="P51">
            <v>1.6</v>
          </cell>
          <cell r="Q51">
            <v>1.6</v>
          </cell>
        </row>
        <row r="52">
          <cell r="A52">
            <v>150</v>
          </cell>
          <cell r="B52">
            <v>168</v>
          </cell>
          <cell r="C52">
            <v>1.3</v>
          </cell>
          <cell r="D52">
            <v>1.3</v>
          </cell>
          <cell r="F52">
            <v>1.3</v>
          </cell>
          <cell r="H52">
            <v>1.3</v>
          </cell>
          <cell r="J52">
            <v>1.3</v>
          </cell>
          <cell r="L52">
            <v>1.6</v>
          </cell>
          <cell r="N52">
            <v>1.6</v>
          </cell>
          <cell r="P52">
            <v>1.6</v>
          </cell>
          <cell r="Q52">
            <v>1.6</v>
          </cell>
        </row>
        <row r="53">
          <cell r="A53">
            <v>175</v>
          </cell>
          <cell r="B53">
            <v>190</v>
          </cell>
          <cell r="C53">
            <v>1.3</v>
          </cell>
          <cell r="D53">
            <v>1.3</v>
          </cell>
          <cell r="F53">
            <v>1.3</v>
          </cell>
          <cell r="H53">
            <v>1.3</v>
          </cell>
          <cell r="J53">
            <v>1.3</v>
          </cell>
          <cell r="L53">
            <v>1.6</v>
          </cell>
          <cell r="N53">
            <v>1.6</v>
          </cell>
          <cell r="P53">
            <v>1.6</v>
          </cell>
          <cell r="Q53">
            <v>1.6</v>
          </cell>
        </row>
        <row r="54">
          <cell r="A54">
            <v>200</v>
          </cell>
          <cell r="B54">
            <v>219</v>
          </cell>
          <cell r="C54">
            <v>1.3</v>
          </cell>
          <cell r="D54">
            <v>1.3</v>
          </cell>
          <cell r="F54">
            <v>1.3</v>
          </cell>
          <cell r="H54">
            <v>1.3</v>
          </cell>
          <cell r="J54">
            <v>1.3</v>
          </cell>
          <cell r="L54">
            <v>1.6</v>
          </cell>
          <cell r="N54">
            <v>1.6</v>
          </cell>
          <cell r="P54">
            <v>1.6</v>
          </cell>
          <cell r="Q54">
            <v>1.6</v>
          </cell>
        </row>
        <row r="55">
          <cell r="A55">
            <v>250</v>
          </cell>
          <cell r="B55">
            <v>273</v>
          </cell>
          <cell r="C55">
            <v>1.6</v>
          </cell>
          <cell r="D55">
            <v>1.6</v>
          </cell>
          <cell r="F55">
            <v>1.6</v>
          </cell>
          <cell r="H55">
            <v>1.6</v>
          </cell>
          <cell r="J55">
            <v>1.6</v>
          </cell>
          <cell r="L55">
            <v>1.8</v>
          </cell>
          <cell r="N55">
            <v>1.8</v>
          </cell>
          <cell r="P55">
            <v>1.8</v>
          </cell>
          <cell r="Q55">
            <v>1.8</v>
          </cell>
        </row>
        <row r="56">
          <cell r="A56">
            <v>300</v>
          </cell>
          <cell r="B56">
            <v>324</v>
          </cell>
          <cell r="C56">
            <v>1.6</v>
          </cell>
          <cell r="D56">
            <v>1.6</v>
          </cell>
          <cell r="F56">
            <v>1.6</v>
          </cell>
          <cell r="H56">
            <v>1.6</v>
          </cell>
          <cell r="J56">
            <v>1.6</v>
          </cell>
          <cell r="L56">
            <v>1.8</v>
          </cell>
          <cell r="N56">
            <v>1.8</v>
          </cell>
          <cell r="P56">
            <v>1.8</v>
          </cell>
          <cell r="Q56">
            <v>1.8</v>
          </cell>
        </row>
        <row r="57">
          <cell r="A57">
            <v>350</v>
          </cell>
          <cell r="B57">
            <v>358</v>
          </cell>
          <cell r="C57">
            <v>2</v>
          </cell>
          <cell r="D57">
            <v>2</v>
          </cell>
          <cell r="F57">
            <v>2</v>
          </cell>
          <cell r="H57">
            <v>2</v>
          </cell>
          <cell r="J57">
            <v>2.2000000000000002</v>
          </cell>
          <cell r="L57">
            <v>2.2000000000000002</v>
          </cell>
          <cell r="N57">
            <v>2.2000000000000002</v>
          </cell>
          <cell r="P57">
            <v>2.2000000000000002</v>
          </cell>
          <cell r="Q57">
            <v>2.2000000000000002</v>
          </cell>
        </row>
        <row r="58">
          <cell r="A58">
            <v>375</v>
          </cell>
          <cell r="B58">
            <v>381</v>
          </cell>
          <cell r="C58">
            <v>2</v>
          </cell>
          <cell r="D58">
            <v>2</v>
          </cell>
          <cell r="F58">
            <v>2</v>
          </cell>
          <cell r="H58">
            <v>2</v>
          </cell>
          <cell r="J58">
            <v>2.2000000000000002</v>
          </cell>
          <cell r="L58">
            <v>2.2000000000000002</v>
          </cell>
          <cell r="N58">
            <v>2.2000000000000002</v>
          </cell>
          <cell r="P58">
            <v>2.2000000000000002</v>
          </cell>
          <cell r="Q58">
            <v>2.2000000000000002</v>
          </cell>
        </row>
        <row r="59">
          <cell r="A59">
            <v>400</v>
          </cell>
          <cell r="B59">
            <v>408</v>
          </cell>
          <cell r="C59">
            <v>2</v>
          </cell>
          <cell r="D59">
            <v>2</v>
          </cell>
          <cell r="F59">
            <v>2</v>
          </cell>
          <cell r="H59">
            <v>2</v>
          </cell>
          <cell r="J59">
            <v>2.2000000000000002</v>
          </cell>
          <cell r="L59">
            <v>2.2000000000000002</v>
          </cell>
          <cell r="N59">
            <v>2.2000000000000002</v>
          </cell>
          <cell r="P59">
            <v>2.2000000000000002</v>
          </cell>
          <cell r="Q59">
            <v>2.2000000000000002</v>
          </cell>
        </row>
        <row r="60">
          <cell r="A60">
            <v>450</v>
          </cell>
          <cell r="B60">
            <v>457</v>
          </cell>
          <cell r="C60">
            <v>2.2000000000000002</v>
          </cell>
          <cell r="D60">
            <v>2.2000000000000002</v>
          </cell>
          <cell r="F60">
            <v>2.2000000000000002</v>
          </cell>
          <cell r="H60">
            <v>2.2000000000000002</v>
          </cell>
          <cell r="J60">
            <v>2.2999999999999998</v>
          </cell>
          <cell r="L60">
            <v>2.2999999999999998</v>
          </cell>
          <cell r="N60">
            <v>2.2999999999999998</v>
          </cell>
          <cell r="P60">
            <v>2.2999999999999998</v>
          </cell>
          <cell r="Q60">
            <v>2.2999999999999998</v>
          </cell>
        </row>
        <row r="61">
          <cell r="A61">
            <v>500</v>
          </cell>
          <cell r="B61">
            <v>508</v>
          </cell>
          <cell r="C61">
            <v>2.2000000000000002</v>
          </cell>
          <cell r="D61">
            <v>2.2000000000000002</v>
          </cell>
          <cell r="F61">
            <v>2.2000000000000002</v>
          </cell>
          <cell r="H61">
            <v>2.2000000000000002</v>
          </cell>
          <cell r="J61">
            <v>2.2999999999999998</v>
          </cell>
          <cell r="L61">
            <v>2.2999999999999998</v>
          </cell>
          <cell r="N61">
            <v>2.2999999999999998</v>
          </cell>
          <cell r="P61">
            <v>2.2999999999999998</v>
          </cell>
          <cell r="Q61">
            <v>2.2999999999999998</v>
          </cell>
        </row>
        <row r="62">
          <cell r="A62">
            <v>550</v>
          </cell>
          <cell r="B62">
            <v>558</v>
          </cell>
          <cell r="C62">
            <v>2.5</v>
          </cell>
          <cell r="D62">
            <v>2.5</v>
          </cell>
          <cell r="F62">
            <v>2.5</v>
          </cell>
          <cell r="H62">
            <v>2.5</v>
          </cell>
          <cell r="J62">
            <v>2.6</v>
          </cell>
          <cell r="L62">
            <v>2.6</v>
          </cell>
          <cell r="N62">
            <v>2.6</v>
          </cell>
          <cell r="P62">
            <v>2.6</v>
          </cell>
          <cell r="Q62">
            <v>2.6</v>
          </cell>
        </row>
        <row r="63">
          <cell r="A63">
            <v>600</v>
          </cell>
          <cell r="B63">
            <v>609</v>
          </cell>
          <cell r="C63">
            <v>2.5</v>
          </cell>
          <cell r="D63">
            <v>2.5</v>
          </cell>
          <cell r="F63">
            <v>2.5</v>
          </cell>
          <cell r="H63">
            <v>2.5</v>
          </cell>
          <cell r="J63">
            <v>2.6</v>
          </cell>
          <cell r="L63">
            <v>2.6</v>
          </cell>
          <cell r="N63">
            <v>2.6</v>
          </cell>
          <cell r="P63">
            <v>2.6</v>
          </cell>
          <cell r="Q63">
            <v>2.6</v>
          </cell>
        </row>
        <row r="64">
          <cell r="A64">
            <v>700</v>
          </cell>
          <cell r="B64">
            <v>711</v>
          </cell>
          <cell r="C64">
            <v>2.5</v>
          </cell>
          <cell r="D64">
            <v>2.5</v>
          </cell>
          <cell r="F64">
            <v>2.5</v>
          </cell>
          <cell r="H64">
            <v>2.5</v>
          </cell>
          <cell r="J64">
            <v>2.6</v>
          </cell>
          <cell r="L64">
            <v>2.6</v>
          </cell>
          <cell r="N64">
            <v>2.6</v>
          </cell>
          <cell r="P64">
            <v>2.6</v>
          </cell>
          <cell r="Q64">
            <v>2.6</v>
          </cell>
        </row>
        <row r="65">
          <cell r="B65">
            <v>2</v>
          </cell>
          <cell r="C65">
            <v>3</v>
          </cell>
          <cell r="D65">
            <v>4</v>
          </cell>
          <cell r="E65">
            <v>5</v>
          </cell>
          <cell r="F65">
            <v>6</v>
          </cell>
          <cell r="G65">
            <v>7</v>
          </cell>
          <cell r="H65">
            <v>8</v>
          </cell>
          <cell r="I65">
            <v>9</v>
          </cell>
          <cell r="J65">
            <v>10</v>
          </cell>
          <cell r="K65">
            <v>11</v>
          </cell>
          <cell r="L65">
            <v>12</v>
          </cell>
          <cell r="M65">
            <v>13</v>
          </cell>
          <cell r="N65">
            <v>14</v>
          </cell>
          <cell r="O65">
            <v>15</v>
          </cell>
          <cell r="P65">
            <v>16</v>
          </cell>
          <cell r="Q65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lindaba - Costing Sheet - Rev"/>
      <sheetName val="Costing Sheet"/>
      <sheetName val="Contract Rates"/>
      <sheetName val="Straight Pipe"/>
      <sheetName val="Matl. Prices"/>
      <sheetName val="AC Data"/>
      <sheetName val="MechPipe EM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MP"/>
      <sheetName val="CCREW"/>
      <sheetName val="Cover page"/>
      <sheetName val="Summary"/>
      <sheetName val="Activity Schedule"/>
      <sheetName val="Appendix B - CPA"/>
      <sheetName val="Appendix A - FRI"/>
      <sheetName val="C2.2 Price List"/>
      <sheetName val="Appendix C - SHE Breakdown"/>
      <sheetName val="Appendix D - Environmental"/>
      <sheetName val="Appendix E - Labour Rates"/>
      <sheetName val="Appendix F - Equip Rates"/>
      <sheetName val=" Annex C "/>
      <sheetName val=" Annex D"/>
      <sheetName val="Annex E"/>
      <sheetName val="Eskom Price Breakdown"/>
      <sheetName val="New Hamon Split"/>
      <sheetName val="FRI - Cal"/>
      <sheetName val="Additional Items Cal"/>
      <sheetName val="Tools"/>
      <sheetName val="Dayworks - Labour Rates Cal"/>
      <sheetName val="SHE Breakdown"/>
      <sheetName val="FRI - Erection Split"/>
      <sheetName val="FRI - Mech"/>
      <sheetName val="FRI - Hamon "/>
      <sheetName val="Hamon Supply"/>
      <sheetName val="Annex D &amp; E Cal"/>
      <sheetName val="C2.2 Hamon Portion"/>
      <sheetName val="C2.2 AJT Portion"/>
      <sheetName val="EC&amp;I"/>
      <sheetName val="Castlet Quote"/>
      <sheetName val="AJT Supply"/>
      <sheetName val="C2.2 AJT - Mech"/>
      <sheetName val="C2.2 Price List breakdown"/>
      <sheetName val="Hamon Support"/>
      <sheetName val="Local Port Charges &amp; Transport"/>
      <sheetName val="HO Breakdown"/>
      <sheetName val="Project Summary "/>
      <sheetName val="Cost Schedule "/>
      <sheetName val="Summary "/>
      <sheetName val="Bond Calculation"/>
      <sheetName val="Exchange Rate schedule "/>
      <sheetName val="Engineering"/>
      <sheetName val="Previous Hamon Quote"/>
      <sheetName val="HFPS Shed"/>
      <sheetName val="Local Fab Components"/>
      <sheetName val="Supply of Local Raw Materials"/>
      <sheetName val="BOQ List "/>
      <sheetName val="Input Sheet"/>
      <sheetName val="Fasteners"/>
      <sheetName val="Subcontract - Civil Works"/>
      <sheetName val="Subcontract - Insul &amp; Cladding"/>
      <sheetName val="Subcontract - Emission Testing"/>
      <sheetName val="Subcontract - Load Testing "/>
      <sheetName val="Subcontract - Site Security"/>
      <sheetName val="Calendar"/>
      <sheetName val="Timeline"/>
      <sheetName val="Previous Timeline"/>
      <sheetName val="PM, Supervision &amp; Support Staff"/>
      <sheetName val="Direct Labour Cal"/>
      <sheetName val="DL - Manhours"/>
      <sheetName val="Kendal vs Matla"/>
      <sheetName val="Total No. of men"/>
      <sheetName val="Tools &amp; Equip"/>
      <sheetName val="Sheet5"/>
      <sheetName val="RATES"/>
      <sheetName val="BServe Rates"/>
      <sheetName val="Non Bserve Rates"/>
      <sheetName val="Medicals &amp; PPE "/>
      <sheetName val="Covid Costs"/>
      <sheetName val="Induction Costs"/>
      <sheetName val="Safety Training"/>
      <sheetName val="Artisan Testing"/>
      <sheetName val="Jigs &amp; Fixtures"/>
      <sheetName val="Hanging Erection Scaffolds"/>
      <sheetName val="Site Rehab"/>
      <sheetName val="Site establish &amp; de-establish"/>
      <sheetName val="Benoni Plant"/>
      <sheetName val="Capex Schedule"/>
      <sheetName val="Tower Cranes"/>
      <sheetName val="Site Plant"/>
      <sheetName val="Accommodation &amp; Meals"/>
      <sheetName val="House Rental"/>
      <sheetName val="Crew Transport HWH"/>
      <sheetName val="Site Running Costs"/>
      <sheetName val="Labour Summary"/>
      <sheetName val="Personnel Totals"/>
      <sheetName val="rev1 RATES"/>
      <sheetName val="SUPERVISOR MP"/>
      <sheetName val="MP AREAS"/>
      <sheetName val="Matl. Prices"/>
      <sheetName val="Costing Sheet"/>
      <sheetName val="Straight Pi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34">
          <cell r="A34" t="str">
            <v>ACCESS CONTROL</v>
          </cell>
          <cell r="B34" t="str">
            <v>NT</v>
          </cell>
          <cell r="C34">
            <v>67.688199999999995</v>
          </cell>
          <cell r="D34">
            <v>73.904899999999998</v>
          </cell>
        </row>
        <row r="35">
          <cell r="A35" t="str">
            <v>CAT1</v>
          </cell>
          <cell r="B35" t="str">
            <v>OT1.5</v>
          </cell>
          <cell r="C35">
            <v>72.299899999999994</v>
          </cell>
          <cell r="D35">
            <v>82.4435</v>
          </cell>
        </row>
        <row r="36">
          <cell r="B36" t="str">
            <v>OT2.0</v>
          </cell>
          <cell r="C36">
            <v>93.229100000000003</v>
          </cell>
          <cell r="D36">
            <v>106.7325</v>
          </cell>
        </row>
        <row r="37">
          <cell r="A37" t="str">
            <v>FLAG MAN</v>
          </cell>
          <cell r="B37" t="str">
            <v>NT</v>
          </cell>
          <cell r="C37">
            <v>67.688199999999995</v>
          </cell>
          <cell r="D37">
            <v>73.904899999999998</v>
          </cell>
        </row>
        <row r="38">
          <cell r="A38" t="str">
            <v>SAME AS ASSISTANT</v>
          </cell>
          <cell r="B38" t="str">
            <v>OT1.5</v>
          </cell>
          <cell r="C38">
            <v>72.299899999999994</v>
          </cell>
          <cell r="D38">
            <v>82.4435</v>
          </cell>
        </row>
        <row r="39">
          <cell r="B39" t="str">
            <v>OT2.0</v>
          </cell>
          <cell r="C39">
            <v>93.229100000000003</v>
          </cell>
          <cell r="D39">
            <v>106.7325</v>
          </cell>
        </row>
        <row r="40">
          <cell r="A40" t="str">
            <v>HOUSEKEEPING</v>
          </cell>
          <cell r="B40" t="str">
            <v>NT</v>
          </cell>
          <cell r="C40">
            <v>67.688199999999995</v>
          </cell>
          <cell r="D40">
            <v>73.904899999999998</v>
          </cell>
        </row>
        <row r="41">
          <cell r="A41" t="str">
            <v>CAT1</v>
          </cell>
          <cell r="B41" t="str">
            <v>OT1.5</v>
          </cell>
          <cell r="C41">
            <v>72.299899999999994</v>
          </cell>
          <cell r="D41">
            <v>82.4435</v>
          </cell>
        </row>
        <row r="42">
          <cell r="B42" t="str">
            <v>OT2.0</v>
          </cell>
          <cell r="C42">
            <v>93.229100000000003</v>
          </cell>
          <cell r="D42">
            <v>106.7325</v>
          </cell>
        </row>
        <row r="43">
          <cell r="A43" t="str">
            <v>INDIRECT LABOUR - SUPERVISION</v>
          </cell>
        </row>
        <row r="45">
          <cell r="A45" t="str">
            <v>SUPERINTINDENT</v>
          </cell>
          <cell r="B45" t="str">
            <v>NT</v>
          </cell>
          <cell r="C45">
            <v>352.03000000000003</v>
          </cell>
          <cell r="D45">
            <v>385.90620000000007</v>
          </cell>
        </row>
        <row r="46">
          <cell r="A46" t="str">
            <v>LEVEL 1</v>
          </cell>
          <cell r="B46" t="str">
            <v>OT1.5</v>
          </cell>
          <cell r="C46">
            <v>377.48530000000005</v>
          </cell>
          <cell r="D46">
            <v>432.59030000000007</v>
          </cell>
        </row>
        <row r="47">
          <cell r="B47" t="str">
            <v>OT2.0</v>
          </cell>
          <cell r="C47">
            <v>491.53660000000002</v>
          </cell>
          <cell r="D47">
            <v>564.88509999999997</v>
          </cell>
        </row>
        <row r="48">
          <cell r="A48" t="str">
            <v xml:space="preserve">SUPERVISOR SENIOR </v>
          </cell>
          <cell r="B48" t="str">
            <v>NT</v>
          </cell>
          <cell r="C48">
            <v>270.51740000000001</v>
          </cell>
          <cell r="D48">
            <v>296.4649</v>
          </cell>
        </row>
        <row r="49">
          <cell r="A49" t="str">
            <v>SUPERVISOR 1(2)</v>
          </cell>
          <cell r="B49" t="str">
            <v>OT1.6</v>
          </cell>
          <cell r="C49">
            <v>290.00209999999998</v>
          </cell>
          <cell r="D49">
            <v>332.21360000000004</v>
          </cell>
        </row>
        <row r="50">
          <cell r="B50" t="str">
            <v>OT2.1</v>
          </cell>
          <cell r="C50">
            <v>377.35690000000005</v>
          </cell>
          <cell r="D50">
            <v>433.55330000000004</v>
          </cell>
        </row>
        <row r="51">
          <cell r="A51" t="str">
            <v>SUPERVISOR BOILERMAKER / ERECTOR</v>
          </cell>
          <cell r="B51" t="str">
            <v>NT</v>
          </cell>
          <cell r="C51">
            <v>253.21550000000002</v>
          </cell>
          <cell r="D51">
            <v>277.52590000000004</v>
          </cell>
        </row>
        <row r="52">
          <cell r="A52" t="str">
            <v>SUPERVISOR 1</v>
          </cell>
          <cell r="B52" t="str">
            <v>OT1.5</v>
          </cell>
          <cell r="C52">
            <v>271.673</v>
          </cell>
          <cell r="D52">
            <v>311.22020000000003</v>
          </cell>
        </row>
        <row r="53">
          <cell r="B53" t="str">
            <v>OT2.0</v>
          </cell>
          <cell r="C53">
            <v>353.51730000000003</v>
          </cell>
          <cell r="D53">
            <v>406.16129999999998</v>
          </cell>
        </row>
        <row r="54">
          <cell r="A54" t="str">
            <v>SUPERVISOR ELECTRICAL</v>
          </cell>
          <cell r="B54" t="str">
            <v>NT</v>
          </cell>
          <cell r="C54">
            <v>250.41210000000001</v>
          </cell>
          <cell r="D54">
            <v>274.41219999999998</v>
          </cell>
        </row>
        <row r="55">
          <cell r="A55" t="str">
            <v>SUPERVISOR 1</v>
          </cell>
          <cell r="B55" t="str">
            <v>OT1.5</v>
          </cell>
          <cell r="C55">
            <v>268.42020000000002</v>
          </cell>
          <cell r="D55">
            <v>307.4538</v>
          </cell>
        </row>
        <row r="56">
          <cell r="B56" t="str">
            <v>OT2.0</v>
          </cell>
          <cell r="C56">
            <v>349.19450000000006</v>
          </cell>
          <cell r="D56">
            <v>401.15370000000007</v>
          </cell>
        </row>
        <row r="57">
          <cell r="A57" t="str">
            <v>SUPERVISOR FITTING</v>
          </cell>
          <cell r="B57" t="str">
            <v>NT</v>
          </cell>
          <cell r="C57">
            <v>250.41210000000001</v>
          </cell>
          <cell r="D57">
            <v>274.41219999999998</v>
          </cell>
        </row>
        <row r="58">
          <cell r="A58" t="str">
            <v>SUPERVISOR 1</v>
          </cell>
          <cell r="B58" t="str">
            <v>OT1.5</v>
          </cell>
          <cell r="C58">
            <v>268.42020000000002</v>
          </cell>
          <cell r="D58">
            <v>307.4538</v>
          </cell>
        </row>
        <row r="59">
          <cell r="B59" t="str">
            <v>OT2.0</v>
          </cell>
          <cell r="C59">
            <v>349.19450000000006</v>
          </cell>
          <cell r="D59">
            <v>401.15370000000007</v>
          </cell>
        </row>
        <row r="60">
          <cell r="A60" t="str">
            <v>SUPERVISOR STEEL ERECTING</v>
          </cell>
          <cell r="B60" t="str">
            <v>NT</v>
          </cell>
          <cell r="C60">
            <v>250.41210000000001</v>
          </cell>
          <cell r="D60">
            <v>274.41219999999998</v>
          </cell>
        </row>
        <row r="61">
          <cell r="A61" t="str">
            <v>SUPERVISOR 1</v>
          </cell>
          <cell r="B61" t="str">
            <v>OT1.5</v>
          </cell>
          <cell r="C61">
            <v>268.42020000000002</v>
          </cell>
          <cell r="D61">
            <v>307.4538</v>
          </cell>
        </row>
        <row r="62">
          <cell r="B62" t="str">
            <v>OT2.0</v>
          </cell>
          <cell r="C62">
            <v>349.19450000000006</v>
          </cell>
          <cell r="D62">
            <v>401.15370000000007</v>
          </cell>
        </row>
        <row r="63">
          <cell r="A63" t="str">
            <v>SUPERVISOR WELDING</v>
          </cell>
          <cell r="B63" t="str">
            <v>NT</v>
          </cell>
          <cell r="C63">
            <v>250.41210000000001</v>
          </cell>
          <cell r="D63">
            <v>274.41219999999998</v>
          </cell>
        </row>
        <row r="64">
          <cell r="A64" t="str">
            <v>SUPERVISOR 1</v>
          </cell>
          <cell r="B64" t="str">
            <v>OT1.5</v>
          </cell>
          <cell r="C64">
            <v>268.42020000000002</v>
          </cell>
          <cell r="D64">
            <v>307.4538</v>
          </cell>
        </row>
        <row r="65">
          <cell r="B65" t="str">
            <v>OT2.0</v>
          </cell>
          <cell r="C65">
            <v>349.19450000000006</v>
          </cell>
          <cell r="D65">
            <v>401.15370000000007</v>
          </cell>
        </row>
        <row r="66">
          <cell r="A66" t="str">
            <v>TRANSPORT MANAGER</v>
          </cell>
          <cell r="B66" t="str">
            <v>NT</v>
          </cell>
          <cell r="C66">
            <v>270.51740000000001</v>
          </cell>
          <cell r="D66">
            <v>296.4649</v>
          </cell>
        </row>
        <row r="67">
          <cell r="A67" t="str">
            <v>SUPERVISOR 1(2)</v>
          </cell>
          <cell r="B67" t="str">
            <v>OT1.5</v>
          </cell>
          <cell r="C67">
            <v>290.00209999999998</v>
          </cell>
          <cell r="D67">
            <v>332.21360000000004</v>
          </cell>
        </row>
        <row r="68">
          <cell r="B68" t="str">
            <v>OT2.0</v>
          </cell>
          <cell r="C68">
            <v>377.35690000000005</v>
          </cell>
          <cell r="D68">
            <v>433.55330000000004</v>
          </cell>
        </row>
        <row r="69">
          <cell r="A69" t="str">
            <v>INDIRECT LABOUR - SITE SUPPORT STAFF</v>
          </cell>
        </row>
        <row r="71">
          <cell r="A71" t="str">
            <v>ADMIN CLERK</v>
          </cell>
          <cell r="B71" t="str">
            <v>NT</v>
          </cell>
          <cell r="C71">
            <v>137.8374</v>
          </cell>
          <cell r="D71">
            <v>150.88069999999999</v>
          </cell>
        </row>
        <row r="72">
          <cell r="B72" t="str">
            <v>OT1.5</v>
          </cell>
          <cell r="C72">
            <v>147.5744</v>
          </cell>
          <cell r="D72">
            <v>168.81390000000002</v>
          </cell>
        </row>
        <row r="73">
          <cell r="B73" t="str">
            <v>OT2.0</v>
          </cell>
          <cell r="C73">
            <v>191.48720000000003</v>
          </cell>
          <cell r="D73">
            <v>219.74590000000001</v>
          </cell>
        </row>
        <row r="74">
          <cell r="A74" t="str">
            <v>BUYER</v>
          </cell>
          <cell r="B74" t="str">
            <v>NT</v>
          </cell>
          <cell r="C74">
            <v>283.55</v>
          </cell>
          <cell r="D74">
            <v>326.08250000000004</v>
          </cell>
        </row>
        <row r="75">
          <cell r="B75" t="str">
            <v>OT1.5</v>
          </cell>
          <cell r="C75">
            <v>306.23399999999998</v>
          </cell>
          <cell r="D75">
            <v>352.16910000000001</v>
          </cell>
        </row>
        <row r="76">
          <cell r="B76" t="str">
            <v>OT2.0</v>
          </cell>
          <cell r="C76">
            <v>396.97</v>
          </cell>
          <cell r="D76">
            <v>456.51549999999997</v>
          </cell>
        </row>
        <row r="77">
          <cell r="A77" t="str">
            <v>CLEANER</v>
          </cell>
          <cell r="B77" t="str">
            <v>NT</v>
          </cell>
          <cell r="C77">
            <v>67.688199999999995</v>
          </cell>
          <cell r="D77">
            <v>73.904899999999998</v>
          </cell>
        </row>
        <row r="78">
          <cell r="B78" t="str">
            <v>OT1.5</v>
          </cell>
          <cell r="C78">
            <v>72.299899999999994</v>
          </cell>
          <cell r="D78">
            <v>82.4435</v>
          </cell>
        </row>
        <row r="79">
          <cell r="B79" t="str">
            <v>OT2.0</v>
          </cell>
          <cell r="C79">
            <v>93.229100000000003</v>
          </cell>
          <cell r="D79">
            <v>106.7325</v>
          </cell>
        </row>
        <row r="80">
          <cell r="A80" t="str">
            <v>DOCUMENT CONTROLLER</v>
          </cell>
          <cell r="B80" t="str">
            <v>NT</v>
          </cell>
          <cell r="C80">
            <v>168.28960000000001</v>
          </cell>
          <cell r="D80">
            <v>184.29680000000002</v>
          </cell>
        </row>
        <row r="81">
          <cell r="B81" t="str">
            <v>OT1.5</v>
          </cell>
          <cell r="C81">
            <v>180.27359999999999</v>
          </cell>
          <cell r="D81">
            <v>206.32810000000003</v>
          </cell>
        </row>
        <row r="82">
          <cell r="B82" t="str">
            <v>OT2.0</v>
          </cell>
          <cell r="C82">
            <v>234.15880000000001</v>
          </cell>
          <cell r="D82">
            <v>268.83750000000003</v>
          </cell>
        </row>
        <row r="83">
          <cell r="A83" t="str">
            <v xml:space="preserve">DRIVER TRACTOR </v>
          </cell>
          <cell r="B83" t="str">
            <v>NT</v>
          </cell>
          <cell r="C83">
            <v>94.299099999999996</v>
          </cell>
          <cell r="D83">
            <v>103.10520000000001</v>
          </cell>
        </row>
        <row r="84">
          <cell r="A84" t="str">
            <v>CAT 2</v>
          </cell>
          <cell r="B84" t="str">
            <v>OT1.5</v>
          </cell>
          <cell r="C84">
            <v>100.85820000000001</v>
          </cell>
          <cell r="D84">
            <v>115.21760000000002</v>
          </cell>
        </row>
        <row r="85">
          <cell r="B85" t="str">
            <v>OT2.0</v>
          </cell>
          <cell r="C85">
            <v>130.50790000000001</v>
          </cell>
          <cell r="D85">
            <v>149.60740000000001</v>
          </cell>
        </row>
        <row r="86">
          <cell r="A86" t="str">
            <v xml:space="preserve">DRIVER TRUCK </v>
          </cell>
          <cell r="B86" t="str">
            <v>NT</v>
          </cell>
          <cell r="C86">
            <v>111.94340000000001</v>
          </cell>
          <cell r="D86">
            <v>122.4722</v>
          </cell>
        </row>
        <row r="87">
          <cell r="A87" t="str">
            <v>CODE 14</v>
          </cell>
          <cell r="B87" t="str">
            <v>OT1.5</v>
          </cell>
          <cell r="C87">
            <v>119.81860000000002</v>
          </cell>
          <cell r="D87">
            <v>136.96</v>
          </cell>
        </row>
        <row r="88">
          <cell r="B88" t="str">
            <v>OT2.0</v>
          </cell>
          <cell r="C88">
            <v>155.25700000000001</v>
          </cell>
          <cell r="D88">
            <v>178.0694</v>
          </cell>
        </row>
        <row r="89">
          <cell r="A89" t="str">
            <v>ELECTRICIAN</v>
          </cell>
          <cell r="B89" t="str">
            <v>NT</v>
          </cell>
          <cell r="C89">
            <v>136.36080000000001</v>
          </cell>
          <cell r="D89">
            <v>149.26500000000001</v>
          </cell>
        </row>
        <row r="90">
          <cell r="A90" t="str">
            <v>CAT 5</v>
          </cell>
          <cell r="B90" t="str">
            <v>OT1.5</v>
          </cell>
          <cell r="C90">
            <v>146.01220000000001</v>
          </cell>
          <cell r="D90">
            <v>167.0163</v>
          </cell>
        </row>
        <row r="91">
          <cell r="B91" t="str">
            <v>OT2.0</v>
          </cell>
          <cell r="C91">
            <v>189.43280000000001</v>
          </cell>
          <cell r="D91">
            <v>217.39189999999999</v>
          </cell>
        </row>
        <row r="92">
          <cell r="A92" t="str">
            <v>EXPEDITOR</v>
          </cell>
          <cell r="B92" t="str">
            <v>NT</v>
          </cell>
          <cell r="C92">
            <v>476.15000000000003</v>
          </cell>
          <cell r="D92">
            <v>547.57249999999999</v>
          </cell>
        </row>
        <row r="93">
          <cell r="B93" t="str">
            <v>OT1.5</v>
          </cell>
          <cell r="C93">
            <v>514.24200000000008</v>
          </cell>
          <cell r="D93">
            <v>591.37830000000008</v>
          </cell>
        </row>
        <row r="94">
          <cell r="B94" t="str">
            <v>OT2.0</v>
          </cell>
          <cell r="C94">
            <v>719.93880000000013</v>
          </cell>
          <cell r="D94">
            <v>827.92962000000011</v>
          </cell>
        </row>
        <row r="95">
          <cell r="A95" t="str">
            <v>FIRE WATCH</v>
          </cell>
          <cell r="B95" t="str">
            <v>NT</v>
          </cell>
          <cell r="C95">
            <v>67.688199999999995</v>
          </cell>
          <cell r="D95">
            <v>73.904899999999998</v>
          </cell>
        </row>
        <row r="96">
          <cell r="A96" t="str">
            <v>SAME AS ASSISTANT</v>
          </cell>
          <cell r="B96" t="str">
            <v>OT1.5</v>
          </cell>
          <cell r="C96">
            <v>72.299899999999994</v>
          </cell>
          <cell r="D96">
            <v>82.4435</v>
          </cell>
        </row>
        <row r="97">
          <cell r="B97" t="str">
            <v>OT2.0</v>
          </cell>
          <cell r="C97">
            <v>93.229100000000003</v>
          </cell>
          <cell r="D97">
            <v>106.7325</v>
          </cell>
        </row>
        <row r="98">
          <cell r="A98" t="str">
            <v>HSE OFFICER</v>
          </cell>
          <cell r="B98" t="str">
            <v>NT</v>
          </cell>
          <cell r="C98">
            <v>276.75549999999998</v>
          </cell>
          <cell r="D98">
            <v>303.31290000000007</v>
          </cell>
        </row>
        <row r="99">
          <cell r="A99" t="str">
            <v>SAFETY OFFICER 2</v>
          </cell>
          <cell r="B99" t="str">
            <v>OT1.5</v>
          </cell>
          <cell r="C99">
            <v>296.71100000000001</v>
          </cell>
          <cell r="D99">
            <v>339.90690000000006</v>
          </cell>
        </row>
        <row r="100">
          <cell r="B100" t="str">
            <v>OT2.0</v>
          </cell>
          <cell r="C100">
            <v>386.10950000000003</v>
          </cell>
          <cell r="D100">
            <v>443.62200000000007</v>
          </cell>
        </row>
        <row r="101">
          <cell r="A101" t="str">
            <v>HSE REP</v>
          </cell>
          <cell r="B101" t="str">
            <v>NT</v>
          </cell>
          <cell r="C101">
            <v>94.299099999999996</v>
          </cell>
          <cell r="D101">
            <v>103.10520000000001</v>
          </cell>
        </row>
        <row r="102">
          <cell r="A102" t="str">
            <v>SAME AS SEMI SKILLED</v>
          </cell>
          <cell r="B102" t="str">
            <v>OT1.5</v>
          </cell>
          <cell r="C102">
            <v>100.85820000000001</v>
          </cell>
          <cell r="D102">
            <v>115.21760000000002</v>
          </cell>
        </row>
        <row r="103">
          <cell r="B103" t="str">
            <v>OT2.0</v>
          </cell>
          <cell r="C103">
            <v>130.50790000000001</v>
          </cell>
          <cell r="D103">
            <v>149.60740000000001</v>
          </cell>
        </row>
        <row r="104">
          <cell r="A104" t="str">
            <v>MATERIAL CONTROLLER</v>
          </cell>
          <cell r="B104" t="str">
            <v>NT</v>
          </cell>
          <cell r="C104">
            <v>299.25760000000002</v>
          </cell>
          <cell r="D104">
            <v>344.14624000000003</v>
          </cell>
        </row>
        <row r="105">
          <cell r="B105" t="str">
            <v>OT1.5</v>
          </cell>
          <cell r="C105">
            <v>323.19820800000002</v>
          </cell>
          <cell r="D105">
            <v>371.67793919999997</v>
          </cell>
        </row>
        <row r="106">
          <cell r="B106" t="str">
            <v>OT2.0</v>
          </cell>
          <cell r="C106">
            <v>452.47749119999997</v>
          </cell>
          <cell r="D106">
            <v>520.34911488</v>
          </cell>
        </row>
        <row r="107">
          <cell r="A107" t="str">
            <v xml:space="preserve">OPERATOR CHERRY PICKER </v>
          </cell>
          <cell r="B107" t="str">
            <v>NT</v>
          </cell>
          <cell r="C107">
            <v>94.299099999999996</v>
          </cell>
          <cell r="D107">
            <v>103.10520000000001</v>
          </cell>
        </row>
        <row r="108">
          <cell r="A108" t="str">
            <v>SAME AS SEMI SKILLED</v>
          </cell>
          <cell r="B108" t="str">
            <v>OT1.5</v>
          </cell>
          <cell r="C108">
            <v>100.85820000000001</v>
          </cell>
          <cell r="D108">
            <v>115.21760000000002</v>
          </cell>
        </row>
        <row r="109">
          <cell r="B109" t="str">
            <v>OT2.0</v>
          </cell>
          <cell r="C109">
            <v>130.50790000000001</v>
          </cell>
          <cell r="D109">
            <v>149.60740000000001</v>
          </cell>
        </row>
        <row r="110">
          <cell r="A110" t="str">
            <v xml:space="preserve">OPERATOR FORKLIFT </v>
          </cell>
          <cell r="B110" t="str">
            <v>NT</v>
          </cell>
          <cell r="C110">
            <v>88.275000000000006</v>
          </cell>
          <cell r="D110">
            <v>96.524699999999996</v>
          </cell>
        </row>
        <row r="111">
          <cell r="B111" t="str">
            <v>OT1.5</v>
          </cell>
          <cell r="C111">
            <v>94.481000000000009</v>
          </cell>
          <cell r="D111">
            <v>107.93090000000001</v>
          </cell>
        </row>
        <row r="112">
          <cell r="B112" t="str">
            <v>OT2.0</v>
          </cell>
          <cell r="C112">
            <v>122.25820000000002</v>
          </cell>
          <cell r="D112">
            <v>140.1379</v>
          </cell>
        </row>
        <row r="113">
          <cell r="A113" t="str">
            <v xml:space="preserve">OPERATOR MOBILE CRANE </v>
          </cell>
          <cell r="B113" t="str">
            <v>NT</v>
          </cell>
          <cell r="C113">
            <v>111.94340000000001</v>
          </cell>
          <cell r="D113">
            <v>122.4722</v>
          </cell>
        </row>
        <row r="114">
          <cell r="B114" t="str">
            <v>OT1.5</v>
          </cell>
          <cell r="C114">
            <v>119.81860000000002</v>
          </cell>
          <cell r="D114">
            <v>136.96</v>
          </cell>
        </row>
        <row r="115">
          <cell r="B115" t="str">
            <v>OT2.0</v>
          </cell>
          <cell r="C115">
            <v>155.25700000000001</v>
          </cell>
          <cell r="D115">
            <v>178.0694</v>
          </cell>
        </row>
        <row r="116">
          <cell r="A116" t="str">
            <v xml:space="preserve">OPERATOR TELEHANDER </v>
          </cell>
          <cell r="B116" t="str">
            <v>NT</v>
          </cell>
          <cell r="C116">
            <v>94.299099999999996</v>
          </cell>
          <cell r="D116">
            <v>103.10520000000001</v>
          </cell>
        </row>
        <row r="117">
          <cell r="A117" t="str">
            <v>SAME AS DRIVER</v>
          </cell>
          <cell r="B117" t="str">
            <v>OT1.5</v>
          </cell>
          <cell r="C117">
            <v>100.85820000000001</v>
          </cell>
          <cell r="D117">
            <v>115.21760000000002</v>
          </cell>
        </row>
        <row r="118">
          <cell r="B118" t="str">
            <v>OT2.0</v>
          </cell>
          <cell r="C118">
            <v>130.50790000000001</v>
          </cell>
          <cell r="D118">
            <v>149.60740000000001</v>
          </cell>
        </row>
        <row r="119">
          <cell r="A119" t="str">
            <v xml:space="preserve">PLANNER </v>
          </cell>
          <cell r="B119" t="str">
            <v>NT</v>
          </cell>
          <cell r="C119">
            <v>409.67090000000002</v>
          </cell>
          <cell r="D119">
            <v>449.15390000000002</v>
          </cell>
        </row>
        <row r="120">
          <cell r="B120" t="str">
            <v>OT1.5</v>
          </cell>
          <cell r="C120">
            <v>439.35270000000003</v>
          </cell>
          <cell r="D120">
            <v>503.57410000000004</v>
          </cell>
        </row>
        <row r="121">
          <cell r="B121" t="str">
            <v>OT2.0</v>
          </cell>
          <cell r="C121">
            <v>572.27880000000005</v>
          </cell>
          <cell r="D121">
            <v>657.7718000000001</v>
          </cell>
        </row>
        <row r="122">
          <cell r="A122" t="str">
            <v>SCHEDULER</v>
          </cell>
          <cell r="B122" t="str">
            <v>NT</v>
          </cell>
          <cell r="C122">
            <v>276.93740000000003</v>
          </cell>
          <cell r="D122">
            <v>303.51620000000003</v>
          </cell>
        </row>
        <row r="123">
          <cell r="B123" t="str">
            <v>OT1.5</v>
          </cell>
          <cell r="C123">
            <v>296.87150000000003</v>
          </cell>
          <cell r="D123">
            <v>340.09950000000003</v>
          </cell>
        </row>
        <row r="124">
          <cell r="B124" t="str">
            <v>OT2.0</v>
          </cell>
          <cell r="C124">
            <v>386.33420000000001</v>
          </cell>
          <cell r="D124">
            <v>443.87880000000001</v>
          </cell>
        </row>
        <row r="125">
          <cell r="A125" t="str">
            <v>QUALITY CONTROLLER</v>
          </cell>
          <cell r="B125" t="str">
            <v>NT</v>
          </cell>
          <cell r="C125">
            <v>399.68780000000004</v>
          </cell>
          <cell r="D125">
            <v>438.20780000000002</v>
          </cell>
        </row>
        <row r="126">
          <cell r="A126" t="str">
            <v>LEVEL 1 W/E</v>
          </cell>
          <cell r="B126" t="str">
            <v>OT1.5</v>
          </cell>
          <cell r="C126">
            <v>428.65270000000004</v>
          </cell>
          <cell r="D126">
            <v>491.30120000000005</v>
          </cell>
        </row>
        <row r="127">
          <cell r="B127" t="str">
            <v>OT2.0</v>
          </cell>
          <cell r="C127">
            <v>558.31529999999998</v>
          </cell>
          <cell r="D127">
            <v>641.7111000000001</v>
          </cell>
        </row>
        <row r="128">
          <cell r="A128" t="str">
            <v>SECURITY</v>
          </cell>
          <cell r="B128" t="str">
            <v>NT</v>
          </cell>
          <cell r="C128">
            <v>67.688199999999995</v>
          </cell>
          <cell r="D128">
            <v>73.904899999999998</v>
          </cell>
        </row>
        <row r="129">
          <cell r="B129" t="str">
            <v>OT1.5</v>
          </cell>
          <cell r="C129">
            <v>72.299899999999994</v>
          </cell>
          <cell r="D129">
            <v>82.4435</v>
          </cell>
        </row>
        <row r="130">
          <cell r="B130" t="str">
            <v>OT2.0</v>
          </cell>
          <cell r="C130">
            <v>93.229100000000003</v>
          </cell>
          <cell r="D130">
            <v>106.7325</v>
          </cell>
        </row>
        <row r="131">
          <cell r="A131" t="str">
            <v>STOREMAN</v>
          </cell>
          <cell r="B131" t="str">
            <v>NT</v>
          </cell>
          <cell r="C131">
            <v>94.299099999999996</v>
          </cell>
          <cell r="D131">
            <v>103.10520000000001</v>
          </cell>
        </row>
        <row r="132">
          <cell r="A132" t="str">
            <v>CAT 2</v>
          </cell>
          <cell r="B132" t="str">
            <v>OT1.5</v>
          </cell>
          <cell r="C132">
            <v>100.85820000000001</v>
          </cell>
          <cell r="D132">
            <v>115.21760000000002</v>
          </cell>
        </row>
        <row r="133">
          <cell r="B133" t="str">
            <v>OT2.0</v>
          </cell>
          <cell r="C133">
            <v>130.50790000000001</v>
          </cell>
          <cell r="D133">
            <v>149.60740000000001</v>
          </cell>
        </row>
        <row r="134">
          <cell r="A134" t="str">
            <v>INDIRECT LABOUR - RIGGING TEAM</v>
          </cell>
        </row>
        <row r="136">
          <cell r="A136" t="str">
            <v>SUPERVISOR RIGGING</v>
          </cell>
          <cell r="B136" t="str">
            <v>NT</v>
          </cell>
          <cell r="C136">
            <v>250.41210000000001</v>
          </cell>
          <cell r="D136">
            <v>274.41219999999998</v>
          </cell>
        </row>
        <row r="137">
          <cell r="A137" t="str">
            <v>SUPERVISOR 1</v>
          </cell>
          <cell r="B137" t="str">
            <v>OT1.5</v>
          </cell>
          <cell r="C137">
            <v>268.42020000000002</v>
          </cell>
          <cell r="D137">
            <v>307.4538</v>
          </cell>
        </row>
        <row r="138">
          <cell r="B138" t="str">
            <v>OT2.0</v>
          </cell>
          <cell r="C138">
            <v>349.19450000000006</v>
          </cell>
          <cell r="D138">
            <v>401.15370000000007</v>
          </cell>
        </row>
        <row r="139">
          <cell r="A139" t="str">
            <v>RIGGER</v>
          </cell>
          <cell r="B139" t="str">
            <v>NT</v>
          </cell>
          <cell r="C139">
            <v>136.36080000000001</v>
          </cell>
          <cell r="D139">
            <v>149.26500000000001</v>
          </cell>
        </row>
        <row r="140">
          <cell r="A140" t="str">
            <v>CAT 5</v>
          </cell>
          <cell r="B140" t="str">
            <v>OT1.5</v>
          </cell>
          <cell r="C140">
            <v>146.01220000000001</v>
          </cell>
          <cell r="D140">
            <v>167.0163</v>
          </cell>
        </row>
        <row r="141">
          <cell r="B141" t="str">
            <v>OT2.0</v>
          </cell>
          <cell r="C141">
            <v>189.43280000000001</v>
          </cell>
          <cell r="D141">
            <v>217.39189999999999</v>
          </cell>
        </row>
        <row r="142">
          <cell r="A142" t="str">
            <v>TACKLER</v>
          </cell>
          <cell r="B142" t="str">
            <v>NT</v>
          </cell>
          <cell r="C142">
            <v>94.299099999999996</v>
          </cell>
          <cell r="D142">
            <v>103.10520000000001</v>
          </cell>
        </row>
        <row r="143">
          <cell r="A143" t="str">
            <v>CAT 2</v>
          </cell>
          <cell r="B143" t="str">
            <v>OT1.5</v>
          </cell>
          <cell r="C143">
            <v>100.85820000000001</v>
          </cell>
          <cell r="D143">
            <v>115.21760000000002</v>
          </cell>
        </row>
        <row r="144">
          <cell r="B144" t="str">
            <v>OT2.0</v>
          </cell>
          <cell r="C144">
            <v>130.50790000000001</v>
          </cell>
          <cell r="D144">
            <v>149.60740000000001</v>
          </cell>
        </row>
        <row r="145">
          <cell r="A145" t="str">
            <v>INDIRECT LABOUR - SCAFFOLDING TEAM</v>
          </cell>
        </row>
        <row r="147">
          <cell r="A147" t="str">
            <v>SCAFFOLDING ASSISTANT</v>
          </cell>
          <cell r="B147" t="str">
            <v>NT</v>
          </cell>
          <cell r="C147">
            <v>67.688199999999995</v>
          </cell>
          <cell r="D147">
            <v>73.904899999999998</v>
          </cell>
        </row>
        <row r="148">
          <cell r="A148" t="str">
            <v>SAME AS ASSISTANT</v>
          </cell>
          <cell r="B148" t="str">
            <v>OT1.6</v>
          </cell>
          <cell r="C148">
            <v>72.299899999999994</v>
          </cell>
          <cell r="D148">
            <v>82.4435</v>
          </cell>
        </row>
        <row r="149">
          <cell r="B149" t="str">
            <v>OT2.1</v>
          </cell>
          <cell r="C149">
            <v>93.229100000000003</v>
          </cell>
          <cell r="D149">
            <v>106.7325</v>
          </cell>
        </row>
        <row r="150">
          <cell r="A150" t="str">
            <v>SCAFFOLDING ERECTOR</v>
          </cell>
          <cell r="B150" t="str">
            <v>NT</v>
          </cell>
          <cell r="C150">
            <v>94.299099999999996</v>
          </cell>
          <cell r="D150">
            <v>103.10520000000001</v>
          </cell>
        </row>
        <row r="151">
          <cell r="A151" t="str">
            <v>CAT 2</v>
          </cell>
          <cell r="B151" t="str">
            <v>OT1.5</v>
          </cell>
          <cell r="C151">
            <v>100.85820000000001</v>
          </cell>
          <cell r="D151">
            <v>115.21760000000002</v>
          </cell>
        </row>
        <row r="152">
          <cell r="B152" t="str">
            <v>OT2.0</v>
          </cell>
          <cell r="C152">
            <v>130.50790000000001</v>
          </cell>
          <cell r="D152">
            <v>149.60740000000001</v>
          </cell>
        </row>
        <row r="153">
          <cell r="A153" t="str">
            <v>SCAFFOLDING INSPECTOR</v>
          </cell>
          <cell r="B153" t="str">
            <v>NT</v>
          </cell>
          <cell r="C153">
            <v>157.39699999999999</v>
          </cell>
          <cell r="D153">
            <v>172.3449</v>
          </cell>
        </row>
        <row r="154">
          <cell r="A154" t="str">
            <v>BASED ON CAT 4 GANG LEADER RATE</v>
          </cell>
          <cell r="B154" t="str">
            <v>OT1.5</v>
          </cell>
          <cell r="C154">
            <v>168.57850000000002</v>
          </cell>
          <cell r="D154">
            <v>192.89960000000002</v>
          </cell>
        </row>
        <row r="155">
          <cell r="B155" t="str">
            <v>OT2.0</v>
          </cell>
          <cell r="C155">
            <v>218.88990000000001</v>
          </cell>
          <cell r="D155">
            <v>251.26810000000003</v>
          </cell>
        </row>
        <row r="156">
          <cell r="A156" t="str">
            <v>SUPERVISOR SCAFFOLDING</v>
          </cell>
          <cell r="B156" t="str">
            <v>NT</v>
          </cell>
          <cell r="C156">
            <v>250.41210000000001</v>
          </cell>
          <cell r="D156">
            <v>274.41219999999998</v>
          </cell>
        </row>
        <row r="157">
          <cell r="A157" t="str">
            <v>SUPERVISOR 1</v>
          </cell>
          <cell r="B157" t="str">
            <v>OT1.5</v>
          </cell>
          <cell r="C157">
            <v>268.42020000000002</v>
          </cell>
          <cell r="D157">
            <v>307.4538</v>
          </cell>
        </row>
        <row r="158">
          <cell r="B158" t="str">
            <v>OT2.0</v>
          </cell>
          <cell r="C158">
            <v>349.19450000000006</v>
          </cell>
          <cell r="D158">
            <v>401.15370000000007</v>
          </cell>
        </row>
        <row r="159">
          <cell r="A159" t="str">
            <v>INDIRECT LABOUR - ENGINEERING</v>
          </cell>
        </row>
        <row r="161">
          <cell r="A161" t="str">
            <v>DRAUGHTSMAN</v>
          </cell>
          <cell r="B161" t="str">
            <v>NT</v>
          </cell>
          <cell r="C161">
            <v>647.35</v>
          </cell>
          <cell r="D161">
            <v>744.4525000000001</v>
          </cell>
        </row>
        <row r="162">
          <cell r="A162" t="str">
            <v>Piotr</v>
          </cell>
          <cell r="B162" t="str">
            <v>OT1.5</v>
          </cell>
          <cell r="C162">
            <v>699.13800000000003</v>
          </cell>
          <cell r="D162">
            <v>804.00869999999998</v>
          </cell>
        </row>
        <row r="163">
          <cell r="B163" t="str">
            <v>OT2.0</v>
          </cell>
          <cell r="C163">
            <v>978.79320000000007</v>
          </cell>
          <cell r="D163">
            <v>1125.6121800000001</v>
          </cell>
        </row>
        <row r="164">
          <cell r="A164" t="str">
            <v xml:space="preserve">ENGINEER COMMISSIONING </v>
          </cell>
          <cell r="B164" t="str">
            <v>NT</v>
          </cell>
          <cell r="C164">
            <v>770.40000000000009</v>
          </cell>
          <cell r="D164">
            <v>885.96</v>
          </cell>
        </row>
        <row r="165">
          <cell r="B165" t="str">
            <v>OT1.5</v>
          </cell>
          <cell r="C165">
            <v>832.03200000000004</v>
          </cell>
          <cell r="D165">
            <v>956.83680000000004</v>
          </cell>
        </row>
        <row r="166">
          <cell r="B166" t="str">
            <v>OT2.0</v>
          </cell>
          <cell r="C166">
            <v>1164.8448000000001</v>
          </cell>
          <cell r="D166">
            <v>1339.5715200000002</v>
          </cell>
        </row>
        <row r="167">
          <cell r="A167" t="str">
            <v xml:space="preserve">ENGINEER DESIGN </v>
          </cell>
          <cell r="B167" t="str">
            <v>NT</v>
          </cell>
          <cell r="C167">
            <v>770.40000000000009</v>
          </cell>
          <cell r="D167">
            <v>885.96</v>
          </cell>
        </row>
        <row r="168">
          <cell r="A168" t="str">
            <v>Uncle Paul</v>
          </cell>
          <cell r="B168" t="str">
            <v>OT1.5</v>
          </cell>
          <cell r="C168">
            <v>832.03200000000004</v>
          </cell>
          <cell r="D168">
            <v>956.83680000000004</v>
          </cell>
        </row>
        <row r="169">
          <cell r="B169" t="str">
            <v>OT2.0</v>
          </cell>
          <cell r="C169">
            <v>1164.8448000000001</v>
          </cell>
          <cell r="D169">
            <v>1339.5715200000002</v>
          </cell>
        </row>
        <row r="170">
          <cell r="A170" t="str">
            <v>ENGINEER  DESIGN SENIOR</v>
          </cell>
          <cell r="B170" t="str">
            <v>NT</v>
          </cell>
          <cell r="C170">
            <v>1032.55</v>
          </cell>
          <cell r="D170">
            <v>1187.4325000000001</v>
          </cell>
        </row>
        <row r="171">
          <cell r="A171" t="str">
            <v>Andre</v>
          </cell>
          <cell r="B171" t="str">
            <v>OT1.5</v>
          </cell>
          <cell r="C171">
            <v>1115.1540000000002</v>
          </cell>
          <cell r="D171">
            <v>1282.4271000000001</v>
          </cell>
        </row>
        <row r="172">
          <cell r="B172" t="str">
            <v>OT2.0</v>
          </cell>
          <cell r="C172">
            <v>1561.2156000000002</v>
          </cell>
          <cell r="D172">
            <v>1795.3979400000003</v>
          </cell>
        </row>
        <row r="173">
          <cell r="A173" t="str">
            <v>INDIRECT LABOUR - MANAGEMENT</v>
          </cell>
        </row>
        <row r="175">
          <cell r="A175" t="str">
            <v>CONTRACTS ADMINISTRATOR</v>
          </cell>
          <cell r="B175" t="str">
            <v>NT</v>
          </cell>
          <cell r="C175">
            <v>594.92000000000007</v>
          </cell>
          <cell r="D175">
            <v>647.88499999999999</v>
          </cell>
        </row>
        <row r="176">
          <cell r="B176" t="str">
            <v>OT1.5</v>
          </cell>
          <cell r="C176">
            <v>526.86800000000005</v>
          </cell>
          <cell r="D176">
            <v>605.89819999999997</v>
          </cell>
        </row>
        <row r="177">
          <cell r="B177" t="str">
            <v>OT2.0</v>
          </cell>
          <cell r="C177">
            <v>702.49779999999998</v>
          </cell>
          <cell r="D177">
            <v>807.87139999999999</v>
          </cell>
        </row>
        <row r="178">
          <cell r="A178" t="str">
            <v xml:space="preserve">MANAGER CONSTRUCTION </v>
          </cell>
          <cell r="B178" t="str">
            <v>NT</v>
          </cell>
          <cell r="C178">
            <v>0</v>
          </cell>
          <cell r="D178">
            <v>0</v>
          </cell>
        </row>
        <row r="179">
          <cell r="B179" t="str">
            <v>OT1.5</v>
          </cell>
          <cell r="C179">
            <v>0</v>
          </cell>
          <cell r="D179">
            <v>0</v>
          </cell>
        </row>
        <row r="180">
          <cell r="B180" t="str">
            <v>OT2.0</v>
          </cell>
          <cell r="C180">
            <v>0</v>
          </cell>
          <cell r="D180">
            <v>0</v>
          </cell>
        </row>
        <row r="181">
          <cell r="A181" t="str">
            <v>MANAGER HSE</v>
          </cell>
          <cell r="B181" t="str">
            <v>NT</v>
          </cell>
          <cell r="C181">
            <v>513.6</v>
          </cell>
          <cell r="D181">
            <v>590.64</v>
          </cell>
        </row>
        <row r="182">
          <cell r="B182" t="str">
            <v>OT1.5</v>
          </cell>
          <cell r="C182">
            <v>554.68799999999999</v>
          </cell>
          <cell r="D182">
            <v>637.89120000000003</v>
          </cell>
        </row>
        <row r="183">
          <cell r="B183" t="str">
            <v>OT2.0</v>
          </cell>
          <cell r="C183">
            <v>776.56320000000005</v>
          </cell>
          <cell r="D183">
            <v>893.04768000000013</v>
          </cell>
        </row>
        <row r="184">
          <cell r="A184" t="str">
            <v xml:space="preserve">MANAGER LOGISTICS </v>
          </cell>
          <cell r="B184" t="str">
            <v>NT</v>
          </cell>
          <cell r="C184">
            <v>535</v>
          </cell>
          <cell r="D184">
            <v>615.25</v>
          </cell>
        </row>
        <row r="185">
          <cell r="B185" t="str">
            <v>OT1.5</v>
          </cell>
          <cell r="C185">
            <v>577.80000000000007</v>
          </cell>
          <cell r="D185">
            <v>664.47</v>
          </cell>
        </row>
        <row r="186">
          <cell r="B186" t="str">
            <v>OT2.0</v>
          </cell>
          <cell r="C186">
            <v>808.92000000000007</v>
          </cell>
          <cell r="D186">
            <v>930.25800000000004</v>
          </cell>
        </row>
        <row r="187">
          <cell r="A187" t="str">
            <v>MANAGER PLANNING</v>
          </cell>
          <cell r="B187" t="str">
            <v>NT</v>
          </cell>
          <cell r="C187">
            <v>558.54000000000008</v>
          </cell>
          <cell r="D187">
            <v>642.32100000000003</v>
          </cell>
        </row>
        <row r="188">
          <cell r="B188" t="str">
            <v>OT1.5</v>
          </cell>
          <cell r="C188">
            <v>603.22320000000002</v>
          </cell>
          <cell r="D188">
            <v>693.70668000000001</v>
          </cell>
        </row>
        <row r="189">
          <cell r="B189" t="str">
            <v>OT2.0</v>
          </cell>
          <cell r="C189">
            <v>844.5124800000001</v>
          </cell>
          <cell r="D189">
            <v>971.18935199999999</v>
          </cell>
        </row>
        <row r="190">
          <cell r="A190" t="str">
            <v xml:space="preserve">MANAGER PROJECT </v>
          </cell>
          <cell r="B190" t="str">
            <v>NT</v>
          </cell>
          <cell r="C190">
            <v>0</v>
          </cell>
          <cell r="D190">
            <v>0</v>
          </cell>
        </row>
        <row r="191">
          <cell r="B191" t="str">
            <v>OT1.5</v>
          </cell>
          <cell r="C191">
            <v>0</v>
          </cell>
          <cell r="D191">
            <v>0</v>
          </cell>
        </row>
        <row r="192">
          <cell r="B192" t="str">
            <v>OT2.0</v>
          </cell>
          <cell r="C192">
            <v>0</v>
          </cell>
          <cell r="D192">
            <v>0</v>
          </cell>
        </row>
        <row r="193">
          <cell r="A193" t="str">
            <v>MANAGER QUALITY</v>
          </cell>
          <cell r="B193" t="str">
            <v>NT</v>
          </cell>
          <cell r="C193">
            <v>0</v>
          </cell>
          <cell r="D193">
            <v>0</v>
          </cell>
        </row>
        <row r="194">
          <cell r="B194" t="str">
            <v>OT1.5</v>
          </cell>
          <cell r="C194">
            <v>0</v>
          </cell>
          <cell r="D194">
            <v>0</v>
          </cell>
        </row>
        <row r="195">
          <cell r="B195" t="str">
            <v>OT2.0</v>
          </cell>
          <cell r="C195">
            <v>0</v>
          </cell>
          <cell r="D195">
            <v>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norms"/>
      <sheetName val="p&amp;g"/>
      <sheetName val="NORMSold"/>
      <sheetName val="Sheet1"/>
      <sheetName val="Costing Sheet"/>
      <sheetName val="RATES"/>
      <sheetName val="Matl. Prices"/>
      <sheetName val="Straight Pip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file"/>
      <sheetName val="Summary"/>
      <sheetName val="Workings"/>
      <sheetName val="M&amp;R P&amp;Gs"/>
      <sheetName val="180- Tank &amp; Tower"/>
      <sheetName val="190 - Tank &amp; Tower"/>
      <sheetName val="200 - Tank &amp; Tower"/>
      <sheetName val="210 - Tank &amp; Tower"/>
      <sheetName val="005 - Tank &amp; Tower"/>
      <sheetName val="Pipe 200 &amp;&lt;"/>
      <sheetName val="Pipe &gt;200"/>
      <sheetName val="All Fittings"/>
      <sheetName val="Pipes"/>
      <sheetName val="Rolls"/>
      <sheetName val="Vessel Mats"/>
      <sheetName val="cladding"/>
      <sheetName val="P &amp; G"/>
      <sheetName val="RATES"/>
      <sheetName val="NORMSold"/>
      <sheetName val="Costing Sheet"/>
      <sheetName val="Matl. Prices"/>
    </sheetNames>
    <sheetDataSet>
      <sheetData sheetId="0" refreshError="1"/>
      <sheetData sheetId="1" refreshError="1"/>
      <sheetData sheetId="2" refreshError="1">
        <row r="36">
          <cell r="L36">
            <v>34.025831373967215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68">
          <cell r="M168">
            <v>234.27237716049382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NORMSold"/>
      <sheetName val="cladding"/>
      <sheetName val="Workings"/>
      <sheetName val="RATES"/>
      <sheetName val="Costing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x Capex"/>
      <sheetName val="WUC"/>
      <sheetName val="Tfer to CO"/>
      <sheetName val="Tax split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Progress Table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imate"/>
      <sheetName val="Hyosung Activity Schedule"/>
      <sheetName val="Appendix (A)"/>
      <sheetName val="Evaluation Report"/>
      <sheetName val="Appendix B"/>
      <sheetName val="Estimate Arithmetic "/>
      <sheetName val="Appendix (C)"/>
      <sheetName val="Comparison"/>
      <sheetName val="Appendix (D)"/>
      <sheetName val="Real &amp; Aspiration Base"/>
      <sheetName val="Lot A"/>
      <sheetName val="Sheet1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Project Management Fees, Field Supervision and Administrative Charges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 Plan Rev"/>
      <sheetName val="Contract Rev"/>
      <sheetName val="Cash Tables"/>
      <sheetName val="Rev. Cash Graph"/>
      <sheetName val="% Complete"/>
      <sheetName val="Progress Tables"/>
      <sheetName val="Progress Curve"/>
      <sheetName val="Cash Out Table"/>
      <sheetName val="Net Cash Table"/>
      <sheetName val="_Unit 1 Summary"/>
      <sheetName val="Definition1"/>
      <sheetName val="Sensitivities"/>
      <sheetName val="Definition2"/>
      <sheetName val="COC"/>
      <sheetName val="U1"/>
      <sheetName val="U2"/>
      <sheetName val="Calc"/>
      <sheetName val="CP1"/>
      <sheetName val="CP2"/>
      <sheetName val="CP3"/>
      <sheetName val="CP4"/>
      <sheetName val="CP5"/>
      <sheetName val="CP6"/>
      <sheetName val="ODC"/>
      <sheetName val="Tx"/>
      <sheetName val="Currency Split"/>
      <sheetName val="Econ(monthly)"/>
      <sheetName val="Total Cost"/>
      <sheetName val="Econ(yearly)"/>
      <sheetName val="Package Phasing"/>
      <sheetName val="B&amp;V Revenue 0401"/>
      <sheetName val="Budget Utilisation"/>
      <sheetName val="SUMREP"/>
    </sheetNames>
    <sheetDataSet>
      <sheetData sheetId="0"/>
      <sheetData sheetId="1"/>
      <sheetData sheetId="2"/>
      <sheetData sheetId="3">
        <row r="9">
          <cell r="A9" t="str">
            <v>B&amp;V Cash Flow Milestone Progress by Month</v>
          </cell>
        </row>
      </sheetData>
      <sheetData sheetId="4"/>
      <sheetData sheetId="5" refreshError="1">
        <row r="9">
          <cell r="A9" t="str">
            <v>B&amp;V Cash Flow Milestone Progress by Month</v>
          </cell>
        </row>
        <row r="14">
          <cell r="U14">
            <v>36403</v>
          </cell>
        </row>
        <row r="15">
          <cell r="U15" t="str">
            <v>Prior to NTP</v>
          </cell>
        </row>
        <row r="16">
          <cell r="U16">
            <v>36433</v>
          </cell>
        </row>
        <row r="17">
          <cell r="U17">
            <v>36463</v>
          </cell>
        </row>
        <row r="18">
          <cell r="U18">
            <v>36494</v>
          </cell>
        </row>
        <row r="19">
          <cell r="U19">
            <v>36524</v>
          </cell>
        </row>
        <row r="20">
          <cell r="U20">
            <v>36555</v>
          </cell>
        </row>
        <row r="21">
          <cell r="U21">
            <v>36585</v>
          </cell>
        </row>
        <row r="22">
          <cell r="U22">
            <v>36615</v>
          </cell>
        </row>
        <row r="23">
          <cell r="U23">
            <v>36646</v>
          </cell>
        </row>
        <row r="24">
          <cell r="U24">
            <v>36676</v>
          </cell>
        </row>
        <row r="25">
          <cell r="U25">
            <v>36707</v>
          </cell>
        </row>
        <row r="26">
          <cell r="U26">
            <v>36738</v>
          </cell>
        </row>
        <row r="27">
          <cell r="U27">
            <v>36769</v>
          </cell>
        </row>
        <row r="28">
          <cell r="U28">
            <v>36799</v>
          </cell>
        </row>
        <row r="29">
          <cell r="U29">
            <v>36830</v>
          </cell>
        </row>
        <row r="30">
          <cell r="U30">
            <v>36860</v>
          </cell>
        </row>
        <row r="31">
          <cell r="U31">
            <v>36891</v>
          </cell>
        </row>
        <row r="32">
          <cell r="U32">
            <v>36922</v>
          </cell>
        </row>
        <row r="33">
          <cell r="U33">
            <v>36950</v>
          </cell>
        </row>
        <row r="34">
          <cell r="U34">
            <v>36980</v>
          </cell>
        </row>
        <row r="35">
          <cell r="U35">
            <v>37011</v>
          </cell>
        </row>
        <row r="36">
          <cell r="U36">
            <v>37041</v>
          </cell>
        </row>
        <row r="37">
          <cell r="U37">
            <v>37072</v>
          </cell>
        </row>
        <row r="38">
          <cell r="U38">
            <v>37102</v>
          </cell>
        </row>
        <row r="39">
          <cell r="U39">
            <v>37133</v>
          </cell>
        </row>
        <row r="40">
          <cell r="U40">
            <v>37164</v>
          </cell>
        </row>
        <row r="41">
          <cell r="U41">
            <v>37194</v>
          </cell>
        </row>
        <row r="42">
          <cell r="U42">
            <v>37225</v>
          </cell>
        </row>
        <row r="43">
          <cell r="U43">
            <v>37255</v>
          </cell>
        </row>
        <row r="44">
          <cell r="U44">
            <v>37286</v>
          </cell>
        </row>
        <row r="45">
          <cell r="U45">
            <v>37315</v>
          </cell>
        </row>
        <row r="46">
          <cell r="U46">
            <v>37345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Progress Curve"/>
      <sheetName val="Net Cash Table"/>
      <sheetName val="Cash Out Table"/>
      <sheetName val="E_PS5"/>
      <sheetName val="E_PS51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SUMREP"/>
      <sheetName val=" Unit 1 Summary"/>
      <sheetName val="300-720 HCS 00"/>
      <sheetName val="FRI"/>
      <sheetName val="Delivery"/>
      <sheetName val="Qm"/>
      <sheetName val="Total Cost"/>
      <sheetName val="IM Project n"/>
      <sheetName val="Turbine Tender 3 Unit base (2)"/>
      <sheetName val="CPA Formulae"/>
      <sheetName val="Input Sheet"/>
      <sheetName val="EXTERNAL SERVICES-DISCIPLINE "/>
      <sheetName val="GVL"/>
      <sheetName val="_Unit 1 Summary"/>
      <sheetName val="Budget Utilisation"/>
      <sheetName val="Statistics"/>
      <sheetName val="IS"/>
      <sheetName val="Sheet1"/>
      <sheetName val="Consol IS"/>
      <sheetName val="PROCUREMENT DATA"/>
      <sheetName val="CoC"/>
      <sheetName val="ROE"/>
      <sheetName val="E_PS52"/>
      <sheetName val="CP1_Civil"/>
      <sheetName val="CP2_Elec"/>
      <sheetName val="CP3_C&amp;I"/>
      <sheetName val="CP4_Coal_&amp;_Ash"/>
      <sheetName val="CP5_LPS"/>
      <sheetName val="CP6_Housing"/>
      <sheetName val="Package_Totals"/>
      <sheetName val="Index_Analysis"/>
      <sheetName val="Package_Phasing"/>
      <sheetName val="AT_COMPLETION"/>
      <sheetName val="Progress_Tables"/>
      <sheetName val="Progress_Curve"/>
      <sheetName val="Total_Cost"/>
      <sheetName val="IM_Project_n"/>
      <sheetName val="Turbine_Tender_3_Unit_base_(2)"/>
      <sheetName val="CPA_Formulae"/>
      <sheetName val="_Unit_1_Summary"/>
      <sheetName val="Net_Cash_Table"/>
      <sheetName val="Cash_Out_Table"/>
      <sheetName val="Input_Sheet"/>
      <sheetName val="EXTERNAL_SERVICES-DISCIPLINE_"/>
      <sheetName val="_Unit_1_Summary1"/>
      <sheetName val="Budget_Utilisation"/>
      <sheetName val="Consol_IS"/>
      <sheetName val="PROCUREMENT_DATA"/>
      <sheetName val="300-720_HCS_00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3">
          <cell r="F13" t="str">
            <v>.</v>
          </cell>
        </row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/>
      <sheetData sheetId="23"/>
      <sheetData sheetId="24"/>
      <sheetData sheetId="25" refreshError="1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 refreshError="1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 refreshError="1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 refreshError="1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 refreshError="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 refreshError="1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 refreshError="1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 refreshError="1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13">
          <cell r="F13" t="str">
            <v>.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x Total Inventories"/>
      <sheetName val="future fuel capex"/>
      <sheetName val="Primary Energy "/>
      <sheetName val="Dx CapexWUC"/>
      <sheetName val="gx capital expenditure 25Nov09"/>
      <sheetName val="gx capital expenditure"/>
      <sheetName val="Gx Asset Base as at 31 March 09"/>
      <sheetName val="Existing Projects in Aug 09"/>
      <sheetName val="Menu"/>
      <sheetName val="GTD Rate base summary"/>
      <sheetName val="Gx Rate base summary"/>
      <sheetName val="Tx Rate base summary"/>
      <sheetName val="Dx Rate base summary"/>
      <sheetName val="Generation"/>
      <sheetName val="Generation DRC Rev 6"/>
      <sheetName val="Ratios (2)"/>
      <sheetName val="Ratios"/>
      <sheetName val="Gx10YearProductionPlanAnualised"/>
      <sheetName val="DxKSACS Local Monthly0910"/>
      <sheetName val="Wheel Diagram Input - 09BUDGET"/>
      <sheetName val="WACC 2009"/>
      <sheetName val="Gx Depr Calc"/>
      <sheetName val="Tx Depr Calc"/>
      <sheetName val="Sheet1"/>
      <sheetName val="Dx Depr Calc"/>
      <sheetName val="GxTxDx Asset Values"/>
      <sheetName val="Assumptions"/>
      <sheetName val="Methodology GTD Replacement"/>
      <sheetName val="FY2010 E&amp;Y Valuation"/>
      <sheetName val="Operating Costs Recon"/>
      <sheetName val="Building blocks"/>
      <sheetName val="Methodology Tx Replacement"/>
      <sheetName val="Methodology Gx Replacement"/>
      <sheetName val="Asset-dep-01"/>
      <sheetName val="MethodologyDxcombineReplacement"/>
      <sheetName val="tx"/>
      <sheetName val="Graph data tx"/>
      <sheetName val="Graph data gx"/>
      <sheetName val="Graph data dcx"/>
      <sheetName val="tx_Summary"/>
      <sheetName val="Key Cust data"/>
      <sheetName val="Key Customers"/>
      <sheetName val="Trader"/>
      <sheetName val="Trader summary"/>
      <sheetName val="Tx&amp;Ksacs data"/>
      <sheetName val="Tx&amp;Ksacs"/>
      <sheetName val="Methodology Tx "/>
      <sheetName val="gx"/>
      <sheetName val="gx_Summary"/>
      <sheetName val="Methodology Gx "/>
      <sheetName val="dx"/>
      <sheetName val="dx_Summary"/>
      <sheetName val="2-Environmental levy"/>
      <sheetName val="dxcombined "/>
      <sheetName val="dxcombined_Summary"/>
      <sheetName val="GTD"/>
      <sheetName val="GTD_Summary"/>
      <sheetName val="Methodology dxcombined "/>
      <sheetName val="Graph data GTD"/>
      <sheetName val="corporate"/>
      <sheetName val="Treasury"/>
      <sheetName val="DSM"/>
      <sheetName val="externalRevenueDerived"/>
      <sheetName val="Interest &amp; Base debt"/>
      <sheetName val="holdings "/>
      <sheetName val="Eskom Holdings Summary"/>
      <sheetName val="Presentation summary "/>
      <sheetName val="Divisional Revenue"/>
      <sheetName val="Going Concern"/>
      <sheetName val="Going Concern (2)"/>
      <sheetName val="Simulated interest model"/>
      <sheetName val="Treasury Requirement"/>
      <sheetName val="Current Revenue %"/>
      <sheetName val="MYPD 1 revenue balancing"/>
      <sheetName val="EPP revenue balancing"/>
      <sheetName val="Formula"/>
      <sheetName val="Debtors"/>
      <sheetName val="Arrear Debt"/>
      <sheetName val="Graph dataHoldings"/>
      <sheetName val="Methodology dx"/>
      <sheetName val="Methodology dxlocal"/>
      <sheetName val="Mine cost data (2005 Mines) (2)"/>
      <sheetName val="Progress Tables"/>
      <sheetName val="Progress Curv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304FA-156D-4C73-BC5E-B743A1D1F752}">
  <sheetPr>
    <tabColor theme="8" tint="0.79998168889431442"/>
  </sheetPr>
  <dimension ref="A1:WVN61"/>
  <sheetViews>
    <sheetView tabSelected="1" topLeftCell="C3" zoomScale="97" zoomScaleNormal="97" workbookViewId="0">
      <selection activeCell="G10" sqref="G10"/>
    </sheetView>
  </sheetViews>
  <sheetFormatPr defaultRowHeight="15.75" x14ac:dyDescent="0.25"/>
  <cols>
    <col min="1" max="1" width="11.85546875" style="27" customWidth="1"/>
    <col min="2" max="2" width="73.28515625" style="27" customWidth="1"/>
    <col min="3" max="3" width="14.5703125" style="28" customWidth="1"/>
    <col min="4" max="4" width="15.7109375" style="28" customWidth="1"/>
    <col min="5" max="5" width="16.28515625" style="26" customWidth="1"/>
    <col min="6" max="6" width="20.28515625" style="28" customWidth="1"/>
    <col min="7" max="7" width="14.28515625" style="26" bestFit="1" customWidth="1"/>
    <col min="8" max="8" width="9.7109375" style="26" bestFit="1" customWidth="1"/>
    <col min="9" max="253" width="8.85546875" style="26"/>
    <col min="254" max="254" width="5.7109375" style="26" customWidth="1"/>
    <col min="255" max="255" width="11.85546875" style="26" customWidth="1"/>
    <col min="256" max="256" width="52.28515625" style="26" customWidth="1"/>
    <col min="257" max="257" width="17.5703125" style="26" customWidth="1"/>
    <col min="258" max="258" width="20.28515625" style="26" customWidth="1"/>
    <col min="259" max="259" width="16.7109375" style="26" customWidth="1"/>
    <col min="260" max="260" width="8.28515625" style="26" customWidth="1"/>
    <col min="261" max="262" width="20.28515625" style="26" customWidth="1"/>
    <col min="263" max="509" width="8.85546875" style="26"/>
    <col min="510" max="510" width="5.7109375" style="26" customWidth="1"/>
    <col min="511" max="511" width="11.85546875" style="26" customWidth="1"/>
    <col min="512" max="512" width="52.28515625" style="26" customWidth="1"/>
    <col min="513" max="513" width="17.5703125" style="26" customWidth="1"/>
    <col min="514" max="514" width="20.28515625" style="26" customWidth="1"/>
    <col min="515" max="515" width="16.7109375" style="26" customWidth="1"/>
    <col min="516" max="516" width="8.28515625" style="26" customWidth="1"/>
    <col min="517" max="518" width="20.28515625" style="26" customWidth="1"/>
    <col min="519" max="765" width="8.85546875" style="26"/>
    <col min="766" max="766" width="5.7109375" style="26" customWidth="1"/>
    <col min="767" max="767" width="11.85546875" style="26" customWidth="1"/>
    <col min="768" max="768" width="52.28515625" style="26" customWidth="1"/>
    <col min="769" max="769" width="17.5703125" style="26" customWidth="1"/>
    <col min="770" max="770" width="20.28515625" style="26" customWidth="1"/>
    <col min="771" max="771" width="16.7109375" style="26" customWidth="1"/>
    <col min="772" max="772" width="8.28515625" style="26" customWidth="1"/>
    <col min="773" max="774" width="20.28515625" style="26" customWidth="1"/>
    <col min="775" max="1021" width="8.85546875" style="26"/>
    <col min="1022" max="1022" width="5.7109375" style="26" customWidth="1"/>
    <col min="1023" max="1023" width="11.85546875" style="26" customWidth="1"/>
    <col min="1024" max="1024" width="52.28515625" style="26" customWidth="1"/>
    <col min="1025" max="1025" width="17.5703125" style="26" customWidth="1"/>
    <col min="1026" max="1026" width="20.28515625" style="26" customWidth="1"/>
    <col min="1027" max="1027" width="16.7109375" style="26" customWidth="1"/>
    <col min="1028" max="1028" width="8.28515625" style="26" customWidth="1"/>
    <col min="1029" max="1030" width="20.28515625" style="26" customWidth="1"/>
    <col min="1031" max="1277" width="8.85546875" style="26"/>
    <col min="1278" max="1278" width="5.7109375" style="26" customWidth="1"/>
    <col min="1279" max="1279" width="11.85546875" style="26" customWidth="1"/>
    <col min="1280" max="1280" width="52.28515625" style="26" customWidth="1"/>
    <col min="1281" max="1281" width="17.5703125" style="26" customWidth="1"/>
    <col min="1282" max="1282" width="20.28515625" style="26" customWidth="1"/>
    <col min="1283" max="1283" width="16.7109375" style="26" customWidth="1"/>
    <col min="1284" max="1284" width="8.28515625" style="26" customWidth="1"/>
    <col min="1285" max="1286" width="20.28515625" style="26" customWidth="1"/>
    <col min="1287" max="1533" width="8.85546875" style="26"/>
    <col min="1534" max="1534" width="5.7109375" style="26" customWidth="1"/>
    <col min="1535" max="1535" width="11.85546875" style="26" customWidth="1"/>
    <col min="1536" max="1536" width="52.28515625" style="26" customWidth="1"/>
    <col min="1537" max="1537" width="17.5703125" style="26" customWidth="1"/>
    <col min="1538" max="1538" width="20.28515625" style="26" customWidth="1"/>
    <col min="1539" max="1539" width="16.7109375" style="26" customWidth="1"/>
    <col min="1540" max="1540" width="8.28515625" style="26" customWidth="1"/>
    <col min="1541" max="1542" width="20.28515625" style="26" customWidth="1"/>
    <col min="1543" max="1789" width="8.85546875" style="26"/>
    <col min="1790" max="1790" width="5.7109375" style="26" customWidth="1"/>
    <col min="1791" max="1791" width="11.85546875" style="26" customWidth="1"/>
    <col min="1792" max="1792" width="52.28515625" style="26" customWidth="1"/>
    <col min="1793" max="1793" width="17.5703125" style="26" customWidth="1"/>
    <col min="1794" max="1794" width="20.28515625" style="26" customWidth="1"/>
    <col min="1795" max="1795" width="16.7109375" style="26" customWidth="1"/>
    <col min="1796" max="1796" width="8.28515625" style="26" customWidth="1"/>
    <col min="1797" max="1798" width="20.28515625" style="26" customWidth="1"/>
    <col min="1799" max="2045" width="8.85546875" style="26"/>
    <col min="2046" max="2046" width="5.7109375" style="26" customWidth="1"/>
    <col min="2047" max="2047" width="11.85546875" style="26" customWidth="1"/>
    <col min="2048" max="2048" width="52.28515625" style="26" customWidth="1"/>
    <col min="2049" max="2049" width="17.5703125" style="26" customWidth="1"/>
    <col min="2050" max="2050" width="20.28515625" style="26" customWidth="1"/>
    <col min="2051" max="2051" width="16.7109375" style="26" customWidth="1"/>
    <col min="2052" max="2052" width="8.28515625" style="26" customWidth="1"/>
    <col min="2053" max="2054" width="20.28515625" style="26" customWidth="1"/>
    <col min="2055" max="2301" width="8.85546875" style="26"/>
    <col min="2302" max="2302" width="5.7109375" style="26" customWidth="1"/>
    <col min="2303" max="2303" width="11.85546875" style="26" customWidth="1"/>
    <col min="2304" max="2304" width="52.28515625" style="26" customWidth="1"/>
    <col min="2305" max="2305" width="17.5703125" style="26" customWidth="1"/>
    <col min="2306" max="2306" width="20.28515625" style="26" customWidth="1"/>
    <col min="2307" max="2307" width="16.7109375" style="26" customWidth="1"/>
    <col min="2308" max="2308" width="8.28515625" style="26" customWidth="1"/>
    <col min="2309" max="2310" width="20.28515625" style="26" customWidth="1"/>
    <col min="2311" max="2557" width="8.85546875" style="26"/>
    <col min="2558" max="2558" width="5.7109375" style="26" customWidth="1"/>
    <col min="2559" max="2559" width="11.85546875" style="26" customWidth="1"/>
    <col min="2560" max="2560" width="52.28515625" style="26" customWidth="1"/>
    <col min="2561" max="2561" width="17.5703125" style="26" customWidth="1"/>
    <col min="2562" max="2562" width="20.28515625" style="26" customWidth="1"/>
    <col min="2563" max="2563" width="16.7109375" style="26" customWidth="1"/>
    <col min="2564" max="2564" width="8.28515625" style="26" customWidth="1"/>
    <col min="2565" max="2566" width="20.28515625" style="26" customWidth="1"/>
    <col min="2567" max="2813" width="8.85546875" style="26"/>
    <col min="2814" max="2814" width="5.7109375" style="26" customWidth="1"/>
    <col min="2815" max="2815" width="11.85546875" style="26" customWidth="1"/>
    <col min="2816" max="2816" width="52.28515625" style="26" customWidth="1"/>
    <col min="2817" max="2817" width="17.5703125" style="26" customWidth="1"/>
    <col min="2818" max="2818" width="20.28515625" style="26" customWidth="1"/>
    <col min="2819" max="2819" width="16.7109375" style="26" customWidth="1"/>
    <col min="2820" max="2820" width="8.28515625" style="26" customWidth="1"/>
    <col min="2821" max="2822" width="20.28515625" style="26" customWidth="1"/>
    <col min="2823" max="3069" width="8.85546875" style="26"/>
    <col min="3070" max="3070" width="5.7109375" style="26" customWidth="1"/>
    <col min="3071" max="3071" width="11.85546875" style="26" customWidth="1"/>
    <col min="3072" max="3072" width="52.28515625" style="26" customWidth="1"/>
    <col min="3073" max="3073" width="17.5703125" style="26" customWidth="1"/>
    <col min="3074" max="3074" width="20.28515625" style="26" customWidth="1"/>
    <col min="3075" max="3075" width="16.7109375" style="26" customWidth="1"/>
    <col min="3076" max="3076" width="8.28515625" style="26" customWidth="1"/>
    <col min="3077" max="3078" width="20.28515625" style="26" customWidth="1"/>
    <col min="3079" max="3325" width="8.85546875" style="26"/>
    <col min="3326" max="3326" width="5.7109375" style="26" customWidth="1"/>
    <col min="3327" max="3327" width="11.85546875" style="26" customWidth="1"/>
    <col min="3328" max="3328" width="52.28515625" style="26" customWidth="1"/>
    <col min="3329" max="3329" width="17.5703125" style="26" customWidth="1"/>
    <col min="3330" max="3330" width="20.28515625" style="26" customWidth="1"/>
    <col min="3331" max="3331" width="16.7109375" style="26" customWidth="1"/>
    <col min="3332" max="3332" width="8.28515625" style="26" customWidth="1"/>
    <col min="3333" max="3334" width="20.28515625" style="26" customWidth="1"/>
    <col min="3335" max="3581" width="8.85546875" style="26"/>
    <col min="3582" max="3582" width="5.7109375" style="26" customWidth="1"/>
    <col min="3583" max="3583" width="11.85546875" style="26" customWidth="1"/>
    <col min="3584" max="3584" width="52.28515625" style="26" customWidth="1"/>
    <col min="3585" max="3585" width="17.5703125" style="26" customWidth="1"/>
    <col min="3586" max="3586" width="20.28515625" style="26" customWidth="1"/>
    <col min="3587" max="3587" width="16.7109375" style="26" customWidth="1"/>
    <col min="3588" max="3588" width="8.28515625" style="26" customWidth="1"/>
    <col min="3589" max="3590" width="20.28515625" style="26" customWidth="1"/>
    <col min="3591" max="3837" width="8.85546875" style="26"/>
    <col min="3838" max="3838" width="5.7109375" style="26" customWidth="1"/>
    <col min="3839" max="3839" width="11.85546875" style="26" customWidth="1"/>
    <col min="3840" max="3840" width="52.28515625" style="26" customWidth="1"/>
    <col min="3841" max="3841" width="17.5703125" style="26" customWidth="1"/>
    <col min="3842" max="3842" width="20.28515625" style="26" customWidth="1"/>
    <col min="3843" max="3843" width="16.7109375" style="26" customWidth="1"/>
    <col min="3844" max="3844" width="8.28515625" style="26" customWidth="1"/>
    <col min="3845" max="3846" width="20.28515625" style="26" customWidth="1"/>
    <col min="3847" max="4093" width="8.85546875" style="26"/>
    <col min="4094" max="4094" width="5.7109375" style="26" customWidth="1"/>
    <col min="4095" max="4095" width="11.85546875" style="26" customWidth="1"/>
    <col min="4096" max="4096" width="52.28515625" style="26" customWidth="1"/>
    <col min="4097" max="4097" width="17.5703125" style="26" customWidth="1"/>
    <col min="4098" max="4098" width="20.28515625" style="26" customWidth="1"/>
    <col min="4099" max="4099" width="16.7109375" style="26" customWidth="1"/>
    <col min="4100" max="4100" width="8.28515625" style="26" customWidth="1"/>
    <col min="4101" max="4102" width="20.28515625" style="26" customWidth="1"/>
    <col min="4103" max="4349" width="8.85546875" style="26"/>
    <col min="4350" max="4350" width="5.7109375" style="26" customWidth="1"/>
    <col min="4351" max="4351" width="11.85546875" style="26" customWidth="1"/>
    <col min="4352" max="4352" width="52.28515625" style="26" customWidth="1"/>
    <col min="4353" max="4353" width="17.5703125" style="26" customWidth="1"/>
    <col min="4354" max="4354" width="20.28515625" style="26" customWidth="1"/>
    <col min="4355" max="4355" width="16.7109375" style="26" customWidth="1"/>
    <col min="4356" max="4356" width="8.28515625" style="26" customWidth="1"/>
    <col min="4357" max="4358" width="20.28515625" style="26" customWidth="1"/>
    <col min="4359" max="4605" width="8.85546875" style="26"/>
    <col min="4606" max="4606" width="5.7109375" style="26" customWidth="1"/>
    <col min="4607" max="4607" width="11.85546875" style="26" customWidth="1"/>
    <col min="4608" max="4608" width="52.28515625" style="26" customWidth="1"/>
    <col min="4609" max="4609" width="17.5703125" style="26" customWidth="1"/>
    <col min="4610" max="4610" width="20.28515625" style="26" customWidth="1"/>
    <col min="4611" max="4611" width="16.7109375" style="26" customWidth="1"/>
    <col min="4612" max="4612" width="8.28515625" style="26" customWidth="1"/>
    <col min="4613" max="4614" width="20.28515625" style="26" customWidth="1"/>
    <col min="4615" max="4861" width="8.85546875" style="26"/>
    <col min="4862" max="4862" width="5.7109375" style="26" customWidth="1"/>
    <col min="4863" max="4863" width="11.85546875" style="26" customWidth="1"/>
    <col min="4864" max="4864" width="52.28515625" style="26" customWidth="1"/>
    <col min="4865" max="4865" width="17.5703125" style="26" customWidth="1"/>
    <col min="4866" max="4866" width="20.28515625" style="26" customWidth="1"/>
    <col min="4867" max="4867" width="16.7109375" style="26" customWidth="1"/>
    <col min="4868" max="4868" width="8.28515625" style="26" customWidth="1"/>
    <col min="4869" max="4870" width="20.28515625" style="26" customWidth="1"/>
    <col min="4871" max="5117" width="8.85546875" style="26"/>
    <col min="5118" max="5118" width="5.7109375" style="26" customWidth="1"/>
    <col min="5119" max="5119" width="11.85546875" style="26" customWidth="1"/>
    <col min="5120" max="5120" width="52.28515625" style="26" customWidth="1"/>
    <col min="5121" max="5121" width="17.5703125" style="26" customWidth="1"/>
    <col min="5122" max="5122" width="20.28515625" style="26" customWidth="1"/>
    <col min="5123" max="5123" width="16.7109375" style="26" customWidth="1"/>
    <col min="5124" max="5124" width="8.28515625" style="26" customWidth="1"/>
    <col min="5125" max="5126" width="20.28515625" style="26" customWidth="1"/>
    <col min="5127" max="5373" width="8.85546875" style="26"/>
    <col min="5374" max="5374" width="5.7109375" style="26" customWidth="1"/>
    <col min="5375" max="5375" width="11.85546875" style="26" customWidth="1"/>
    <col min="5376" max="5376" width="52.28515625" style="26" customWidth="1"/>
    <col min="5377" max="5377" width="17.5703125" style="26" customWidth="1"/>
    <col min="5378" max="5378" width="20.28515625" style="26" customWidth="1"/>
    <col min="5379" max="5379" width="16.7109375" style="26" customWidth="1"/>
    <col min="5380" max="5380" width="8.28515625" style="26" customWidth="1"/>
    <col min="5381" max="5382" width="20.28515625" style="26" customWidth="1"/>
    <col min="5383" max="5629" width="8.85546875" style="26"/>
    <col min="5630" max="5630" width="5.7109375" style="26" customWidth="1"/>
    <col min="5631" max="5631" width="11.85546875" style="26" customWidth="1"/>
    <col min="5632" max="5632" width="52.28515625" style="26" customWidth="1"/>
    <col min="5633" max="5633" width="17.5703125" style="26" customWidth="1"/>
    <col min="5634" max="5634" width="20.28515625" style="26" customWidth="1"/>
    <col min="5635" max="5635" width="16.7109375" style="26" customWidth="1"/>
    <col min="5636" max="5636" width="8.28515625" style="26" customWidth="1"/>
    <col min="5637" max="5638" width="20.28515625" style="26" customWidth="1"/>
    <col min="5639" max="5885" width="8.85546875" style="26"/>
    <col min="5886" max="5886" width="5.7109375" style="26" customWidth="1"/>
    <col min="5887" max="5887" width="11.85546875" style="26" customWidth="1"/>
    <col min="5888" max="5888" width="52.28515625" style="26" customWidth="1"/>
    <col min="5889" max="5889" width="17.5703125" style="26" customWidth="1"/>
    <col min="5890" max="5890" width="20.28515625" style="26" customWidth="1"/>
    <col min="5891" max="5891" width="16.7109375" style="26" customWidth="1"/>
    <col min="5892" max="5892" width="8.28515625" style="26" customWidth="1"/>
    <col min="5893" max="5894" width="20.28515625" style="26" customWidth="1"/>
    <col min="5895" max="6141" width="8.85546875" style="26"/>
    <col min="6142" max="6142" width="5.7109375" style="26" customWidth="1"/>
    <col min="6143" max="6143" width="11.85546875" style="26" customWidth="1"/>
    <col min="6144" max="6144" width="52.28515625" style="26" customWidth="1"/>
    <col min="6145" max="6145" width="17.5703125" style="26" customWidth="1"/>
    <col min="6146" max="6146" width="20.28515625" style="26" customWidth="1"/>
    <col min="6147" max="6147" width="16.7109375" style="26" customWidth="1"/>
    <col min="6148" max="6148" width="8.28515625" style="26" customWidth="1"/>
    <col min="6149" max="6150" width="20.28515625" style="26" customWidth="1"/>
    <col min="6151" max="6397" width="8.85546875" style="26"/>
    <col min="6398" max="6398" width="5.7109375" style="26" customWidth="1"/>
    <col min="6399" max="6399" width="11.85546875" style="26" customWidth="1"/>
    <col min="6400" max="6400" width="52.28515625" style="26" customWidth="1"/>
    <col min="6401" max="6401" width="17.5703125" style="26" customWidth="1"/>
    <col min="6402" max="6402" width="20.28515625" style="26" customWidth="1"/>
    <col min="6403" max="6403" width="16.7109375" style="26" customWidth="1"/>
    <col min="6404" max="6404" width="8.28515625" style="26" customWidth="1"/>
    <col min="6405" max="6406" width="20.28515625" style="26" customWidth="1"/>
    <col min="6407" max="6653" width="8.85546875" style="26"/>
    <col min="6654" max="6654" width="5.7109375" style="26" customWidth="1"/>
    <col min="6655" max="6655" width="11.85546875" style="26" customWidth="1"/>
    <col min="6656" max="6656" width="52.28515625" style="26" customWidth="1"/>
    <col min="6657" max="6657" width="17.5703125" style="26" customWidth="1"/>
    <col min="6658" max="6658" width="20.28515625" style="26" customWidth="1"/>
    <col min="6659" max="6659" width="16.7109375" style="26" customWidth="1"/>
    <col min="6660" max="6660" width="8.28515625" style="26" customWidth="1"/>
    <col min="6661" max="6662" width="20.28515625" style="26" customWidth="1"/>
    <col min="6663" max="6909" width="8.85546875" style="26"/>
    <col min="6910" max="6910" width="5.7109375" style="26" customWidth="1"/>
    <col min="6911" max="6911" width="11.85546875" style="26" customWidth="1"/>
    <col min="6912" max="6912" width="52.28515625" style="26" customWidth="1"/>
    <col min="6913" max="6913" width="17.5703125" style="26" customWidth="1"/>
    <col min="6914" max="6914" width="20.28515625" style="26" customWidth="1"/>
    <col min="6915" max="6915" width="16.7109375" style="26" customWidth="1"/>
    <col min="6916" max="6916" width="8.28515625" style="26" customWidth="1"/>
    <col min="6917" max="6918" width="20.28515625" style="26" customWidth="1"/>
    <col min="6919" max="7165" width="8.85546875" style="26"/>
    <col min="7166" max="7166" width="5.7109375" style="26" customWidth="1"/>
    <col min="7167" max="7167" width="11.85546875" style="26" customWidth="1"/>
    <col min="7168" max="7168" width="52.28515625" style="26" customWidth="1"/>
    <col min="7169" max="7169" width="17.5703125" style="26" customWidth="1"/>
    <col min="7170" max="7170" width="20.28515625" style="26" customWidth="1"/>
    <col min="7171" max="7171" width="16.7109375" style="26" customWidth="1"/>
    <col min="7172" max="7172" width="8.28515625" style="26" customWidth="1"/>
    <col min="7173" max="7174" width="20.28515625" style="26" customWidth="1"/>
    <col min="7175" max="7421" width="8.85546875" style="26"/>
    <col min="7422" max="7422" width="5.7109375" style="26" customWidth="1"/>
    <col min="7423" max="7423" width="11.85546875" style="26" customWidth="1"/>
    <col min="7424" max="7424" width="52.28515625" style="26" customWidth="1"/>
    <col min="7425" max="7425" width="17.5703125" style="26" customWidth="1"/>
    <col min="7426" max="7426" width="20.28515625" style="26" customWidth="1"/>
    <col min="7427" max="7427" width="16.7109375" style="26" customWidth="1"/>
    <col min="7428" max="7428" width="8.28515625" style="26" customWidth="1"/>
    <col min="7429" max="7430" width="20.28515625" style="26" customWidth="1"/>
    <col min="7431" max="7677" width="8.85546875" style="26"/>
    <col min="7678" max="7678" width="5.7109375" style="26" customWidth="1"/>
    <col min="7679" max="7679" width="11.85546875" style="26" customWidth="1"/>
    <col min="7680" max="7680" width="52.28515625" style="26" customWidth="1"/>
    <col min="7681" max="7681" width="17.5703125" style="26" customWidth="1"/>
    <col min="7682" max="7682" width="20.28515625" style="26" customWidth="1"/>
    <col min="7683" max="7683" width="16.7109375" style="26" customWidth="1"/>
    <col min="7684" max="7684" width="8.28515625" style="26" customWidth="1"/>
    <col min="7685" max="7686" width="20.28515625" style="26" customWidth="1"/>
    <col min="7687" max="7933" width="8.85546875" style="26"/>
    <col min="7934" max="7934" width="5.7109375" style="26" customWidth="1"/>
    <col min="7935" max="7935" width="11.85546875" style="26" customWidth="1"/>
    <col min="7936" max="7936" width="52.28515625" style="26" customWidth="1"/>
    <col min="7937" max="7937" width="17.5703125" style="26" customWidth="1"/>
    <col min="7938" max="7938" width="20.28515625" style="26" customWidth="1"/>
    <col min="7939" max="7939" width="16.7109375" style="26" customWidth="1"/>
    <col min="7940" max="7940" width="8.28515625" style="26" customWidth="1"/>
    <col min="7941" max="7942" width="20.28515625" style="26" customWidth="1"/>
    <col min="7943" max="8189" width="8.85546875" style="26"/>
    <col min="8190" max="8190" width="5.7109375" style="26" customWidth="1"/>
    <col min="8191" max="8191" width="11.85546875" style="26" customWidth="1"/>
    <col min="8192" max="8192" width="52.28515625" style="26" customWidth="1"/>
    <col min="8193" max="8193" width="17.5703125" style="26" customWidth="1"/>
    <col min="8194" max="8194" width="20.28515625" style="26" customWidth="1"/>
    <col min="8195" max="8195" width="16.7109375" style="26" customWidth="1"/>
    <col min="8196" max="8196" width="8.28515625" style="26" customWidth="1"/>
    <col min="8197" max="8198" width="20.28515625" style="26" customWidth="1"/>
    <col min="8199" max="8445" width="8.85546875" style="26"/>
    <col min="8446" max="8446" width="5.7109375" style="26" customWidth="1"/>
    <col min="8447" max="8447" width="11.85546875" style="26" customWidth="1"/>
    <col min="8448" max="8448" width="52.28515625" style="26" customWidth="1"/>
    <col min="8449" max="8449" width="17.5703125" style="26" customWidth="1"/>
    <col min="8450" max="8450" width="20.28515625" style="26" customWidth="1"/>
    <col min="8451" max="8451" width="16.7109375" style="26" customWidth="1"/>
    <col min="8452" max="8452" width="8.28515625" style="26" customWidth="1"/>
    <col min="8453" max="8454" width="20.28515625" style="26" customWidth="1"/>
    <col min="8455" max="8701" width="8.85546875" style="26"/>
    <col min="8702" max="8702" width="5.7109375" style="26" customWidth="1"/>
    <col min="8703" max="8703" width="11.85546875" style="26" customWidth="1"/>
    <col min="8704" max="8704" width="52.28515625" style="26" customWidth="1"/>
    <col min="8705" max="8705" width="17.5703125" style="26" customWidth="1"/>
    <col min="8706" max="8706" width="20.28515625" style="26" customWidth="1"/>
    <col min="8707" max="8707" width="16.7109375" style="26" customWidth="1"/>
    <col min="8708" max="8708" width="8.28515625" style="26" customWidth="1"/>
    <col min="8709" max="8710" width="20.28515625" style="26" customWidth="1"/>
    <col min="8711" max="8957" width="8.85546875" style="26"/>
    <col min="8958" max="8958" width="5.7109375" style="26" customWidth="1"/>
    <col min="8959" max="8959" width="11.85546875" style="26" customWidth="1"/>
    <col min="8960" max="8960" width="52.28515625" style="26" customWidth="1"/>
    <col min="8961" max="8961" width="17.5703125" style="26" customWidth="1"/>
    <col min="8962" max="8962" width="20.28515625" style="26" customWidth="1"/>
    <col min="8963" max="8963" width="16.7109375" style="26" customWidth="1"/>
    <col min="8964" max="8964" width="8.28515625" style="26" customWidth="1"/>
    <col min="8965" max="8966" width="20.28515625" style="26" customWidth="1"/>
    <col min="8967" max="9213" width="8.85546875" style="26"/>
    <col min="9214" max="9214" width="5.7109375" style="26" customWidth="1"/>
    <col min="9215" max="9215" width="11.85546875" style="26" customWidth="1"/>
    <col min="9216" max="9216" width="52.28515625" style="26" customWidth="1"/>
    <col min="9217" max="9217" width="17.5703125" style="26" customWidth="1"/>
    <col min="9218" max="9218" width="20.28515625" style="26" customWidth="1"/>
    <col min="9219" max="9219" width="16.7109375" style="26" customWidth="1"/>
    <col min="9220" max="9220" width="8.28515625" style="26" customWidth="1"/>
    <col min="9221" max="9222" width="20.28515625" style="26" customWidth="1"/>
    <col min="9223" max="9469" width="8.85546875" style="26"/>
    <col min="9470" max="9470" width="5.7109375" style="26" customWidth="1"/>
    <col min="9471" max="9471" width="11.85546875" style="26" customWidth="1"/>
    <col min="9472" max="9472" width="52.28515625" style="26" customWidth="1"/>
    <col min="9473" max="9473" width="17.5703125" style="26" customWidth="1"/>
    <col min="9474" max="9474" width="20.28515625" style="26" customWidth="1"/>
    <col min="9475" max="9475" width="16.7109375" style="26" customWidth="1"/>
    <col min="9476" max="9476" width="8.28515625" style="26" customWidth="1"/>
    <col min="9477" max="9478" width="20.28515625" style="26" customWidth="1"/>
    <col min="9479" max="9725" width="8.85546875" style="26"/>
    <col min="9726" max="9726" width="5.7109375" style="26" customWidth="1"/>
    <col min="9727" max="9727" width="11.85546875" style="26" customWidth="1"/>
    <col min="9728" max="9728" width="52.28515625" style="26" customWidth="1"/>
    <col min="9729" max="9729" width="17.5703125" style="26" customWidth="1"/>
    <col min="9730" max="9730" width="20.28515625" style="26" customWidth="1"/>
    <col min="9731" max="9731" width="16.7109375" style="26" customWidth="1"/>
    <col min="9732" max="9732" width="8.28515625" style="26" customWidth="1"/>
    <col min="9733" max="9734" width="20.28515625" style="26" customWidth="1"/>
    <col min="9735" max="9981" width="8.85546875" style="26"/>
    <col min="9982" max="9982" width="5.7109375" style="26" customWidth="1"/>
    <col min="9983" max="9983" width="11.85546875" style="26" customWidth="1"/>
    <col min="9984" max="9984" width="52.28515625" style="26" customWidth="1"/>
    <col min="9985" max="9985" width="17.5703125" style="26" customWidth="1"/>
    <col min="9986" max="9986" width="20.28515625" style="26" customWidth="1"/>
    <col min="9987" max="9987" width="16.7109375" style="26" customWidth="1"/>
    <col min="9988" max="9988" width="8.28515625" style="26" customWidth="1"/>
    <col min="9989" max="9990" width="20.28515625" style="26" customWidth="1"/>
    <col min="9991" max="10237" width="8.85546875" style="26"/>
    <col min="10238" max="10238" width="5.7109375" style="26" customWidth="1"/>
    <col min="10239" max="10239" width="11.85546875" style="26" customWidth="1"/>
    <col min="10240" max="10240" width="52.28515625" style="26" customWidth="1"/>
    <col min="10241" max="10241" width="17.5703125" style="26" customWidth="1"/>
    <col min="10242" max="10242" width="20.28515625" style="26" customWidth="1"/>
    <col min="10243" max="10243" width="16.7109375" style="26" customWidth="1"/>
    <col min="10244" max="10244" width="8.28515625" style="26" customWidth="1"/>
    <col min="10245" max="10246" width="20.28515625" style="26" customWidth="1"/>
    <col min="10247" max="10493" width="8.85546875" style="26"/>
    <col min="10494" max="10494" width="5.7109375" style="26" customWidth="1"/>
    <col min="10495" max="10495" width="11.85546875" style="26" customWidth="1"/>
    <col min="10496" max="10496" width="52.28515625" style="26" customWidth="1"/>
    <col min="10497" max="10497" width="17.5703125" style="26" customWidth="1"/>
    <col min="10498" max="10498" width="20.28515625" style="26" customWidth="1"/>
    <col min="10499" max="10499" width="16.7109375" style="26" customWidth="1"/>
    <col min="10500" max="10500" width="8.28515625" style="26" customWidth="1"/>
    <col min="10501" max="10502" width="20.28515625" style="26" customWidth="1"/>
    <col min="10503" max="10749" width="8.85546875" style="26"/>
    <col min="10750" max="10750" width="5.7109375" style="26" customWidth="1"/>
    <col min="10751" max="10751" width="11.85546875" style="26" customWidth="1"/>
    <col min="10752" max="10752" width="52.28515625" style="26" customWidth="1"/>
    <col min="10753" max="10753" width="17.5703125" style="26" customWidth="1"/>
    <col min="10754" max="10754" width="20.28515625" style="26" customWidth="1"/>
    <col min="10755" max="10755" width="16.7109375" style="26" customWidth="1"/>
    <col min="10756" max="10756" width="8.28515625" style="26" customWidth="1"/>
    <col min="10757" max="10758" width="20.28515625" style="26" customWidth="1"/>
    <col min="10759" max="11005" width="8.85546875" style="26"/>
    <col min="11006" max="11006" width="5.7109375" style="26" customWidth="1"/>
    <col min="11007" max="11007" width="11.85546875" style="26" customWidth="1"/>
    <col min="11008" max="11008" width="52.28515625" style="26" customWidth="1"/>
    <col min="11009" max="11009" width="17.5703125" style="26" customWidth="1"/>
    <col min="11010" max="11010" width="20.28515625" style="26" customWidth="1"/>
    <col min="11011" max="11011" width="16.7109375" style="26" customWidth="1"/>
    <col min="11012" max="11012" width="8.28515625" style="26" customWidth="1"/>
    <col min="11013" max="11014" width="20.28515625" style="26" customWidth="1"/>
    <col min="11015" max="11261" width="8.85546875" style="26"/>
    <col min="11262" max="11262" width="5.7109375" style="26" customWidth="1"/>
    <col min="11263" max="11263" width="11.85546875" style="26" customWidth="1"/>
    <col min="11264" max="11264" width="52.28515625" style="26" customWidth="1"/>
    <col min="11265" max="11265" width="17.5703125" style="26" customWidth="1"/>
    <col min="11266" max="11266" width="20.28515625" style="26" customWidth="1"/>
    <col min="11267" max="11267" width="16.7109375" style="26" customWidth="1"/>
    <col min="11268" max="11268" width="8.28515625" style="26" customWidth="1"/>
    <col min="11269" max="11270" width="20.28515625" style="26" customWidth="1"/>
    <col min="11271" max="11517" width="8.85546875" style="26"/>
    <col min="11518" max="11518" width="5.7109375" style="26" customWidth="1"/>
    <col min="11519" max="11519" width="11.85546875" style="26" customWidth="1"/>
    <col min="11520" max="11520" width="52.28515625" style="26" customWidth="1"/>
    <col min="11521" max="11521" width="17.5703125" style="26" customWidth="1"/>
    <col min="11522" max="11522" width="20.28515625" style="26" customWidth="1"/>
    <col min="11523" max="11523" width="16.7109375" style="26" customWidth="1"/>
    <col min="11524" max="11524" width="8.28515625" style="26" customWidth="1"/>
    <col min="11525" max="11526" width="20.28515625" style="26" customWidth="1"/>
    <col min="11527" max="11773" width="8.85546875" style="26"/>
    <col min="11774" max="11774" width="5.7109375" style="26" customWidth="1"/>
    <col min="11775" max="11775" width="11.85546875" style="26" customWidth="1"/>
    <col min="11776" max="11776" width="52.28515625" style="26" customWidth="1"/>
    <col min="11777" max="11777" width="17.5703125" style="26" customWidth="1"/>
    <col min="11778" max="11778" width="20.28515625" style="26" customWidth="1"/>
    <col min="11779" max="11779" width="16.7109375" style="26" customWidth="1"/>
    <col min="11780" max="11780" width="8.28515625" style="26" customWidth="1"/>
    <col min="11781" max="11782" width="20.28515625" style="26" customWidth="1"/>
    <col min="11783" max="12029" width="8.85546875" style="26"/>
    <col min="12030" max="12030" width="5.7109375" style="26" customWidth="1"/>
    <col min="12031" max="12031" width="11.85546875" style="26" customWidth="1"/>
    <col min="12032" max="12032" width="52.28515625" style="26" customWidth="1"/>
    <col min="12033" max="12033" width="17.5703125" style="26" customWidth="1"/>
    <col min="12034" max="12034" width="20.28515625" style="26" customWidth="1"/>
    <col min="12035" max="12035" width="16.7109375" style="26" customWidth="1"/>
    <col min="12036" max="12036" width="8.28515625" style="26" customWidth="1"/>
    <col min="12037" max="12038" width="20.28515625" style="26" customWidth="1"/>
    <col min="12039" max="12285" width="8.85546875" style="26"/>
    <col min="12286" max="12286" width="5.7109375" style="26" customWidth="1"/>
    <col min="12287" max="12287" width="11.85546875" style="26" customWidth="1"/>
    <col min="12288" max="12288" width="52.28515625" style="26" customWidth="1"/>
    <col min="12289" max="12289" width="17.5703125" style="26" customWidth="1"/>
    <col min="12290" max="12290" width="20.28515625" style="26" customWidth="1"/>
    <col min="12291" max="12291" width="16.7109375" style="26" customWidth="1"/>
    <col min="12292" max="12292" width="8.28515625" style="26" customWidth="1"/>
    <col min="12293" max="12294" width="20.28515625" style="26" customWidth="1"/>
    <col min="12295" max="12541" width="8.85546875" style="26"/>
    <col min="12542" max="12542" width="5.7109375" style="26" customWidth="1"/>
    <col min="12543" max="12543" width="11.85546875" style="26" customWidth="1"/>
    <col min="12544" max="12544" width="52.28515625" style="26" customWidth="1"/>
    <col min="12545" max="12545" width="17.5703125" style="26" customWidth="1"/>
    <col min="12546" max="12546" width="20.28515625" style="26" customWidth="1"/>
    <col min="12547" max="12547" width="16.7109375" style="26" customWidth="1"/>
    <col min="12548" max="12548" width="8.28515625" style="26" customWidth="1"/>
    <col min="12549" max="12550" width="20.28515625" style="26" customWidth="1"/>
    <col min="12551" max="12797" width="8.85546875" style="26"/>
    <col min="12798" max="12798" width="5.7109375" style="26" customWidth="1"/>
    <col min="12799" max="12799" width="11.85546875" style="26" customWidth="1"/>
    <col min="12800" max="12800" width="52.28515625" style="26" customWidth="1"/>
    <col min="12801" max="12801" width="17.5703125" style="26" customWidth="1"/>
    <col min="12802" max="12802" width="20.28515625" style="26" customWidth="1"/>
    <col min="12803" max="12803" width="16.7109375" style="26" customWidth="1"/>
    <col min="12804" max="12804" width="8.28515625" style="26" customWidth="1"/>
    <col min="12805" max="12806" width="20.28515625" style="26" customWidth="1"/>
    <col min="12807" max="13053" width="8.85546875" style="26"/>
    <col min="13054" max="13054" width="5.7109375" style="26" customWidth="1"/>
    <col min="13055" max="13055" width="11.85546875" style="26" customWidth="1"/>
    <col min="13056" max="13056" width="52.28515625" style="26" customWidth="1"/>
    <col min="13057" max="13057" width="17.5703125" style="26" customWidth="1"/>
    <col min="13058" max="13058" width="20.28515625" style="26" customWidth="1"/>
    <col min="13059" max="13059" width="16.7109375" style="26" customWidth="1"/>
    <col min="13060" max="13060" width="8.28515625" style="26" customWidth="1"/>
    <col min="13061" max="13062" width="20.28515625" style="26" customWidth="1"/>
    <col min="13063" max="13309" width="8.85546875" style="26"/>
    <col min="13310" max="13310" width="5.7109375" style="26" customWidth="1"/>
    <col min="13311" max="13311" width="11.85546875" style="26" customWidth="1"/>
    <col min="13312" max="13312" width="52.28515625" style="26" customWidth="1"/>
    <col min="13313" max="13313" width="17.5703125" style="26" customWidth="1"/>
    <col min="13314" max="13314" width="20.28515625" style="26" customWidth="1"/>
    <col min="13315" max="13315" width="16.7109375" style="26" customWidth="1"/>
    <col min="13316" max="13316" width="8.28515625" style="26" customWidth="1"/>
    <col min="13317" max="13318" width="20.28515625" style="26" customWidth="1"/>
    <col min="13319" max="13565" width="8.85546875" style="26"/>
    <col min="13566" max="13566" width="5.7109375" style="26" customWidth="1"/>
    <col min="13567" max="13567" width="11.85546875" style="26" customWidth="1"/>
    <col min="13568" max="13568" width="52.28515625" style="26" customWidth="1"/>
    <col min="13569" max="13569" width="17.5703125" style="26" customWidth="1"/>
    <col min="13570" max="13570" width="20.28515625" style="26" customWidth="1"/>
    <col min="13571" max="13571" width="16.7109375" style="26" customWidth="1"/>
    <col min="13572" max="13572" width="8.28515625" style="26" customWidth="1"/>
    <col min="13573" max="13574" width="20.28515625" style="26" customWidth="1"/>
    <col min="13575" max="13821" width="8.85546875" style="26"/>
    <col min="13822" max="13822" width="5.7109375" style="26" customWidth="1"/>
    <col min="13823" max="13823" width="11.85546875" style="26" customWidth="1"/>
    <col min="13824" max="13824" width="52.28515625" style="26" customWidth="1"/>
    <col min="13825" max="13825" width="17.5703125" style="26" customWidth="1"/>
    <col min="13826" max="13826" width="20.28515625" style="26" customWidth="1"/>
    <col min="13827" max="13827" width="16.7109375" style="26" customWidth="1"/>
    <col min="13828" max="13828" width="8.28515625" style="26" customWidth="1"/>
    <col min="13829" max="13830" width="20.28515625" style="26" customWidth="1"/>
    <col min="13831" max="14077" width="8.85546875" style="26"/>
    <col min="14078" max="14078" width="5.7109375" style="26" customWidth="1"/>
    <col min="14079" max="14079" width="11.85546875" style="26" customWidth="1"/>
    <col min="14080" max="14080" width="52.28515625" style="26" customWidth="1"/>
    <col min="14081" max="14081" width="17.5703125" style="26" customWidth="1"/>
    <col min="14082" max="14082" width="20.28515625" style="26" customWidth="1"/>
    <col min="14083" max="14083" width="16.7109375" style="26" customWidth="1"/>
    <col min="14084" max="14084" width="8.28515625" style="26" customWidth="1"/>
    <col min="14085" max="14086" width="20.28515625" style="26" customWidth="1"/>
    <col min="14087" max="14333" width="8.85546875" style="26"/>
    <col min="14334" max="14334" width="5.7109375" style="26" customWidth="1"/>
    <col min="14335" max="14335" width="11.85546875" style="26" customWidth="1"/>
    <col min="14336" max="14336" width="52.28515625" style="26" customWidth="1"/>
    <col min="14337" max="14337" width="17.5703125" style="26" customWidth="1"/>
    <col min="14338" max="14338" width="20.28515625" style="26" customWidth="1"/>
    <col min="14339" max="14339" width="16.7109375" style="26" customWidth="1"/>
    <col min="14340" max="14340" width="8.28515625" style="26" customWidth="1"/>
    <col min="14341" max="14342" width="20.28515625" style="26" customWidth="1"/>
    <col min="14343" max="14589" width="8.85546875" style="26"/>
    <col min="14590" max="14590" width="5.7109375" style="26" customWidth="1"/>
    <col min="14591" max="14591" width="11.85546875" style="26" customWidth="1"/>
    <col min="14592" max="14592" width="52.28515625" style="26" customWidth="1"/>
    <col min="14593" max="14593" width="17.5703125" style="26" customWidth="1"/>
    <col min="14594" max="14594" width="20.28515625" style="26" customWidth="1"/>
    <col min="14595" max="14595" width="16.7109375" style="26" customWidth="1"/>
    <col min="14596" max="14596" width="8.28515625" style="26" customWidth="1"/>
    <col min="14597" max="14598" width="20.28515625" style="26" customWidth="1"/>
    <col min="14599" max="14845" width="8.85546875" style="26"/>
    <col min="14846" max="14846" width="5.7109375" style="26" customWidth="1"/>
    <col min="14847" max="14847" width="11.85546875" style="26" customWidth="1"/>
    <col min="14848" max="14848" width="52.28515625" style="26" customWidth="1"/>
    <col min="14849" max="14849" width="17.5703125" style="26" customWidth="1"/>
    <col min="14850" max="14850" width="20.28515625" style="26" customWidth="1"/>
    <col min="14851" max="14851" width="16.7109375" style="26" customWidth="1"/>
    <col min="14852" max="14852" width="8.28515625" style="26" customWidth="1"/>
    <col min="14853" max="14854" width="20.28515625" style="26" customWidth="1"/>
    <col min="14855" max="15101" width="8.85546875" style="26"/>
    <col min="15102" max="15102" width="5.7109375" style="26" customWidth="1"/>
    <col min="15103" max="15103" width="11.85546875" style="26" customWidth="1"/>
    <col min="15104" max="15104" width="52.28515625" style="26" customWidth="1"/>
    <col min="15105" max="15105" width="17.5703125" style="26" customWidth="1"/>
    <col min="15106" max="15106" width="20.28515625" style="26" customWidth="1"/>
    <col min="15107" max="15107" width="16.7109375" style="26" customWidth="1"/>
    <col min="15108" max="15108" width="8.28515625" style="26" customWidth="1"/>
    <col min="15109" max="15110" width="20.28515625" style="26" customWidth="1"/>
    <col min="15111" max="15357" width="8.85546875" style="26"/>
    <col min="15358" max="15358" width="5.7109375" style="26" customWidth="1"/>
    <col min="15359" max="15359" width="11.85546875" style="26" customWidth="1"/>
    <col min="15360" max="15360" width="52.28515625" style="26" customWidth="1"/>
    <col min="15361" max="15361" width="17.5703125" style="26" customWidth="1"/>
    <col min="15362" max="15362" width="20.28515625" style="26" customWidth="1"/>
    <col min="15363" max="15363" width="16.7109375" style="26" customWidth="1"/>
    <col min="15364" max="15364" width="8.28515625" style="26" customWidth="1"/>
    <col min="15365" max="15366" width="20.28515625" style="26" customWidth="1"/>
    <col min="15367" max="15613" width="8.85546875" style="26"/>
    <col min="15614" max="15614" width="5.7109375" style="26" customWidth="1"/>
    <col min="15615" max="15615" width="11.85546875" style="26" customWidth="1"/>
    <col min="15616" max="15616" width="52.28515625" style="26" customWidth="1"/>
    <col min="15617" max="15617" width="17.5703125" style="26" customWidth="1"/>
    <col min="15618" max="15618" width="20.28515625" style="26" customWidth="1"/>
    <col min="15619" max="15619" width="16.7109375" style="26" customWidth="1"/>
    <col min="15620" max="15620" width="8.28515625" style="26" customWidth="1"/>
    <col min="15621" max="15622" width="20.28515625" style="26" customWidth="1"/>
    <col min="15623" max="15869" width="8.85546875" style="26"/>
    <col min="15870" max="15870" width="5.7109375" style="26" customWidth="1"/>
    <col min="15871" max="15871" width="11.85546875" style="26" customWidth="1"/>
    <col min="15872" max="15872" width="52.28515625" style="26" customWidth="1"/>
    <col min="15873" max="15873" width="17.5703125" style="26" customWidth="1"/>
    <col min="15874" max="15874" width="20.28515625" style="26" customWidth="1"/>
    <col min="15875" max="15875" width="16.7109375" style="26" customWidth="1"/>
    <col min="15876" max="15876" width="8.28515625" style="26" customWidth="1"/>
    <col min="15877" max="15878" width="20.28515625" style="26" customWidth="1"/>
    <col min="15879" max="16125" width="8.85546875" style="26"/>
    <col min="16126" max="16126" width="5.7109375" style="26" customWidth="1"/>
    <col min="16127" max="16127" width="11.85546875" style="26" customWidth="1"/>
    <col min="16128" max="16128" width="52.28515625" style="26" customWidth="1"/>
    <col min="16129" max="16129" width="17.5703125" style="26" customWidth="1"/>
    <col min="16130" max="16130" width="20.28515625" style="26" customWidth="1"/>
    <col min="16131" max="16131" width="16.7109375" style="26" customWidth="1"/>
    <col min="16132" max="16132" width="8.28515625" style="26" customWidth="1"/>
    <col min="16133" max="16134" width="20.28515625" style="26" customWidth="1"/>
    <col min="16135" max="16384" width="8.85546875" style="26"/>
  </cols>
  <sheetData>
    <row r="1" spans="1:7" s="25" customFormat="1" ht="18.75" x14ac:dyDescent="0.3">
      <c r="A1" s="65" t="s">
        <v>86</v>
      </c>
      <c r="B1" s="65"/>
      <c r="C1" s="65"/>
      <c r="D1" s="65"/>
      <c r="E1" s="65"/>
      <c r="F1" s="65"/>
      <c r="G1" s="65"/>
    </row>
    <row r="2" spans="1:7" s="25" customFormat="1" ht="18.75" x14ac:dyDescent="0.3">
      <c r="A2" s="57"/>
      <c r="B2" s="57"/>
      <c r="C2" s="57"/>
      <c r="D2" s="57"/>
      <c r="E2" s="57"/>
      <c r="F2" s="57"/>
      <c r="G2" s="57"/>
    </row>
    <row r="3" spans="1:7" x14ac:dyDescent="0.25">
      <c r="A3" s="24"/>
      <c r="C3" s="56"/>
      <c r="F3" s="56"/>
    </row>
    <row r="4" spans="1:7" s="30" customFormat="1" ht="12.75" x14ac:dyDescent="0.2">
      <c r="A4" s="29"/>
      <c r="C4" s="31"/>
      <c r="D4" s="31"/>
      <c r="E4" s="31"/>
      <c r="F4" s="31"/>
    </row>
    <row r="5" spans="1:7" s="30" customFormat="1" ht="21" x14ac:dyDescent="0.45">
      <c r="A5" s="8" t="s">
        <v>31</v>
      </c>
      <c r="B5" s="8" t="s">
        <v>32</v>
      </c>
      <c r="C5" s="8" t="s">
        <v>83</v>
      </c>
      <c r="D5" s="8" t="s">
        <v>82</v>
      </c>
      <c r="E5" s="8" t="s">
        <v>35</v>
      </c>
      <c r="F5" s="8" t="s">
        <v>36</v>
      </c>
    </row>
    <row r="6" spans="1:7" s="30" customFormat="1" ht="12.75" x14ac:dyDescent="0.2">
      <c r="A6" s="32"/>
      <c r="B6" s="32"/>
      <c r="C6" s="32"/>
      <c r="D6" s="32"/>
      <c r="E6" s="32"/>
      <c r="F6" s="32"/>
    </row>
    <row r="7" spans="1:7" s="30" customFormat="1" ht="15" x14ac:dyDescent="0.25">
      <c r="A7" s="39"/>
      <c r="B7" s="36"/>
      <c r="C7" s="33"/>
      <c r="D7" s="33"/>
      <c r="E7" s="35"/>
      <c r="F7" s="38"/>
    </row>
    <row r="8" spans="1:7" s="30" customFormat="1" ht="21" x14ac:dyDescent="0.45">
      <c r="A8" s="8"/>
      <c r="B8" s="8" t="s">
        <v>51</v>
      </c>
      <c r="C8" s="8"/>
      <c r="D8" s="8" t="s">
        <v>81</v>
      </c>
      <c r="E8" s="8" t="s">
        <v>7</v>
      </c>
      <c r="F8" s="7" t="s">
        <v>8</v>
      </c>
    </row>
    <row r="9" spans="1:7" s="30" customFormat="1" ht="21" x14ac:dyDescent="0.45">
      <c r="A9" s="54"/>
      <c r="B9" s="54" t="s">
        <v>70</v>
      </c>
      <c r="C9" s="54"/>
      <c r="D9" s="54"/>
      <c r="E9" s="54"/>
      <c r="F9" s="6"/>
    </row>
    <row r="10" spans="1:7" s="30" customFormat="1" ht="21" x14ac:dyDescent="0.45">
      <c r="A10" s="64">
        <v>1</v>
      </c>
      <c r="B10" s="36" t="s">
        <v>63</v>
      </c>
      <c r="C10" s="33" t="s">
        <v>79</v>
      </c>
      <c r="D10" s="53">
        <v>4</v>
      </c>
      <c r="E10" s="35"/>
      <c r="F10" s="35"/>
    </row>
    <row r="11" spans="1:7" s="30" customFormat="1" ht="21" x14ac:dyDescent="0.45">
      <c r="A11" s="10">
        <f>A10+1</f>
        <v>2</v>
      </c>
      <c r="B11" s="12" t="s">
        <v>64</v>
      </c>
      <c r="C11" s="33" t="s">
        <v>79</v>
      </c>
      <c r="D11" s="53">
        <v>4</v>
      </c>
      <c r="E11" s="35"/>
      <c r="F11" s="35"/>
    </row>
    <row r="12" spans="1:7" s="30" customFormat="1" ht="21" x14ac:dyDescent="0.45">
      <c r="A12" s="30">
        <f t="shared" ref="A12:A16" si="0">A11+1</f>
        <v>3</v>
      </c>
      <c r="B12" s="12" t="s">
        <v>65</v>
      </c>
      <c r="C12" s="33" t="s">
        <v>79</v>
      </c>
      <c r="D12" s="53">
        <v>4</v>
      </c>
      <c r="E12" s="19"/>
      <c r="F12" s="35"/>
    </row>
    <row r="13" spans="1:7" s="30" customFormat="1" ht="21" x14ac:dyDescent="0.45">
      <c r="A13" s="10">
        <f t="shared" si="0"/>
        <v>4</v>
      </c>
      <c r="B13" s="12" t="s">
        <v>66</v>
      </c>
      <c r="C13" s="33" t="s">
        <v>79</v>
      </c>
      <c r="D13" s="53">
        <v>4</v>
      </c>
      <c r="E13" s="19"/>
      <c r="F13" s="35"/>
    </row>
    <row r="14" spans="1:7" s="30" customFormat="1" ht="21" x14ac:dyDescent="0.45">
      <c r="A14" s="10">
        <f t="shared" si="0"/>
        <v>5</v>
      </c>
      <c r="B14" s="12" t="s">
        <v>67</v>
      </c>
      <c r="C14" s="33" t="s">
        <v>79</v>
      </c>
      <c r="D14" s="53">
        <v>1</v>
      </c>
      <c r="E14" s="19"/>
      <c r="F14" s="35"/>
    </row>
    <row r="15" spans="1:7" s="30" customFormat="1" ht="21" x14ac:dyDescent="0.45">
      <c r="A15" s="10">
        <f t="shared" si="0"/>
        <v>6</v>
      </c>
      <c r="B15" s="12" t="s">
        <v>68</v>
      </c>
      <c r="C15" s="33" t="s">
        <v>79</v>
      </c>
      <c r="D15" s="53">
        <v>4</v>
      </c>
      <c r="E15" s="19"/>
      <c r="F15" s="35"/>
    </row>
    <row r="16" spans="1:7" s="30" customFormat="1" ht="21" x14ac:dyDescent="0.45">
      <c r="A16" s="10">
        <f t="shared" si="0"/>
        <v>7</v>
      </c>
      <c r="B16" s="12" t="s">
        <v>69</v>
      </c>
      <c r="C16" s="33" t="s">
        <v>79</v>
      </c>
      <c r="D16" s="53">
        <v>4</v>
      </c>
      <c r="E16" s="19"/>
      <c r="F16" s="35"/>
    </row>
    <row r="17" spans="1:8" s="30" customFormat="1" ht="21" x14ac:dyDescent="0.45">
      <c r="A17" s="10"/>
      <c r="B17" s="12"/>
      <c r="C17" s="33"/>
      <c r="D17" s="53"/>
      <c r="E17" s="19"/>
      <c r="F17" s="35"/>
      <c r="G17" s="55"/>
    </row>
    <row r="18" spans="1:8" s="30" customFormat="1" ht="21" x14ac:dyDescent="0.45">
      <c r="A18" s="10"/>
      <c r="B18" s="60" t="s">
        <v>85</v>
      </c>
      <c r="C18" s="33"/>
      <c r="D18" s="53"/>
      <c r="E18" s="19"/>
      <c r="F18" s="35"/>
    </row>
    <row r="19" spans="1:8" s="30" customFormat="1" ht="21" x14ac:dyDescent="0.45">
      <c r="A19" s="10">
        <v>8</v>
      </c>
      <c r="B19" s="12" t="s">
        <v>71</v>
      </c>
      <c r="C19" s="33" t="s">
        <v>79</v>
      </c>
      <c r="D19" s="53">
        <v>1</v>
      </c>
      <c r="E19" s="19"/>
      <c r="F19" s="35"/>
    </row>
    <row r="20" spans="1:8" s="30" customFormat="1" ht="21" x14ac:dyDescent="0.45">
      <c r="A20" s="10">
        <f t="shared" ref="A20:A25" si="1">A19+1</f>
        <v>9</v>
      </c>
      <c r="B20" s="12" t="s">
        <v>72</v>
      </c>
      <c r="C20" s="33" t="s">
        <v>47</v>
      </c>
      <c r="D20" s="53">
        <v>5</v>
      </c>
      <c r="E20" s="19"/>
      <c r="F20" s="35"/>
    </row>
    <row r="21" spans="1:8" s="30" customFormat="1" ht="21" x14ac:dyDescent="0.45">
      <c r="A21" s="10">
        <f t="shared" si="1"/>
        <v>10</v>
      </c>
      <c r="B21" s="12" t="s">
        <v>73</v>
      </c>
      <c r="C21" s="33" t="s">
        <v>79</v>
      </c>
      <c r="D21" s="53">
        <v>1</v>
      </c>
      <c r="E21" s="19"/>
      <c r="F21" s="35"/>
    </row>
    <row r="22" spans="1:8" s="30" customFormat="1" ht="42" x14ac:dyDescent="0.45">
      <c r="A22" s="10">
        <f t="shared" si="1"/>
        <v>11</v>
      </c>
      <c r="B22" s="61" t="s">
        <v>84</v>
      </c>
      <c r="C22" s="33" t="s">
        <v>80</v>
      </c>
      <c r="D22" s="53">
        <v>24</v>
      </c>
      <c r="E22" s="19"/>
      <c r="F22" s="35"/>
    </row>
    <row r="23" spans="1:8" s="30" customFormat="1" ht="21" x14ac:dyDescent="0.45">
      <c r="A23" s="10">
        <f t="shared" si="1"/>
        <v>12</v>
      </c>
      <c r="B23" s="12" t="s">
        <v>74</v>
      </c>
      <c r="C23" s="33" t="s">
        <v>79</v>
      </c>
      <c r="D23" s="53">
        <v>1</v>
      </c>
      <c r="E23" s="19"/>
      <c r="F23" s="35"/>
    </row>
    <row r="24" spans="1:8" s="30" customFormat="1" ht="21" x14ac:dyDescent="0.45">
      <c r="A24" s="10">
        <f t="shared" si="1"/>
        <v>13</v>
      </c>
      <c r="B24" s="12" t="s">
        <v>75</v>
      </c>
      <c r="C24" s="33" t="s">
        <v>79</v>
      </c>
      <c r="D24" s="53">
        <v>12</v>
      </c>
      <c r="E24" s="19"/>
      <c r="F24" s="35"/>
      <c r="H24" s="62"/>
    </row>
    <row r="25" spans="1:8" s="30" customFormat="1" ht="21" x14ac:dyDescent="0.45">
      <c r="A25" s="10">
        <f t="shared" si="1"/>
        <v>14</v>
      </c>
      <c r="B25" s="12" t="s">
        <v>76</v>
      </c>
      <c r="C25" s="33" t="s">
        <v>79</v>
      </c>
      <c r="D25" s="53">
        <v>1</v>
      </c>
      <c r="E25" s="19"/>
      <c r="F25" s="35"/>
    </row>
    <row r="26" spans="1:8" s="30" customFormat="1" ht="21" x14ac:dyDescent="0.45">
      <c r="A26" s="30">
        <v>15</v>
      </c>
      <c r="B26" s="12" t="s">
        <v>77</v>
      </c>
      <c r="C26" s="33" t="s">
        <v>78</v>
      </c>
      <c r="D26" s="53">
        <v>7500</v>
      </c>
      <c r="E26" s="19"/>
      <c r="F26" s="35"/>
    </row>
    <row r="27" spans="1:8" s="30" customFormat="1" ht="21" x14ac:dyDescent="0.45">
      <c r="A27" s="10"/>
      <c r="B27" s="12"/>
      <c r="D27" s="53"/>
      <c r="E27" s="19"/>
      <c r="F27" s="35"/>
      <c r="G27" s="55"/>
    </row>
    <row r="28" spans="1:8" s="30" customFormat="1" ht="21" x14ac:dyDescent="0.45">
      <c r="A28" s="10"/>
      <c r="B28" s="12"/>
      <c r="C28" s="33"/>
      <c r="D28" s="53"/>
      <c r="E28" s="19"/>
      <c r="F28" s="38">
        <f>SUM(G7:G27)</f>
        <v>0</v>
      </c>
    </row>
    <row r="29" spans="1:8" s="30" customFormat="1" ht="21" x14ac:dyDescent="0.45">
      <c r="A29" s="39"/>
      <c r="B29" s="36"/>
      <c r="C29" s="33"/>
      <c r="D29" s="11"/>
      <c r="E29" s="19"/>
      <c r="F29" s="38"/>
      <c r="G29" s="55"/>
    </row>
    <row r="30" spans="1:8" s="30" customFormat="1" ht="15" x14ac:dyDescent="0.25">
      <c r="A30" s="39"/>
      <c r="B30" s="36"/>
      <c r="C30" s="33"/>
      <c r="D30" s="33"/>
      <c r="E30" s="35"/>
      <c r="F30" s="35"/>
    </row>
    <row r="31" spans="1:8" s="30" customFormat="1" ht="15" x14ac:dyDescent="0.25">
      <c r="A31" s="39"/>
      <c r="B31" s="36"/>
      <c r="C31" s="33"/>
      <c r="D31" s="33"/>
      <c r="E31" s="35"/>
      <c r="F31" s="35"/>
    </row>
    <row r="32" spans="1:8" s="30" customFormat="1" ht="15" x14ac:dyDescent="0.25">
      <c r="A32" s="39"/>
      <c r="B32" s="36"/>
      <c r="C32" s="33"/>
      <c r="D32" s="33"/>
      <c r="E32" s="35"/>
      <c r="F32" s="35"/>
    </row>
    <row r="33" spans="1:6" s="30" customFormat="1" ht="12.75" x14ac:dyDescent="0.2">
      <c r="A33" s="40"/>
      <c r="B33" s="41" t="s">
        <v>49</v>
      </c>
      <c r="C33" s="42"/>
      <c r="D33" s="42"/>
      <c r="E33" s="43"/>
      <c r="F33" s="42"/>
    </row>
    <row r="34" spans="1:6" s="48" customFormat="1" ht="12.75" x14ac:dyDescent="0.2">
      <c r="A34" s="44"/>
      <c r="B34" s="45"/>
      <c r="C34" s="46"/>
      <c r="D34" s="46"/>
      <c r="E34" s="47"/>
      <c r="F34" s="46"/>
    </row>
    <row r="35" spans="1:6" s="48" customFormat="1" ht="12.75" x14ac:dyDescent="0.2">
      <c r="A35" s="49"/>
      <c r="B35" s="45"/>
      <c r="C35" s="46"/>
      <c r="D35" s="46"/>
      <c r="E35" s="47"/>
      <c r="F35" s="46"/>
    </row>
    <row r="37" spans="1:6" x14ac:dyDescent="0.25">
      <c r="C37" s="50"/>
      <c r="D37" s="50"/>
      <c r="F37" s="51"/>
    </row>
    <row r="38" spans="1:6" x14ac:dyDescent="0.25">
      <c r="C38" s="50"/>
      <c r="D38" s="50"/>
      <c r="E38" s="63"/>
    </row>
    <row r="39" spans="1:6" x14ac:dyDescent="0.25">
      <c r="C39" s="50"/>
      <c r="D39" s="50"/>
      <c r="F39" s="51"/>
    </row>
    <row r="40" spans="1:6" x14ac:dyDescent="0.25">
      <c r="F40" s="51"/>
    </row>
    <row r="42" spans="1:6" x14ac:dyDescent="0.25">
      <c r="F42" s="50"/>
    </row>
    <row r="46" spans="1:6" x14ac:dyDescent="0.25">
      <c r="F46" s="50"/>
    </row>
    <row r="61" spans="1:16134" s="28" customFormat="1" x14ac:dyDescent="0.25">
      <c r="A61" s="27"/>
      <c r="B61" s="27" t="s">
        <v>77</v>
      </c>
      <c r="E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  <c r="IW61" s="26"/>
      <c r="IX61" s="26"/>
      <c r="IY61" s="26"/>
      <c r="IZ61" s="26"/>
      <c r="JA61" s="26"/>
      <c r="JB61" s="26"/>
      <c r="JC61" s="26"/>
      <c r="JD61" s="26"/>
      <c r="JE61" s="26"/>
      <c r="JF61" s="26"/>
      <c r="JG61" s="26"/>
      <c r="JH61" s="26"/>
      <c r="JI61" s="26"/>
      <c r="JJ61" s="26"/>
      <c r="JK61" s="26"/>
      <c r="JL61" s="26"/>
      <c r="JM61" s="26"/>
      <c r="JN61" s="26"/>
      <c r="JO61" s="26"/>
      <c r="JP61" s="26"/>
      <c r="JQ61" s="26"/>
      <c r="JR61" s="26"/>
      <c r="JS61" s="26"/>
      <c r="JT61" s="26"/>
      <c r="JU61" s="26"/>
      <c r="JV61" s="26"/>
      <c r="JW61" s="26"/>
      <c r="JX61" s="26"/>
      <c r="JY61" s="26"/>
      <c r="JZ61" s="26"/>
      <c r="KA61" s="26"/>
      <c r="KB61" s="26"/>
      <c r="KC61" s="26"/>
      <c r="KD61" s="26"/>
      <c r="KE61" s="26"/>
      <c r="KF61" s="26"/>
      <c r="KG61" s="26"/>
      <c r="KH61" s="26"/>
      <c r="KI61" s="26"/>
      <c r="KJ61" s="26"/>
      <c r="KK61" s="26"/>
      <c r="KL61" s="26"/>
      <c r="KM61" s="26"/>
      <c r="KN61" s="26"/>
      <c r="KO61" s="26"/>
      <c r="KP61" s="26"/>
      <c r="KQ61" s="26"/>
      <c r="KR61" s="26"/>
      <c r="KS61" s="26"/>
      <c r="KT61" s="26"/>
      <c r="KU61" s="26"/>
      <c r="KV61" s="26"/>
      <c r="KW61" s="26"/>
      <c r="KX61" s="26"/>
      <c r="KY61" s="26"/>
      <c r="KZ61" s="26"/>
      <c r="LA61" s="26"/>
      <c r="LB61" s="26"/>
      <c r="LC61" s="26"/>
      <c r="LD61" s="26"/>
      <c r="LE61" s="26"/>
      <c r="LF61" s="26"/>
      <c r="LG61" s="26"/>
      <c r="LH61" s="26"/>
      <c r="LI61" s="26"/>
      <c r="LJ61" s="26"/>
      <c r="LK61" s="26"/>
      <c r="LL61" s="26"/>
      <c r="LM61" s="26"/>
      <c r="LN61" s="26"/>
      <c r="LO61" s="26"/>
      <c r="LP61" s="26"/>
      <c r="LQ61" s="26"/>
      <c r="LR61" s="26"/>
      <c r="LS61" s="26"/>
      <c r="LT61" s="26"/>
      <c r="LU61" s="26"/>
      <c r="LV61" s="26"/>
      <c r="LW61" s="26"/>
      <c r="LX61" s="26"/>
      <c r="LY61" s="26"/>
      <c r="LZ61" s="26"/>
      <c r="MA61" s="26"/>
      <c r="MB61" s="26"/>
      <c r="MC61" s="26"/>
      <c r="MD61" s="26"/>
      <c r="ME61" s="26"/>
      <c r="MF61" s="26"/>
      <c r="MG61" s="26"/>
      <c r="MH61" s="26"/>
      <c r="MI61" s="26"/>
      <c r="MJ61" s="26"/>
      <c r="MK61" s="26"/>
      <c r="ML61" s="26"/>
      <c r="MM61" s="26"/>
      <c r="MN61" s="26"/>
      <c r="MO61" s="26"/>
      <c r="MP61" s="26"/>
      <c r="MQ61" s="26"/>
      <c r="MR61" s="26"/>
      <c r="MS61" s="26"/>
      <c r="MT61" s="26"/>
      <c r="MU61" s="26"/>
      <c r="MV61" s="26"/>
      <c r="MW61" s="26"/>
      <c r="MX61" s="26"/>
      <c r="MY61" s="26"/>
      <c r="MZ61" s="26"/>
      <c r="NA61" s="26"/>
      <c r="NB61" s="26"/>
      <c r="NC61" s="26"/>
      <c r="ND61" s="26"/>
      <c r="NE61" s="26"/>
      <c r="NF61" s="26"/>
      <c r="NG61" s="26"/>
      <c r="NH61" s="26"/>
      <c r="NI61" s="26"/>
      <c r="NJ61" s="26"/>
      <c r="NK61" s="26"/>
      <c r="NL61" s="26"/>
      <c r="NM61" s="26"/>
      <c r="NN61" s="26"/>
      <c r="NO61" s="26"/>
      <c r="NP61" s="26"/>
      <c r="NQ61" s="26"/>
      <c r="NR61" s="26"/>
      <c r="NS61" s="26"/>
      <c r="NT61" s="26"/>
      <c r="NU61" s="26"/>
      <c r="NV61" s="26"/>
      <c r="NW61" s="26"/>
      <c r="NX61" s="26"/>
      <c r="NY61" s="26"/>
      <c r="NZ61" s="26"/>
      <c r="OA61" s="26"/>
      <c r="OB61" s="26"/>
      <c r="OC61" s="26"/>
      <c r="OD61" s="26"/>
      <c r="OE61" s="26"/>
      <c r="OF61" s="26"/>
      <c r="OG61" s="26"/>
      <c r="OH61" s="26"/>
      <c r="OI61" s="26"/>
      <c r="OJ61" s="26"/>
      <c r="OK61" s="26"/>
      <c r="OL61" s="26"/>
      <c r="OM61" s="26"/>
      <c r="ON61" s="26"/>
      <c r="OO61" s="26"/>
      <c r="OP61" s="26"/>
      <c r="OQ61" s="26"/>
      <c r="OR61" s="26"/>
      <c r="OS61" s="26"/>
      <c r="OT61" s="26"/>
      <c r="OU61" s="26"/>
      <c r="OV61" s="26"/>
      <c r="OW61" s="26"/>
      <c r="OX61" s="26"/>
      <c r="OY61" s="26"/>
      <c r="OZ61" s="26"/>
      <c r="PA61" s="26"/>
      <c r="PB61" s="26"/>
      <c r="PC61" s="26"/>
      <c r="PD61" s="26"/>
      <c r="PE61" s="26"/>
      <c r="PF61" s="26"/>
      <c r="PG61" s="26"/>
      <c r="PH61" s="26"/>
      <c r="PI61" s="26"/>
      <c r="PJ61" s="26"/>
      <c r="PK61" s="26"/>
      <c r="PL61" s="26"/>
      <c r="PM61" s="26"/>
      <c r="PN61" s="26"/>
      <c r="PO61" s="26"/>
      <c r="PP61" s="26"/>
      <c r="PQ61" s="26"/>
      <c r="PR61" s="26"/>
      <c r="PS61" s="26"/>
      <c r="PT61" s="26"/>
      <c r="PU61" s="26"/>
      <c r="PV61" s="26"/>
      <c r="PW61" s="26"/>
      <c r="PX61" s="26"/>
      <c r="PY61" s="26"/>
      <c r="PZ61" s="26"/>
      <c r="QA61" s="26"/>
      <c r="QB61" s="26"/>
      <c r="QC61" s="26"/>
      <c r="QD61" s="26"/>
      <c r="QE61" s="26"/>
      <c r="QF61" s="26"/>
      <c r="QG61" s="26"/>
      <c r="QH61" s="26"/>
      <c r="QI61" s="26"/>
      <c r="QJ61" s="26"/>
      <c r="QK61" s="26"/>
      <c r="QL61" s="26"/>
      <c r="QM61" s="26"/>
      <c r="QN61" s="26"/>
      <c r="QO61" s="26"/>
      <c r="QP61" s="26"/>
      <c r="QQ61" s="26"/>
      <c r="QR61" s="26"/>
      <c r="QS61" s="26"/>
      <c r="QT61" s="26"/>
      <c r="QU61" s="26"/>
      <c r="QV61" s="26"/>
      <c r="QW61" s="26"/>
      <c r="QX61" s="26"/>
      <c r="QY61" s="26"/>
      <c r="QZ61" s="26"/>
      <c r="RA61" s="26"/>
      <c r="RB61" s="26"/>
      <c r="RC61" s="26"/>
      <c r="RD61" s="26"/>
      <c r="RE61" s="26"/>
      <c r="RF61" s="26"/>
      <c r="RG61" s="26"/>
      <c r="RH61" s="26"/>
      <c r="RI61" s="26"/>
      <c r="RJ61" s="26"/>
      <c r="RK61" s="26"/>
      <c r="RL61" s="26"/>
      <c r="RM61" s="26"/>
      <c r="RN61" s="26"/>
      <c r="RO61" s="26"/>
      <c r="RP61" s="26"/>
      <c r="RQ61" s="26"/>
      <c r="RR61" s="26"/>
      <c r="RS61" s="26"/>
      <c r="RT61" s="26"/>
      <c r="RU61" s="26"/>
      <c r="RV61" s="26"/>
      <c r="RW61" s="26"/>
      <c r="RX61" s="26"/>
      <c r="RY61" s="26"/>
      <c r="RZ61" s="26"/>
      <c r="SA61" s="26"/>
      <c r="SB61" s="26"/>
      <c r="SC61" s="26"/>
      <c r="SD61" s="26"/>
      <c r="SE61" s="26"/>
      <c r="SF61" s="26"/>
      <c r="SG61" s="26"/>
      <c r="SH61" s="26"/>
      <c r="SI61" s="26"/>
      <c r="SJ61" s="26"/>
      <c r="SK61" s="26"/>
      <c r="SL61" s="26"/>
      <c r="SM61" s="26"/>
      <c r="SN61" s="26"/>
      <c r="SO61" s="26"/>
      <c r="SP61" s="26"/>
      <c r="SQ61" s="26"/>
      <c r="SR61" s="26"/>
      <c r="SS61" s="26"/>
      <c r="ST61" s="26"/>
      <c r="SU61" s="26"/>
      <c r="SV61" s="26"/>
      <c r="SW61" s="26"/>
      <c r="SX61" s="26"/>
      <c r="SY61" s="26"/>
      <c r="SZ61" s="26"/>
      <c r="TA61" s="26"/>
      <c r="TB61" s="26"/>
      <c r="TC61" s="26"/>
      <c r="TD61" s="26"/>
      <c r="TE61" s="26"/>
      <c r="TF61" s="26"/>
      <c r="TG61" s="26"/>
      <c r="TH61" s="26"/>
      <c r="TI61" s="26"/>
      <c r="TJ61" s="26"/>
      <c r="TK61" s="26"/>
      <c r="TL61" s="26"/>
      <c r="TM61" s="26"/>
      <c r="TN61" s="26"/>
      <c r="TO61" s="26"/>
      <c r="TP61" s="26"/>
      <c r="TQ61" s="26"/>
      <c r="TR61" s="26"/>
      <c r="TS61" s="26"/>
      <c r="TT61" s="26"/>
      <c r="TU61" s="26"/>
      <c r="TV61" s="26"/>
      <c r="TW61" s="26"/>
      <c r="TX61" s="26"/>
      <c r="TY61" s="26"/>
      <c r="TZ61" s="26"/>
      <c r="UA61" s="26"/>
      <c r="UB61" s="26"/>
      <c r="UC61" s="26"/>
      <c r="UD61" s="26"/>
      <c r="UE61" s="26"/>
      <c r="UF61" s="26"/>
      <c r="UG61" s="26"/>
      <c r="UH61" s="26"/>
      <c r="UI61" s="26"/>
      <c r="UJ61" s="26"/>
      <c r="UK61" s="26"/>
      <c r="UL61" s="26"/>
      <c r="UM61" s="26"/>
      <c r="UN61" s="26"/>
      <c r="UO61" s="26"/>
      <c r="UP61" s="26"/>
      <c r="UQ61" s="26"/>
      <c r="UR61" s="26"/>
      <c r="US61" s="26"/>
      <c r="UT61" s="26"/>
      <c r="UU61" s="26"/>
      <c r="UV61" s="26"/>
      <c r="UW61" s="26"/>
      <c r="UX61" s="26"/>
      <c r="UY61" s="26"/>
      <c r="UZ61" s="26"/>
      <c r="VA61" s="26"/>
      <c r="VB61" s="26"/>
      <c r="VC61" s="26"/>
      <c r="VD61" s="26"/>
      <c r="VE61" s="26"/>
      <c r="VF61" s="26"/>
      <c r="VG61" s="26"/>
      <c r="VH61" s="26"/>
      <c r="VI61" s="26"/>
      <c r="VJ61" s="26"/>
      <c r="VK61" s="26"/>
      <c r="VL61" s="26"/>
      <c r="VM61" s="26"/>
      <c r="VN61" s="26"/>
      <c r="VO61" s="26"/>
      <c r="VP61" s="26"/>
      <c r="VQ61" s="26"/>
      <c r="VR61" s="26"/>
      <c r="VS61" s="26"/>
      <c r="VT61" s="26"/>
      <c r="VU61" s="26"/>
      <c r="VV61" s="26"/>
      <c r="VW61" s="26"/>
      <c r="VX61" s="26"/>
      <c r="VY61" s="26"/>
      <c r="VZ61" s="26"/>
      <c r="WA61" s="26"/>
      <c r="WB61" s="26"/>
      <c r="WC61" s="26"/>
      <c r="WD61" s="26"/>
      <c r="WE61" s="26"/>
      <c r="WF61" s="26"/>
      <c r="WG61" s="26"/>
      <c r="WH61" s="26"/>
      <c r="WI61" s="26"/>
      <c r="WJ61" s="26"/>
      <c r="WK61" s="26"/>
      <c r="WL61" s="26"/>
      <c r="WM61" s="26"/>
      <c r="WN61" s="26"/>
      <c r="WO61" s="26"/>
      <c r="WP61" s="26"/>
      <c r="WQ61" s="26"/>
      <c r="WR61" s="26"/>
      <c r="WS61" s="26"/>
      <c r="WT61" s="26"/>
      <c r="WU61" s="26"/>
      <c r="WV61" s="26"/>
      <c r="WW61" s="26"/>
      <c r="WX61" s="26"/>
      <c r="WY61" s="26"/>
      <c r="WZ61" s="26"/>
      <c r="XA61" s="26"/>
      <c r="XB61" s="26"/>
      <c r="XC61" s="26"/>
      <c r="XD61" s="26"/>
      <c r="XE61" s="26"/>
      <c r="XF61" s="26"/>
      <c r="XG61" s="26"/>
      <c r="XH61" s="26"/>
      <c r="XI61" s="26"/>
      <c r="XJ61" s="26"/>
      <c r="XK61" s="26"/>
      <c r="XL61" s="26"/>
      <c r="XM61" s="26"/>
      <c r="XN61" s="26"/>
      <c r="XO61" s="26"/>
      <c r="XP61" s="26"/>
      <c r="XQ61" s="26"/>
      <c r="XR61" s="26"/>
      <c r="XS61" s="26"/>
      <c r="XT61" s="26"/>
      <c r="XU61" s="26"/>
      <c r="XV61" s="26"/>
      <c r="XW61" s="26"/>
      <c r="XX61" s="26"/>
      <c r="XY61" s="26"/>
      <c r="XZ61" s="26"/>
      <c r="YA61" s="26"/>
      <c r="YB61" s="26"/>
      <c r="YC61" s="26"/>
      <c r="YD61" s="26"/>
      <c r="YE61" s="26"/>
      <c r="YF61" s="26"/>
      <c r="YG61" s="26"/>
      <c r="YH61" s="26"/>
      <c r="YI61" s="26"/>
      <c r="YJ61" s="26"/>
      <c r="YK61" s="26"/>
      <c r="YL61" s="26"/>
      <c r="YM61" s="26"/>
      <c r="YN61" s="26"/>
      <c r="YO61" s="26"/>
      <c r="YP61" s="26"/>
      <c r="YQ61" s="26"/>
      <c r="YR61" s="26"/>
      <c r="YS61" s="26"/>
      <c r="YT61" s="26"/>
      <c r="YU61" s="26"/>
      <c r="YV61" s="26"/>
      <c r="YW61" s="26"/>
      <c r="YX61" s="26"/>
      <c r="YY61" s="26"/>
      <c r="YZ61" s="26"/>
      <c r="ZA61" s="26"/>
      <c r="ZB61" s="26"/>
      <c r="ZC61" s="26"/>
      <c r="ZD61" s="26"/>
      <c r="ZE61" s="26"/>
      <c r="ZF61" s="26"/>
      <c r="ZG61" s="26"/>
      <c r="ZH61" s="26"/>
      <c r="ZI61" s="26"/>
      <c r="ZJ61" s="26"/>
      <c r="ZK61" s="26"/>
      <c r="ZL61" s="26"/>
      <c r="ZM61" s="26"/>
      <c r="ZN61" s="26"/>
      <c r="ZO61" s="26"/>
      <c r="ZP61" s="26"/>
      <c r="ZQ61" s="26"/>
      <c r="ZR61" s="26"/>
      <c r="ZS61" s="26"/>
      <c r="ZT61" s="26"/>
      <c r="ZU61" s="26"/>
      <c r="ZV61" s="26"/>
      <c r="ZW61" s="26"/>
      <c r="ZX61" s="26"/>
      <c r="ZY61" s="26"/>
      <c r="ZZ61" s="26"/>
      <c r="AAA61" s="26"/>
      <c r="AAB61" s="26"/>
      <c r="AAC61" s="26"/>
      <c r="AAD61" s="26"/>
      <c r="AAE61" s="26"/>
      <c r="AAF61" s="26"/>
      <c r="AAG61" s="26"/>
      <c r="AAH61" s="26"/>
      <c r="AAI61" s="26"/>
      <c r="AAJ61" s="26"/>
      <c r="AAK61" s="26"/>
      <c r="AAL61" s="26"/>
      <c r="AAM61" s="26"/>
      <c r="AAN61" s="26"/>
      <c r="AAO61" s="26"/>
      <c r="AAP61" s="26"/>
      <c r="AAQ61" s="26"/>
      <c r="AAR61" s="26"/>
      <c r="AAS61" s="26"/>
      <c r="AAT61" s="26"/>
      <c r="AAU61" s="26"/>
      <c r="AAV61" s="26"/>
      <c r="AAW61" s="26"/>
      <c r="AAX61" s="26"/>
      <c r="AAY61" s="26"/>
      <c r="AAZ61" s="26"/>
      <c r="ABA61" s="26"/>
      <c r="ABB61" s="26"/>
      <c r="ABC61" s="26"/>
      <c r="ABD61" s="26"/>
      <c r="ABE61" s="26"/>
      <c r="ABF61" s="26"/>
      <c r="ABG61" s="26"/>
      <c r="ABH61" s="26"/>
      <c r="ABI61" s="26"/>
      <c r="ABJ61" s="26"/>
      <c r="ABK61" s="26"/>
      <c r="ABL61" s="26"/>
      <c r="ABM61" s="26"/>
      <c r="ABN61" s="26"/>
      <c r="ABO61" s="26"/>
      <c r="ABP61" s="26"/>
      <c r="ABQ61" s="26"/>
      <c r="ABR61" s="26"/>
      <c r="ABS61" s="26"/>
      <c r="ABT61" s="26"/>
      <c r="ABU61" s="26"/>
      <c r="ABV61" s="26"/>
      <c r="ABW61" s="26"/>
      <c r="ABX61" s="26"/>
      <c r="ABY61" s="26"/>
      <c r="ABZ61" s="26"/>
      <c r="ACA61" s="26"/>
      <c r="ACB61" s="26"/>
      <c r="ACC61" s="26"/>
      <c r="ACD61" s="26"/>
      <c r="ACE61" s="26"/>
      <c r="ACF61" s="26"/>
      <c r="ACG61" s="26"/>
      <c r="ACH61" s="26"/>
      <c r="ACI61" s="26"/>
      <c r="ACJ61" s="26"/>
      <c r="ACK61" s="26"/>
      <c r="ACL61" s="26"/>
      <c r="ACM61" s="26"/>
      <c r="ACN61" s="26"/>
      <c r="ACO61" s="26"/>
      <c r="ACP61" s="26"/>
      <c r="ACQ61" s="26"/>
      <c r="ACR61" s="26"/>
      <c r="ACS61" s="26"/>
      <c r="ACT61" s="26"/>
      <c r="ACU61" s="26"/>
      <c r="ACV61" s="26"/>
      <c r="ACW61" s="26"/>
      <c r="ACX61" s="26"/>
      <c r="ACY61" s="26"/>
      <c r="ACZ61" s="26"/>
      <c r="ADA61" s="26"/>
      <c r="ADB61" s="26"/>
      <c r="ADC61" s="26"/>
      <c r="ADD61" s="26"/>
      <c r="ADE61" s="26"/>
      <c r="ADF61" s="26"/>
      <c r="ADG61" s="26"/>
      <c r="ADH61" s="26"/>
      <c r="ADI61" s="26"/>
      <c r="ADJ61" s="26"/>
      <c r="ADK61" s="26"/>
      <c r="ADL61" s="26"/>
      <c r="ADM61" s="26"/>
      <c r="ADN61" s="26"/>
      <c r="ADO61" s="26"/>
      <c r="ADP61" s="26"/>
      <c r="ADQ61" s="26"/>
      <c r="ADR61" s="26"/>
      <c r="ADS61" s="26"/>
      <c r="ADT61" s="26"/>
      <c r="ADU61" s="26"/>
      <c r="ADV61" s="26"/>
      <c r="ADW61" s="26"/>
      <c r="ADX61" s="26"/>
      <c r="ADY61" s="26"/>
      <c r="ADZ61" s="26"/>
      <c r="AEA61" s="26"/>
      <c r="AEB61" s="26"/>
      <c r="AEC61" s="26"/>
      <c r="AED61" s="26"/>
      <c r="AEE61" s="26"/>
      <c r="AEF61" s="26"/>
      <c r="AEG61" s="26"/>
      <c r="AEH61" s="26"/>
      <c r="AEI61" s="26"/>
      <c r="AEJ61" s="26"/>
      <c r="AEK61" s="26"/>
      <c r="AEL61" s="26"/>
      <c r="AEM61" s="26"/>
      <c r="AEN61" s="26"/>
      <c r="AEO61" s="26"/>
      <c r="AEP61" s="26"/>
      <c r="AEQ61" s="26"/>
      <c r="AER61" s="26"/>
      <c r="AES61" s="26"/>
      <c r="AET61" s="26"/>
      <c r="AEU61" s="26"/>
      <c r="AEV61" s="26"/>
      <c r="AEW61" s="26"/>
      <c r="AEX61" s="26"/>
      <c r="AEY61" s="26"/>
      <c r="AEZ61" s="26"/>
      <c r="AFA61" s="26"/>
      <c r="AFB61" s="26"/>
      <c r="AFC61" s="26"/>
      <c r="AFD61" s="26"/>
      <c r="AFE61" s="26"/>
      <c r="AFF61" s="26"/>
      <c r="AFG61" s="26"/>
      <c r="AFH61" s="26"/>
      <c r="AFI61" s="26"/>
      <c r="AFJ61" s="26"/>
      <c r="AFK61" s="26"/>
      <c r="AFL61" s="26"/>
      <c r="AFM61" s="26"/>
      <c r="AFN61" s="26"/>
      <c r="AFO61" s="26"/>
      <c r="AFP61" s="26"/>
      <c r="AFQ61" s="26"/>
      <c r="AFR61" s="26"/>
      <c r="AFS61" s="26"/>
      <c r="AFT61" s="26"/>
      <c r="AFU61" s="26"/>
      <c r="AFV61" s="26"/>
      <c r="AFW61" s="26"/>
      <c r="AFX61" s="26"/>
      <c r="AFY61" s="26"/>
      <c r="AFZ61" s="26"/>
      <c r="AGA61" s="26"/>
      <c r="AGB61" s="26"/>
      <c r="AGC61" s="26"/>
      <c r="AGD61" s="26"/>
      <c r="AGE61" s="26"/>
      <c r="AGF61" s="26"/>
      <c r="AGG61" s="26"/>
      <c r="AGH61" s="26"/>
      <c r="AGI61" s="26"/>
      <c r="AGJ61" s="26"/>
      <c r="AGK61" s="26"/>
      <c r="AGL61" s="26"/>
      <c r="AGM61" s="26"/>
      <c r="AGN61" s="26"/>
      <c r="AGO61" s="26"/>
      <c r="AGP61" s="26"/>
      <c r="AGQ61" s="26"/>
      <c r="AGR61" s="26"/>
      <c r="AGS61" s="26"/>
      <c r="AGT61" s="26"/>
      <c r="AGU61" s="26"/>
      <c r="AGV61" s="26"/>
      <c r="AGW61" s="26"/>
      <c r="AGX61" s="26"/>
      <c r="AGY61" s="26"/>
      <c r="AGZ61" s="26"/>
      <c r="AHA61" s="26"/>
      <c r="AHB61" s="26"/>
      <c r="AHC61" s="26"/>
      <c r="AHD61" s="26"/>
      <c r="AHE61" s="26"/>
      <c r="AHF61" s="26"/>
      <c r="AHG61" s="26"/>
      <c r="AHH61" s="26"/>
      <c r="AHI61" s="26"/>
      <c r="AHJ61" s="26"/>
      <c r="AHK61" s="26"/>
      <c r="AHL61" s="26"/>
      <c r="AHM61" s="26"/>
      <c r="AHN61" s="26"/>
      <c r="AHO61" s="26"/>
      <c r="AHP61" s="26"/>
      <c r="AHQ61" s="26"/>
      <c r="AHR61" s="26"/>
      <c r="AHS61" s="26"/>
      <c r="AHT61" s="26"/>
      <c r="AHU61" s="26"/>
      <c r="AHV61" s="26"/>
      <c r="AHW61" s="26"/>
      <c r="AHX61" s="26"/>
      <c r="AHY61" s="26"/>
      <c r="AHZ61" s="26"/>
      <c r="AIA61" s="26"/>
      <c r="AIB61" s="26"/>
      <c r="AIC61" s="26"/>
      <c r="AID61" s="26"/>
      <c r="AIE61" s="26"/>
      <c r="AIF61" s="26"/>
      <c r="AIG61" s="26"/>
      <c r="AIH61" s="26"/>
      <c r="AII61" s="26"/>
      <c r="AIJ61" s="26"/>
      <c r="AIK61" s="26"/>
      <c r="AIL61" s="26"/>
      <c r="AIM61" s="26"/>
      <c r="AIN61" s="26"/>
      <c r="AIO61" s="26"/>
      <c r="AIP61" s="26"/>
      <c r="AIQ61" s="26"/>
      <c r="AIR61" s="26"/>
      <c r="AIS61" s="26"/>
      <c r="AIT61" s="26"/>
      <c r="AIU61" s="26"/>
      <c r="AIV61" s="26"/>
      <c r="AIW61" s="26"/>
      <c r="AIX61" s="26"/>
      <c r="AIY61" s="26"/>
      <c r="AIZ61" s="26"/>
      <c r="AJA61" s="26"/>
      <c r="AJB61" s="26"/>
      <c r="AJC61" s="26"/>
      <c r="AJD61" s="26"/>
      <c r="AJE61" s="26"/>
      <c r="AJF61" s="26"/>
      <c r="AJG61" s="26"/>
      <c r="AJH61" s="26"/>
      <c r="AJI61" s="26"/>
      <c r="AJJ61" s="26"/>
      <c r="AJK61" s="26"/>
      <c r="AJL61" s="26"/>
      <c r="AJM61" s="26"/>
      <c r="AJN61" s="26"/>
      <c r="AJO61" s="26"/>
      <c r="AJP61" s="26"/>
      <c r="AJQ61" s="26"/>
      <c r="AJR61" s="26"/>
      <c r="AJS61" s="26"/>
      <c r="AJT61" s="26"/>
      <c r="AJU61" s="26"/>
      <c r="AJV61" s="26"/>
      <c r="AJW61" s="26"/>
      <c r="AJX61" s="26"/>
      <c r="AJY61" s="26"/>
      <c r="AJZ61" s="26"/>
      <c r="AKA61" s="26"/>
      <c r="AKB61" s="26"/>
      <c r="AKC61" s="26"/>
      <c r="AKD61" s="26"/>
      <c r="AKE61" s="26"/>
      <c r="AKF61" s="26"/>
      <c r="AKG61" s="26"/>
      <c r="AKH61" s="26"/>
      <c r="AKI61" s="26"/>
      <c r="AKJ61" s="26"/>
      <c r="AKK61" s="26"/>
      <c r="AKL61" s="26"/>
      <c r="AKM61" s="26"/>
      <c r="AKN61" s="26"/>
      <c r="AKO61" s="26"/>
      <c r="AKP61" s="26"/>
      <c r="AKQ61" s="26"/>
      <c r="AKR61" s="26"/>
      <c r="AKS61" s="26"/>
      <c r="AKT61" s="26"/>
      <c r="AKU61" s="26"/>
      <c r="AKV61" s="26"/>
      <c r="AKW61" s="26"/>
      <c r="AKX61" s="26"/>
      <c r="AKY61" s="26"/>
      <c r="AKZ61" s="26"/>
      <c r="ALA61" s="26"/>
      <c r="ALB61" s="26"/>
      <c r="ALC61" s="26"/>
      <c r="ALD61" s="26"/>
      <c r="ALE61" s="26"/>
      <c r="ALF61" s="26"/>
      <c r="ALG61" s="26"/>
      <c r="ALH61" s="26"/>
      <c r="ALI61" s="26"/>
      <c r="ALJ61" s="26"/>
      <c r="ALK61" s="26"/>
      <c r="ALL61" s="26"/>
      <c r="ALM61" s="26"/>
      <c r="ALN61" s="26"/>
      <c r="ALO61" s="26"/>
      <c r="ALP61" s="26"/>
      <c r="ALQ61" s="26"/>
      <c r="ALR61" s="26"/>
      <c r="ALS61" s="26"/>
      <c r="ALT61" s="26"/>
      <c r="ALU61" s="26"/>
      <c r="ALV61" s="26"/>
      <c r="ALW61" s="26"/>
      <c r="ALX61" s="26"/>
      <c r="ALY61" s="26"/>
      <c r="ALZ61" s="26"/>
      <c r="AMA61" s="26"/>
      <c r="AMB61" s="26"/>
      <c r="AMC61" s="26"/>
      <c r="AMD61" s="26"/>
      <c r="AME61" s="26"/>
      <c r="AMF61" s="26"/>
      <c r="AMG61" s="26"/>
      <c r="AMH61" s="26"/>
      <c r="AMI61" s="26"/>
      <c r="AMJ61" s="26"/>
      <c r="AMK61" s="26"/>
      <c r="AML61" s="26"/>
      <c r="AMM61" s="26"/>
      <c r="AMN61" s="26"/>
      <c r="AMO61" s="26"/>
      <c r="AMP61" s="26"/>
      <c r="AMQ61" s="26"/>
      <c r="AMR61" s="26"/>
      <c r="AMS61" s="26"/>
      <c r="AMT61" s="26"/>
      <c r="AMU61" s="26"/>
      <c r="AMV61" s="26"/>
      <c r="AMW61" s="26"/>
      <c r="AMX61" s="26"/>
      <c r="AMY61" s="26"/>
      <c r="AMZ61" s="26"/>
      <c r="ANA61" s="26"/>
      <c r="ANB61" s="26"/>
      <c r="ANC61" s="26"/>
      <c r="AND61" s="26"/>
      <c r="ANE61" s="26"/>
      <c r="ANF61" s="26"/>
      <c r="ANG61" s="26"/>
      <c r="ANH61" s="26"/>
      <c r="ANI61" s="26"/>
      <c r="ANJ61" s="26"/>
      <c r="ANK61" s="26"/>
      <c r="ANL61" s="26"/>
      <c r="ANM61" s="26"/>
      <c r="ANN61" s="26"/>
      <c r="ANO61" s="26"/>
      <c r="ANP61" s="26"/>
      <c r="ANQ61" s="26"/>
      <c r="ANR61" s="26"/>
      <c r="ANS61" s="26"/>
      <c r="ANT61" s="26"/>
      <c r="ANU61" s="26"/>
      <c r="ANV61" s="26"/>
      <c r="ANW61" s="26"/>
      <c r="ANX61" s="26"/>
      <c r="ANY61" s="26"/>
      <c r="ANZ61" s="26"/>
      <c r="AOA61" s="26"/>
      <c r="AOB61" s="26"/>
      <c r="AOC61" s="26"/>
      <c r="AOD61" s="26"/>
      <c r="AOE61" s="26"/>
      <c r="AOF61" s="26"/>
      <c r="AOG61" s="26"/>
      <c r="AOH61" s="26"/>
      <c r="AOI61" s="26"/>
      <c r="AOJ61" s="26"/>
      <c r="AOK61" s="26"/>
      <c r="AOL61" s="26"/>
      <c r="AOM61" s="26"/>
      <c r="AON61" s="26"/>
      <c r="AOO61" s="26"/>
      <c r="AOP61" s="26"/>
      <c r="AOQ61" s="26"/>
      <c r="AOR61" s="26"/>
      <c r="AOS61" s="26"/>
      <c r="AOT61" s="26"/>
      <c r="AOU61" s="26"/>
      <c r="AOV61" s="26"/>
      <c r="AOW61" s="26"/>
      <c r="AOX61" s="26"/>
      <c r="AOY61" s="26"/>
      <c r="AOZ61" s="26"/>
      <c r="APA61" s="26"/>
      <c r="APB61" s="26"/>
      <c r="APC61" s="26"/>
      <c r="APD61" s="26"/>
      <c r="APE61" s="26"/>
      <c r="APF61" s="26"/>
      <c r="APG61" s="26"/>
      <c r="APH61" s="26"/>
      <c r="API61" s="26"/>
      <c r="APJ61" s="26"/>
      <c r="APK61" s="26"/>
      <c r="APL61" s="26"/>
      <c r="APM61" s="26"/>
      <c r="APN61" s="26"/>
      <c r="APO61" s="26"/>
      <c r="APP61" s="26"/>
      <c r="APQ61" s="26"/>
      <c r="APR61" s="26"/>
      <c r="APS61" s="26"/>
      <c r="APT61" s="26"/>
      <c r="APU61" s="26"/>
      <c r="APV61" s="26"/>
      <c r="APW61" s="26"/>
      <c r="APX61" s="26"/>
      <c r="APY61" s="26"/>
      <c r="APZ61" s="26"/>
      <c r="AQA61" s="26"/>
      <c r="AQB61" s="26"/>
      <c r="AQC61" s="26"/>
      <c r="AQD61" s="26"/>
      <c r="AQE61" s="26"/>
      <c r="AQF61" s="26"/>
      <c r="AQG61" s="26"/>
      <c r="AQH61" s="26"/>
      <c r="AQI61" s="26"/>
      <c r="AQJ61" s="26"/>
      <c r="AQK61" s="26"/>
      <c r="AQL61" s="26"/>
      <c r="AQM61" s="26"/>
      <c r="AQN61" s="26"/>
      <c r="AQO61" s="26"/>
      <c r="AQP61" s="26"/>
      <c r="AQQ61" s="26"/>
      <c r="AQR61" s="26"/>
      <c r="AQS61" s="26"/>
      <c r="AQT61" s="26"/>
      <c r="AQU61" s="26"/>
      <c r="AQV61" s="26"/>
      <c r="AQW61" s="26"/>
      <c r="AQX61" s="26"/>
      <c r="AQY61" s="26"/>
      <c r="AQZ61" s="26"/>
      <c r="ARA61" s="26"/>
      <c r="ARB61" s="26"/>
      <c r="ARC61" s="26"/>
      <c r="ARD61" s="26"/>
      <c r="ARE61" s="26"/>
      <c r="ARF61" s="26"/>
      <c r="ARG61" s="26"/>
      <c r="ARH61" s="26"/>
      <c r="ARI61" s="26"/>
      <c r="ARJ61" s="26"/>
      <c r="ARK61" s="26"/>
      <c r="ARL61" s="26"/>
      <c r="ARM61" s="26"/>
      <c r="ARN61" s="26"/>
      <c r="ARO61" s="26"/>
      <c r="ARP61" s="26"/>
      <c r="ARQ61" s="26"/>
      <c r="ARR61" s="26"/>
      <c r="ARS61" s="26"/>
      <c r="ART61" s="26"/>
      <c r="ARU61" s="26"/>
      <c r="ARV61" s="26"/>
      <c r="ARW61" s="26"/>
      <c r="ARX61" s="26"/>
      <c r="ARY61" s="26"/>
      <c r="ARZ61" s="26"/>
      <c r="ASA61" s="26"/>
      <c r="ASB61" s="26"/>
      <c r="ASC61" s="26"/>
      <c r="ASD61" s="26"/>
      <c r="ASE61" s="26"/>
      <c r="ASF61" s="26"/>
      <c r="ASG61" s="26"/>
      <c r="ASH61" s="26"/>
      <c r="ASI61" s="26"/>
      <c r="ASJ61" s="26"/>
      <c r="ASK61" s="26"/>
      <c r="ASL61" s="26"/>
      <c r="ASM61" s="26"/>
      <c r="ASN61" s="26"/>
      <c r="ASO61" s="26"/>
      <c r="ASP61" s="26"/>
      <c r="ASQ61" s="26"/>
      <c r="ASR61" s="26"/>
      <c r="ASS61" s="26"/>
      <c r="AST61" s="26"/>
      <c r="ASU61" s="26"/>
      <c r="ASV61" s="26"/>
      <c r="ASW61" s="26"/>
      <c r="ASX61" s="26"/>
      <c r="ASY61" s="26"/>
      <c r="ASZ61" s="26"/>
      <c r="ATA61" s="26"/>
      <c r="ATB61" s="26"/>
      <c r="ATC61" s="26"/>
      <c r="ATD61" s="26"/>
      <c r="ATE61" s="26"/>
      <c r="ATF61" s="26"/>
      <c r="ATG61" s="26"/>
      <c r="ATH61" s="26"/>
      <c r="ATI61" s="26"/>
      <c r="ATJ61" s="26"/>
      <c r="ATK61" s="26"/>
      <c r="ATL61" s="26"/>
      <c r="ATM61" s="26"/>
      <c r="ATN61" s="26"/>
      <c r="ATO61" s="26"/>
      <c r="ATP61" s="26"/>
      <c r="ATQ61" s="26"/>
      <c r="ATR61" s="26"/>
      <c r="ATS61" s="26"/>
      <c r="ATT61" s="26"/>
      <c r="ATU61" s="26"/>
      <c r="ATV61" s="26"/>
      <c r="ATW61" s="26"/>
      <c r="ATX61" s="26"/>
      <c r="ATY61" s="26"/>
      <c r="ATZ61" s="26"/>
      <c r="AUA61" s="26"/>
      <c r="AUB61" s="26"/>
      <c r="AUC61" s="26"/>
      <c r="AUD61" s="26"/>
      <c r="AUE61" s="26"/>
      <c r="AUF61" s="26"/>
      <c r="AUG61" s="26"/>
      <c r="AUH61" s="26"/>
      <c r="AUI61" s="26"/>
      <c r="AUJ61" s="26"/>
      <c r="AUK61" s="26"/>
      <c r="AUL61" s="26"/>
      <c r="AUM61" s="26"/>
      <c r="AUN61" s="26"/>
      <c r="AUO61" s="26"/>
      <c r="AUP61" s="26"/>
      <c r="AUQ61" s="26"/>
      <c r="AUR61" s="26"/>
      <c r="AUS61" s="26"/>
      <c r="AUT61" s="26"/>
      <c r="AUU61" s="26"/>
      <c r="AUV61" s="26"/>
      <c r="AUW61" s="26"/>
      <c r="AUX61" s="26"/>
      <c r="AUY61" s="26"/>
      <c r="AUZ61" s="26"/>
      <c r="AVA61" s="26"/>
      <c r="AVB61" s="26"/>
      <c r="AVC61" s="26"/>
      <c r="AVD61" s="26"/>
      <c r="AVE61" s="26"/>
      <c r="AVF61" s="26"/>
      <c r="AVG61" s="26"/>
      <c r="AVH61" s="26"/>
      <c r="AVI61" s="26"/>
      <c r="AVJ61" s="26"/>
      <c r="AVK61" s="26"/>
      <c r="AVL61" s="26"/>
      <c r="AVM61" s="26"/>
      <c r="AVN61" s="26"/>
      <c r="AVO61" s="26"/>
      <c r="AVP61" s="26"/>
      <c r="AVQ61" s="26"/>
      <c r="AVR61" s="26"/>
      <c r="AVS61" s="26"/>
      <c r="AVT61" s="26"/>
      <c r="AVU61" s="26"/>
      <c r="AVV61" s="26"/>
      <c r="AVW61" s="26"/>
      <c r="AVX61" s="26"/>
      <c r="AVY61" s="26"/>
      <c r="AVZ61" s="26"/>
      <c r="AWA61" s="26"/>
      <c r="AWB61" s="26"/>
      <c r="AWC61" s="26"/>
      <c r="AWD61" s="26"/>
      <c r="AWE61" s="26"/>
      <c r="AWF61" s="26"/>
      <c r="AWG61" s="26"/>
      <c r="AWH61" s="26"/>
      <c r="AWI61" s="26"/>
      <c r="AWJ61" s="26"/>
      <c r="AWK61" s="26"/>
      <c r="AWL61" s="26"/>
      <c r="AWM61" s="26"/>
      <c r="AWN61" s="26"/>
      <c r="AWO61" s="26"/>
      <c r="AWP61" s="26"/>
      <c r="AWQ61" s="26"/>
      <c r="AWR61" s="26"/>
      <c r="AWS61" s="26"/>
      <c r="AWT61" s="26"/>
      <c r="AWU61" s="26"/>
      <c r="AWV61" s="26"/>
      <c r="AWW61" s="26"/>
      <c r="AWX61" s="26"/>
      <c r="AWY61" s="26"/>
      <c r="AWZ61" s="26"/>
      <c r="AXA61" s="26"/>
      <c r="AXB61" s="26"/>
      <c r="AXC61" s="26"/>
      <c r="AXD61" s="26"/>
      <c r="AXE61" s="26"/>
      <c r="AXF61" s="26"/>
      <c r="AXG61" s="26"/>
      <c r="AXH61" s="26"/>
      <c r="AXI61" s="26"/>
      <c r="AXJ61" s="26"/>
      <c r="AXK61" s="26"/>
      <c r="AXL61" s="26"/>
      <c r="AXM61" s="26"/>
      <c r="AXN61" s="26"/>
      <c r="AXO61" s="26"/>
      <c r="AXP61" s="26"/>
      <c r="AXQ61" s="26"/>
      <c r="AXR61" s="26"/>
      <c r="AXS61" s="26"/>
      <c r="AXT61" s="26"/>
      <c r="AXU61" s="26"/>
      <c r="AXV61" s="26"/>
      <c r="AXW61" s="26"/>
      <c r="AXX61" s="26"/>
      <c r="AXY61" s="26"/>
      <c r="AXZ61" s="26"/>
      <c r="AYA61" s="26"/>
      <c r="AYB61" s="26"/>
      <c r="AYC61" s="26"/>
      <c r="AYD61" s="26"/>
      <c r="AYE61" s="26"/>
      <c r="AYF61" s="26"/>
      <c r="AYG61" s="26"/>
      <c r="AYH61" s="26"/>
      <c r="AYI61" s="26"/>
      <c r="AYJ61" s="26"/>
      <c r="AYK61" s="26"/>
      <c r="AYL61" s="26"/>
      <c r="AYM61" s="26"/>
      <c r="AYN61" s="26"/>
      <c r="AYO61" s="26"/>
      <c r="AYP61" s="26"/>
      <c r="AYQ61" s="26"/>
      <c r="AYR61" s="26"/>
      <c r="AYS61" s="26"/>
      <c r="AYT61" s="26"/>
      <c r="AYU61" s="26"/>
      <c r="AYV61" s="26"/>
      <c r="AYW61" s="26"/>
      <c r="AYX61" s="26"/>
      <c r="AYY61" s="26"/>
      <c r="AYZ61" s="26"/>
      <c r="AZA61" s="26"/>
      <c r="AZB61" s="26"/>
      <c r="AZC61" s="26"/>
      <c r="AZD61" s="26"/>
      <c r="AZE61" s="26"/>
      <c r="AZF61" s="26"/>
      <c r="AZG61" s="26"/>
      <c r="AZH61" s="26"/>
      <c r="AZI61" s="26"/>
      <c r="AZJ61" s="26"/>
      <c r="AZK61" s="26"/>
      <c r="AZL61" s="26"/>
      <c r="AZM61" s="26"/>
      <c r="AZN61" s="26"/>
      <c r="AZO61" s="26"/>
      <c r="AZP61" s="26"/>
      <c r="AZQ61" s="26"/>
      <c r="AZR61" s="26"/>
      <c r="AZS61" s="26"/>
      <c r="AZT61" s="26"/>
      <c r="AZU61" s="26"/>
      <c r="AZV61" s="26"/>
      <c r="AZW61" s="26"/>
      <c r="AZX61" s="26"/>
      <c r="AZY61" s="26"/>
      <c r="AZZ61" s="26"/>
      <c r="BAA61" s="26"/>
      <c r="BAB61" s="26"/>
      <c r="BAC61" s="26"/>
      <c r="BAD61" s="26"/>
      <c r="BAE61" s="26"/>
      <c r="BAF61" s="26"/>
      <c r="BAG61" s="26"/>
      <c r="BAH61" s="26"/>
      <c r="BAI61" s="26"/>
      <c r="BAJ61" s="26"/>
      <c r="BAK61" s="26"/>
      <c r="BAL61" s="26"/>
      <c r="BAM61" s="26"/>
      <c r="BAN61" s="26"/>
      <c r="BAO61" s="26"/>
      <c r="BAP61" s="26"/>
      <c r="BAQ61" s="26"/>
      <c r="BAR61" s="26"/>
      <c r="BAS61" s="26"/>
      <c r="BAT61" s="26"/>
      <c r="BAU61" s="26"/>
      <c r="BAV61" s="26"/>
      <c r="BAW61" s="26"/>
      <c r="BAX61" s="26"/>
      <c r="BAY61" s="26"/>
      <c r="BAZ61" s="26"/>
      <c r="BBA61" s="26"/>
      <c r="BBB61" s="26"/>
      <c r="BBC61" s="26"/>
      <c r="BBD61" s="26"/>
      <c r="BBE61" s="26"/>
      <c r="BBF61" s="26"/>
      <c r="BBG61" s="26"/>
      <c r="BBH61" s="26"/>
      <c r="BBI61" s="26"/>
      <c r="BBJ61" s="26"/>
      <c r="BBK61" s="26"/>
      <c r="BBL61" s="26"/>
      <c r="BBM61" s="26"/>
      <c r="BBN61" s="26"/>
      <c r="BBO61" s="26"/>
      <c r="BBP61" s="26"/>
      <c r="BBQ61" s="26"/>
      <c r="BBR61" s="26"/>
      <c r="BBS61" s="26"/>
      <c r="BBT61" s="26"/>
      <c r="BBU61" s="26"/>
      <c r="BBV61" s="26"/>
      <c r="BBW61" s="26"/>
      <c r="BBX61" s="26"/>
      <c r="BBY61" s="26"/>
      <c r="BBZ61" s="26"/>
      <c r="BCA61" s="26"/>
      <c r="BCB61" s="26"/>
      <c r="BCC61" s="26"/>
      <c r="BCD61" s="26"/>
      <c r="BCE61" s="26"/>
      <c r="BCF61" s="26"/>
      <c r="BCG61" s="26"/>
      <c r="BCH61" s="26"/>
      <c r="BCI61" s="26"/>
      <c r="BCJ61" s="26"/>
      <c r="BCK61" s="26"/>
      <c r="BCL61" s="26"/>
      <c r="BCM61" s="26"/>
      <c r="BCN61" s="26"/>
      <c r="BCO61" s="26"/>
      <c r="BCP61" s="26"/>
      <c r="BCQ61" s="26"/>
      <c r="BCR61" s="26"/>
      <c r="BCS61" s="26"/>
      <c r="BCT61" s="26"/>
      <c r="BCU61" s="26"/>
      <c r="BCV61" s="26"/>
      <c r="BCW61" s="26"/>
      <c r="BCX61" s="26"/>
      <c r="BCY61" s="26"/>
      <c r="BCZ61" s="26"/>
      <c r="BDA61" s="26"/>
      <c r="BDB61" s="26"/>
      <c r="BDC61" s="26"/>
      <c r="BDD61" s="26"/>
      <c r="BDE61" s="26"/>
      <c r="BDF61" s="26"/>
      <c r="BDG61" s="26"/>
      <c r="BDH61" s="26"/>
      <c r="BDI61" s="26"/>
      <c r="BDJ61" s="26"/>
      <c r="BDK61" s="26"/>
      <c r="BDL61" s="26"/>
      <c r="BDM61" s="26"/>
      <c r="BDN61" s="26"/>
      <c r="BDO61" s="26"/>
      <c r="BDP61" s="26"/>
      <c r="BDQ61" s="26"/>
      <c r="BDR61" s="26"/>
      <c r="BDS61" s="26"/>
      <c r="BDT61" s="26"/>
      <c r="BDU61" s="26"/>
      <c r="BDV61" s="26"/>
      <c r="BDW61" s="26"/>
      <c r="BDX61" s="26"/>
      <c r="BDY61" s="26"/>
      <c r="BDZ61" s="26"/>
      <c r="BEA61" s="26"/>
      <c r="BEB61" s="26"/>
      <c r="BEC61" s="26"/>
      <c r="BED61" s="26"/>
      <c r="BEE61" s="26"/>
      <c r="BEF61" s="26"/>
      <c r="BEG61" s="26"/>
      <c r="BEH61" s="26"/>
      <c r="BEI61" s="26"/>
      <c r="BEJ61" s="26"/>
      <c r="BEK61" s="26"/>
      <c r="BEL61" s="26"/>
      <c r="BEM61" s="26"/>
      <c r="BEN61" s="26"/>
      <c r="BEO61" s="26"/>
      <c r="BEP61" s="26"/>
      <c r="BEQ61" s="26"/>
      <c r="BER61" s="26"/>
      <c r="BES61" s="26"/>
      <c r="BET61" s="26"/>
      <c r="BEU61" s="26"/>
      <c r="BEV61" s="26"/>
      <c r="BEW61" s="26"/>
      <c r="BEX61" s="26"/>
      <c r="BEY61" s="26"/>
      <c r="BEZ61" s="26"/>
      <c r="BFA61" s="26"/>
      <c r="BFB61" s="26"/>
      <c r="BFC61" s="26"/>
      <c r="BFD61" s="26"/>
      <c r="BFE61" s="26"/>
      <c r="BFF61" s="26"/>
      <c r="BFG61" s="26"/>
      <c r="BFH61" s="26"/>
      <c r="BFI61" s="26"/>
      <c r="BFJ61" s="26"/>
      <c r="BFK61" s="26"/>
      <c r="BFL61" s="26"/>
      <c r="BFM61" s="26"/>
      <c r="BFN61" s="26"/>
      <c r="BFO61" s="26"/>
      <c r="BFP61" s="26"/>
      <c r="BFQ61" s="26"/>
      <c r="BFR61" s="26"/>
      <c r="BFS61" s="26"/>
      <c r="BFT61" s="26"/>
      <c r="BFU61" s="26"/>
      <c r="BFV61" s="26"/>
      <c r="BFW61" s="26"/>
      <c r="BFX61" s="26"/>
      <c r="BFY61" s="26"/>
      <c r="BFZ61" s="26"/>
      <c r="BGA61" s="26"/>
      <c r="BGB61" s="26"/>
      <c r="BGC61" s="26"/>
      <c r="BGD61" s="26"/>
      <c r="BGE61" s="26"/>
      <c r="BGF61" s="26"/>
      <c r="BGG61" s="26"/>
      <c r="BGH61" s="26"/>
      <c r="BGI61" s="26"/>
      <c r="BGJ61" s="26"/>
      <c r="BGK61" s="26"/>
      <c r="BGL61" s="26"/>
      <c r="BGM61" s="26"/>
      <c r="BGN61" s="26"/>
      <c r="BGO61" s="26"/>
      <c r="BGP61" s="26"/>
      <c r="BGQ61" s="26"/>
      <c r="BGR61" s="26"/>
      <c r="BGS61" s="26"/>
      <c r="BGT61" s="26"/>
      <c r="BGU61" s="26"/>
      <c r="BGV61" s="26"/>
      <c r="BGW61" s="26"/>
      <c r="BGX61" s="26"/>
      <c r="BGY61" s="26"/>
      <c r="BGZ61" s="26"/>
      <c r="BHA61" s="26"/>
      <c r="BHB61" s="26"/>
      <c r="BHC61" s="26"/>
      <c r="BHD61" s="26"/>
      <c r="BHE61" s="26"/>
      <c r="BHF61" s="26"/>
      <c r="BHG61" s="26"/>
      <c r="BHH61" s="26"/>
      <c r="BHI61" s="26"/>
      <c r="BHJ61" s="26"/>
      <c r="BHK61" s="26"/>
      <c r="BHL61" s="26"/>
      <c r="BHM61" s="26"/>
      <c r="BHN61" s="26"/>
      <c r="BHO61" s="26"/>
      <c r="BHP61" s="26"/>
      <c r="BHQ61" s="26"/>
      <c r="BHR61" s="26"/>
      <c r="BHS61" s="26"/>
      <c r="BHT61" s="26"/>
      <c r="BHU61" s="26"/>
      <c r="BHV61" s="26"/>
      <c r="BHW61" s="26"/>
      <c r="BHX61" s="26"/>
      <c r="BHY61" s="26"/>
      <c r="BHZ61" s="26"/>
      <c r="BIA61" s="26"/>
      <c r="BIB61" s="26"/>
      <c r="BIC61" s="26"/>
      <c r="BID61" s="26"/>
      <c r="BIE61" s="26"/>
      <c r="BIF61" s="26"/>
      <c r="BIG61" s="26"/>
      <c r="BIH61" s="26"/>
      <c r="BII61" s="26"/>
      <c r="BIJ61" s="26"/>
      <c r="BIK61" s="26"/>
      <c r="BIL61" s="26"/>
      <c r="BIM61" s="26"/>
      <c r="BIN61" s="26"/>
      <c r="BIO61" s="26"/>
      <c r="BIP61" s="26"/>
      <c r="BIQ61" s="26"/>
      <c r="BIR61" s="26"/>
      <c r="BIS61" s="26"/>
      <c r="BIT61" s="26"/>
      <c r="BIU61" s="26"/>
      <c r="BIV61" s="26"/>
      <c r="BIW61" s="26"/>
      <c r="BIX61" s="26"/>
      <c r="BIY61" s="26"/>
      <c r="BIZ61" s="26"/>
      <c r="BJA61" s="26"/>
      <c r="BJB61" s="26"/>
      <c r="BJC61" s="26"/>
      <c r="BJD61" s="26"/>
      <c r="BJE61" s="26"/>
      <c r="BJF61" s="26"/>
      <c r="BJG61" s="26"/>
      <c r="BJH61" s="26"/>
      <c r="BJI61" s="26"/>
      <c r="BJJ61" s="26"/>
      <c r="BJK61" s="26"/>
      <c r="BJL61" s="26"/>
      <c r="BJM61" s="26"/>
      <c r="BJN61" s="26"/>
      <c r="BJO61" s="26"/>
      <c r="BJP61" s="26"/>
      <c r="BJQ61" s="26"/>
      <c r="BJR61" s="26"/>
      <c r="BJS61" s="26"/>
      <c r="BJT61" s="26"/>
      <c r="BJU61" s="26"/>
      <c r="BJV61" s="26"/>
      <c r="BJW61" s="26"/>
      <c r="BJX61" s="26"/>
      <c r="BJY61" s="26"/>
      <c r="BJZ61" s="26"/>
      <c r="BKA61" s="26"/>
      <c r="BKB61" s="26"/>
      <c r="BKC61" s="26"/>
      <c r="BKD61" s="26"/>
      <c r="BKE61" s="26"/>
      <c r="BKF61" s="26"/>
      <c r="BKG61" s="26"/>
      <c r="BKH61" s="26"/>
      <c r="BKI61" s="26"/>
      <c r="BKJ61" s="26"/>
      <c r="BKK61" s="26"/>
      <c r="BKL61" s="26"/>
      <c r="BKM61" s="26"/>
      <c r="BKN61" s="26"/>
      <c r="BKO61" s="26"/>
      <c r="BKP61" s="26"/>
      <c r="BKQ61" s="26"/>
      <c r="BKR61" s="26"/>
      <c r="BKS61" s="26"/>
      <c r="BKT61" s="26"/>
      <c r="BKU61" s="26"/>
      <c r="BKV61" s="26"/>
      <c r="BKW61" s="26"/>
      <c r="BKX61" s="26"/>
      <c r="BKY61" s="26"/>
      <c r="BKZ61" s="26"/>
      <c r="BLA61" s="26"/>
      <c r="BLB61" s="26"/>
      <c r="BLC61" s="26"/>
      <c r="BLD61" s="26"/>
      <c r="BLE61" s="26"/>
      <c r="BLF61" s="26"/>
      <c r="BLG61" s="26"/>
      <c r="BLH61" s="26"/>
      <c r="BLI61" s="26"/>
      <c r="BLJ61" s="26"/>
      <c r="BLK61" s="26"/>
      <c r="BLL61" s="26"/>
      <c r="BLM61" s="26"/>
      <c r="BLN61" s="26"/>
      <c r="BLO61" s="26"/>
      <c r="BLP61" s="26"/>
      <c r="BLQ61" s="26"/>
      <c r="BLR61" s="26"/>
      <c r="BLS61" s="26"/>
      <c r="BLT61" s="26"/>
      <c r="BLU61" s="26"/>
      <c r="BLV61" s="26"/>
      <c r="BLW61" s="26"/>
      <c r="BLX61" s="26"/>
      <c r="BLY61" s="26"/>
      <c r="BLZ61" s="26"/>
      <c r="BMA61" s="26"/>
      <c r="BMB61" s="26"/>
      <c r="BMC61" s="26"/>
      <c r="BMD61" s="26"/>
      <c r="BME61" s="26"/>
      <c r="BMF61" s="26"/>
      <c r="BMG61" s="26"/>
      <c r="BMH61" s="26"/>
      <c r="BMI61" s="26"/>
      <c r="BMJ61" s="26"/>
      <c r="BMK61" s="26"/>
      <c r="BML61" s="26"/>
      <c r="BMM61" s="26"/>
      <c r="BMN61" s="26"/>
      <c r="BMO61" s="26"/>
      <c r="BMP61" s="26"/>
      <c r="BMQ61" s="26"/>
      <c r="BMR61" s="26"/>
      <c r="BMS61" s="26"/>
      <c r="BMT61" s="26"/>
      <c r="BMU61" s="26"/>
      <c r="BMV61" s="26"/>
      <c r="BMW61" s="26"/>
      <c r="BMX61" s="26"/>
      <c r="BMY61" s="26"/>
      <c r="BMZ61" s="26"/>
      <c r="BNA61" s="26"/>
      <c r="BNB61" s="26"/>
      <c r="BNC61" s="26"/>
      <c r="BND61" s="26"/>
      <c r="BNE61" s="26"/>
      <c r="BNF61" s="26"/>
      <c r="BNG61" s="26"/>
      <c r="BNH61" s="26"/>
      <c r="BNI61" s="26"/>
      <c r="BNJ61" s="26"/>
      <c r="BNK61" s="26"/>
      <c r="BNL61" s="26"/>
      <c r="BNM61" s="26"/>
      <c r="BNN61" s="26"/>
      <c r="BNO61" s="26"/>
      <c r="BNP61" s="26"/>
      <c r="BNQ61" s="26"/>
      <c r="BNR61" s="26"/>
      <c r="BNS61" s="26"/>
      <c r="BNT61" s="26"/>
      <c r="BNU61" s="26"/>
      <c r="BNV61" s="26"/>
      <c r="BNW61" s="26"/>
      <c r="BNX61" s="26"/>
      <c r="BNY61" s="26"/>
      <c r="BNZ61" s="26"/>
      <c r="BOA61" s="26"/>
      <c r="BOB61" s="26"/>
      <c r="BOC61" s="26"/>
      <c r="BOD61" s="26"/>
      <c r="BOE61" s="26"/>
      <c r="BOF61" s="26"/>
      <c r="BOG61" s="26"/>
      <c r="BOH61" s="26"/>
      <c r="BOI61" s="26"/>
      <c r="BOJ61" s="26"/>
      <c r="BOK61" s="26"/>
      <c r="BOL61" s="26"/>
      <c r="BOM61" s="26"/>
      <c r="BON61" s="26"/>
      <c r="BOO61" s="26"/>
      <c r="BOP61" s="26"/>
      <c r="BOQ61" s="26"/>
      <c r="BOR61" s="26"/>
      <c r="BOS61" s="26"/>
      <c r="BOT61" s="26"/>
      <c r="BOU61" s="26"/>
      <c r="BOV61" s="26"/>
      <c r="BOW61" s="26"/>
      <c r="BOX61" s="26"/>
      <c r="BOY61" s="26"/>
      <c r="BOZ61" s="26"/>
      <c r="BPA61" s="26"/>
      <c r="BPB61" s="26"/>
      <c r="BPC61" s="26"/>
      <c r="BPD61" s="26"/>
      <c r="BPE61" s="26"/>
      <c r="BPF61" s="26"/>
      <c r="BPG61" s="26"/>
      <c r="BPH61" s="26"/>
      <c r="BPI61" s="26"/>
      <c r="BPJ61" s="26"/>
      <c r="BPK61" s="26"/>
      <c r="BPL61" s="26"/>
      <c r="BPM61" s="26"/>
      <c r="BPN61" s="26"/>
      <c r="BPO61" s="26"/>
      <c r="BPP61" s="26"/>
      <c r="BPQ61" s="26"/>
      <c r="BPR61" s="26"/>
      <c r="BPS61" s="26"/>
      <c r="BPT61" s="26"/>
      <c r="BPU61" s="26"/>
      <c r="BPV61" s="26"/>
      <c r="BPW61" s="26"/>
      <c r="BPX61" s="26"/>
      <c r="BPY61" s="26"/>
      <c r="BPZ61" s="26"/>
      <c r="BQA61" s="26"/>
      <c r="BQB61" s="26"/>
      <c r="BQC61" s="26"/>
      <c r="BQD61" s="26"/>
      <c r="BQE61" s="26"/>
      <c r="BQF61" s="26"/>
      <c r="BQG61" s="26"/>
      <c r="BQH61" s="26"/>
      <c r="BQI61" s="26"/>
      <c r="BQJ61" s="26"/>
      <c r="BQK61" s="26"/>
      <c r="BQL61" s="26"/>
      <c r="BQM61" s="26"/>
      <c r="BQN61" s="26"/>
      <c r="BQO61" s="26"/>
      <c r="BQP61" s="26"/>
      <c r="BQQ61" s="26"/>
      <c r="BQR61" s="26"/>
      <c r="BQS61" s="26"/>
      <c r="BQT61" s="26"/>
      <c r="BQU61" s="26"/>
      <c r="BQV61" s="26"/>
      <c r="BQW61" s="26"/>
      <c r="BQX61" s="26"/>
      <c r="BQY61" s="26"/>
      <c r="BQZ61" s="26"/>
      <c r="BRA61" s="26"/>
      <c r="BRB61" s="26"/>
      <c r="BRC61" s="26"/>
      <c r="BRD61" s="26"/>
      <c r="BRE61" s="26"/>
      <c r="BRF61" s="26"/>
      <c r="BRG61" s="26"/>
      <c r="BRH61" s="26"/>
      <c r="BRI61" s="26"/>
      <c r="BRJ61" s="26"/>
      <c r="BRK61" s="26"/>
      <c r="BRL61" s="26"/>
      <c r="BRM61" s="26"/>
      <c r="BRN61" s="26"/>
      <c r="BRO61" s="26"/>
      <c r="BRP61" s="26"/>
      <c r="BRQ61" s="26"/>
      <c r="BRR61" s="26"/>
      <c r="BRS61" s="26"/>
      <c r="BRT61" s="26"/>
      <c r="BRU61" s="26"/>
      <c r="BRV61" s="26"/>
      <c r="BRW61" s="26"/>
      <c r="BRX61" s="26"/>
      <c r="BRY61" s="26"/>
      <c r="BRZ61" s="26"/>
      <c r="BSA61" s="26"/>
      <c r="BSB61" s="26"/>
      <c r="BSC61" s="26"/>
      <c r="BSD61" s="26"/>
      <c r="BSE61" s="26"/>
      <c r="BSF61" s="26"/>
      <c r="BSG61" s="26"/>
      <c r="BSH61" s="26"/>
      <c r="BSI61" s="26"/>
      <c r="BSJ61" s="26"/>
      <c r="BSK61" s="26"/>
      <c r="BSL61" s="26"/>
      <c r="BSM61" s="26"/>
      <c r="BSN61" s="26"/>
      <c r="BSO61" s="26"/>
      <c r="BSP61" s="26"/>
      <c r="BSQ61" s="26"/>
      <c r="BSR61" s="26"/>
      <c r="BSS61" s="26"/>
      <c r="BST61" s="26"/>
      <c r="BSU61" s="26"/>
      <c r="BSV61" s="26"/>
      <c r="BSW61" s="26"/>
      <c r="BSX61" s="26"/>
      <c r="BSY61" s="26"/>
      <c r="BSZ61" s="26"/>
      <c r="BTA61" s="26"/>
      <c r="BTB61" s="26"/>
      <c r="BTC61" s="26"/>
      <c r="BTD61" s="26"/>
      <c r="BTE61" s="26"/>
      <c r="BTF61" s="26"/>
      <c r="BTG61" s="26"/>
      <c r="BTH61" s="26"/>
      <c r="BTI61" s="26"/>
      <c r="BTJ61" s="26"/>
      <c r="BTK61" s="26"/>
      <c r="BTL61" s="26"/>
      <c r="BTM61" s="26"/>
      <c r="BTN61" s="26"/>
      <c r="BTO61" s="26"/>
      <c r="BTP61" s="26"/>
      <c r="BTQ61" s="26"/>
      <c r="BTR61" s="26"/>
      <c r="BTS61" s="26"/>
      <c r="BTT61" s="26"/>
      <c r="BTU61" s="26"/>
      <c r="BTV61" s="26"/>
      <c r="BTW61" s="26"/>
      <c r="BTX61" s="26"/>
      <c r="BTY61" s="26"/>
      <c r="BTZ61" s="26"/>
      <c r="BUA61" s="26"/>
      <c r="BUB61" s="26"/>
      <c r="BUC61" s="26"/>
      <c r="BUD61" s="26"/>
      <c r="BUE61" s="26"/>
      <c r="BUF61" s="26"/>
      <c r="BUG61" s="26"/>
      <c r="BUH61" s="26"/>
      <c r="BUI61" s="26"/>
      <c r="BUJ61" s="26"/>
      <c r="BUK61" s="26"/>
      <c r="BUL61" s="26"/>
      <c r="BUM61" s="26"/>
      <c r="BUN61" s="26"/>
      <c r="BUO61" s="26"/>
      <c r="BUP61" s="26"/>
      <c r="BUQ61" s="26"/>
      <c r="BUR61" s="26"/>
      <c r="BUS61" s="26"/>
      <c r="BUT61" s="26"/>
      <c r="BUU61" s="26"/>
      <c r="BUV61" s="26"/>
      <c r="BUW61" s="26"/>
      <c r="BUX61" s="26"/>
      <c r="BUY61" s="26"/>
      <c r="BUZ61" s="26"/>
      <c r="BVA61" s="26"/>
      <c r="BVB61" s="26"/>
      <c r="BVC61" s="26"/>
      <c r="BVD61" s="26"/>
      <c r="BVE61" s="26"/>
      <c r="BVF61" s="26"/>
      <c r="BVG61" s="26"/>
      <c r="BVH61" s="26"/>
      <c r="BVI61" s="26"/>
      <c r="BVJ61" s="26"/>
      <c r="BVK61" s="26"/>
      <c r="BVL61" s="26"/>
      <c r="BVM61" s="26"/>
      <c r="BVN61" s="26"/>
      <c r="BVO61" s="26"/>
      <c r="BVP61" s="26"/>
      <c r="BVQ61" s="26"/>
      <c r="BVR61" s="26"/>
      <c r="BVS61" s="26"/>
      <c r="BVT61" s="26"/>
      <c r="BVU61" s="26"/>
      <c r="BVV61" s="26"/>
      <c r="BVW61" s="26"/>
      <c r="BVX61" s="26"/>
      <c r="BVY61" s="26"/>
      <c r="BVZ61" s="26"/>
      <c r="BWA61" s="26"/>
      <c r="BWB61" s="26"/>
      <c r="BWC61" s="26"/>
      <c r="BWD61" s="26"/>
      <c r="BWE61" s="26"/>
      <c r="BWF61" s="26"/>
      <c r="BWG61" s="26"/>
      <c r="BWH61" s="26"/>
      <c r="BWI61" s="26"/>
      <c r="BWJ61" s="26"/>
      <c r="BWK61" s="26"/>
      <c r="BWL61" s="26"/>
      <c r="BWM61" s="26"/>
      <c r="BWN61" s="26"/>
      <c r="BWO61" s="26"/>
      <c r="BWP61" s="26"/>
      <c r="BWQ61" s="26"/>
      <c r="BWR61" s="26"/>
      <c r="BWS61" s="26"/>
      <c r="BWT61" s="26"/>
      <c r="BWU61" s="26"/>
      <c r="BWV61" s="26"/>
      <c r="BWW61" s="26"/>
      <c r="BWX61" s="26"/>
      <c r="BWY61" s="26"/>
      <c r="BWZ61" s="26"/>
      <c r="BXA61" s="26"/>
      <c r="BXB61" s="26"/>
      <c r="BXC61" s="26"/>
      <c r="BXD61" s="26"/>
      <c r="BXE61" s="26"/>
      <c r="BXF61" s="26"/>
      <c r="BXG61" s="26"/>
      <c r="BXH61" s="26"/>
      <c r="BXI61" s="26"/>
      <c r="BXJ61" s="26"/>
      <c r="BXK61" s="26"/>
      <c r="BXL61" s="26"/>
      <c r="BXM61" s="26"/>
      <c r="BXN61" s="26"/>
      <c r="BXO61" s="26"/>
      <c r="BXP61" s="26"/>
      <c r="BXQ61" s="26"/>
      <c r="BXR61" s="26"/>
      <c r="BXS61" s="26"/>
      <c r="BXT61" s="26"/>
      <c r="BXU61" s="26"/>
      <c r="BXV61" s="26"/>
      <c r="BXW61" s="26"/>
      <c r="BXX61" s="26"/>
      <c r="BXY61" s="26"/>
      <c r="BXZ61" s="26"/>
      <c r="BYA61" s="26"/>
      <c r="BYB61" s="26"/>
      <c r="BYC61" s="26"/>
      <c r="BYD61" s="26"/>
      <c r="BYE61" s="26"/>
      <c r="BYF61" s="26"/>
      <c r="BYG61" s="26"/>
      <c r="BYH61" s="26"/>
      <c r="BYI61" s="26"/>
      <c r="BYJ61" s="26"/>
      <c r="BYK61" s="26"/>
      <c r="BYL61" s="26"/>
      <c r="BYM61" s="26"/>
      <c r="BYN61" s="26"/>
      <c r="BYO61" s="26"/>
      <c r="BYP61" s="26"/>
      <c r="BYQ61" s="26"/>
      <c r="BYR61" s="26"/>
      <c r="BYS61" s="26"/>
      <c r="BYT61" s="26"/>
      <c r="BYU61" s="26"/>
      <c r="BYV61" s="26"/>
      <c r="BYW61" s="26"/>
      <c r="BYX61" s="26"/>
      <c r="BYY61" s="26"/>
      <c r="BYZ61" s="26"/>
      <c r="BZA61" s="26"/>
      <c r="BZB61" s="26"/>
      <c r="BZC61" s="26"/>
      <c r="BZD61" s="26"/>
      <c r="BZE61" s="26"/>
      <c r="BZF61" s="26"/>
      <c r="BZG61" s="26"/>
      <c r="BZH61" s="26"/>
      <c r="BZI61" s="26"/>
      <c r="BZJ61" s="26"/>
      <c r="BZK61" s="26"/>
      <c r="BZL61" s="26"/>
      <c r="BZM61" s="26"/>
      <c r="BZN61" s="26"/>
      <c r="BZO61" s="26"/>
      <c r="BZP61" s="26"/>
      <c r="BZQ61" s="26"/>
      <c r="BZR61" s="26"/>
      <c r="BZS61" s="26"/>
      <c r="BZT61" s="26"/>
      <c r="BZU61" s="26"/>
      <c r="BZV61" s="26"/>
      <c r="BZW61" s="26"/>
      <c r="BZX61" s="26"/>
      <c r="BZY61" s="26"/>
      <c r="BZZ61" s="26"/>
      <c r="CAA61" s="26"/>
      <c r="CAB61" s="26"/>
      <c r="CAC61" s="26"/>
      <c r="CAD61" s="26"/>
      <c r="CAE61" s="26"/>
      <c r="CAF61" s="26"/>
      <c r="CAG61" s="26"/>
      <c r="CAH61" s="26"/>
      <c r="CAI61" s="26"/>
      <c r="CAJ61" s="26"/>
      <c r="CAK61" s="26"/>
      <c r="CAL61" s="26"/>
      <c r="CAM61" s="26"/>
      <c r="CAN61" s="26"/>
      <c r="CAO61" s="26"/>
      <c r="CAP61" s="26"/>
      <c r="CAQ61" s="26"/>
      <c r="CAR61" s="26"/>
      <c r="CAS61" s="26"/>
      <c r="CAT61" s="26"/>
      <c r="CAU61" s="26"/>
      <c r="CAV61" s="26"/>
      <c r="CAW61" s="26"/>
      <c r="CAX61" s="26"/>
      <c r="CAY61" s="26"/>
      <c r="CAZ61" s="26"/>
      <c r="CBA61" s="26"/>
      <c r="CBB61" s="26"/>
      <c r="CBC61" s="26"/>
      <c r="CBD61" s="26"/>
      <c r="CBE61" s="26"/>
      <c r="CBF61" s="26"/>
      <c r="CBG61" s="26"/>
      <c r="CBH61" s="26"/>
      <c r="CBI61" s="26"/>
      <c r="CBJ61" s="26"/>
      <c r="CBK61" s="26"/>
      <c r="CBL61" s="26"/>
      <c r="CBM61" s="26"/>
      <c r="CBN61" s="26"/>
      <c r="CBO61" s="26"/>
      <c r="CBP61" s="26"/>
      <c r="CBQ61" s="26"/>
      <c r="CBR61" s="26"/>
      <c r="CBS61" s="26"/>
      <c r="CBT61" s="26"/>
      <c r="CBU61" s="26"/>
      <c r="CBV61" s="26"/>
      <c r="CBW61" s="26"/>
      <c r="CBX61" s="26"/>
      <c r="CBY61" s="26"/>
      <c r="CBZ61" s="26"/>
      <c r="CCA61" s="26"/>
      <c r="CCB61" s="26"/>
      <c r="CCC61" s="26"/>
      <c r="CCD61" s="26"/>
      <c r="CCE61" s="26"/>
      <c r="CCF61" s="26"/>
      <c r="CCG61" s="26"/>
      <c r="CCH61" s="26"/>
      <c r="CCI61" s="26"/>
      <c r="CCJ61" s="26"/>
      <c r="CCK61" s="26"/>
      <c r="CCL61" s="26"/>
      <c r="CCM61" s="26"/>
      <c r="CCN61" s="26"/>
      <c r="CCO61" s="26"/>
      <c r="CCP61" s="26"/>
      <c r="CCQ61" s="26"/>
      <c r="CCR61" s="26"/>
      <c r="CCS61" s="26"/>
      <c r="CCT61" s="26"/>
      <c r="CCU61" s="26"/>
      <c r="CCV61" s="26"/>
      <c r="CCW61" s="26"/>
      <c r="CCX61" s="26"/>
      <c r="CCY61" s="26"/>
      <c r="CCZ61" s="26"/>
      <c r="CDA61" s="26"/>
      <c r="CDB61" s="26"/>
      <c r="CDC61" s="26"/>
      <c r="CDD61" s="26"/>
      <c r="CDE61" s="26"/>
      <c r="CDF61" s="26"/>
      <c r="CDG61" s="26"/>
      <c r="CDH61" s="26"/>
      <c r="CDI61" s="26"/>
      <c r="CDJ61" s="26"/>
      <c r="CDK61" s="26"/>
      <c r="CDL61" s="26"/>
      <c r="CDM61" s="26"/>
      <c r="CDN61" s="26"/>
      <c r="CDO61" s="26"/>
      <c r="CDP61" s="26"/>
      <c r="CDQ61" s="26"/>
      <c r="CDR61" s="26"/>
      <c r="CDS61" s="26"/>
      <c r="CDT61" s="26"/>
      <c r="CDU61" s="26"/>
      <c r="CDV61" s="26"/>
      <c r="CDW61" s="26"/>
      <c r="CDX61" s="26"/>
      <c r="CDY61" s="26"/>
      <c r="CDZ61" s="26"/>
      <c r="CEA61" s="26"/>
      <c r="CEB61" s="26"/>
      <c r="CEC61" s="26"/>
      <c r="CED61" s="26"/>
      <c r="CEE61" s="26"/>
      <c r="CEF61" s="26"/>
      <c r="CEG61" s="26"/>
      <c r="CEH61" s="26"/>
      <c r="CEI61" s="26"/>
      <c r="CEJ61" s="26"/>
      <c r="CEK61" s="26"/>
      <c r="CEL61" s="26"/>
      <c r="CEM61" s="26"/>
      <c r="CEN61" s="26"/>
      <c r="CEO61" s="26"/>
      <c r="CEP61" s="26"/>
      <c r="CEQ61" s="26"/>
      <c r="CER61" s="26"/>
      <c r="CES61" s="26"/>
      <c r="CET61" s="26"/>
      <c r="CEU61" s="26"/>
      <c r="CEV61" s="26"/>
      <c r="CEW61" s="26"/>
      <c r="CEX61" s="26"/>
      <c r="CEY61" s="26"/>
      <c r="CEZ61" s="26"/>
      <c r="CFA61" s="26"/>
      <c r="CFB61" s="26"/>
      <c r="CFC61" s="26"/>
      <c r="CFD61" s="26"/>
      <c r="CFE61" s="26"/>
      <c r="CFF61" s="26"/>
      <c r="CFG61" s="26"/>
      <c r="CFH61" s="26"/>
      <c r="CFI61" s="26"/>
      <c r="CFJ61" s="26"/>
      <c r="CFK61" s="26"/>
      <c r="CFL61" s="26"/>
      <c r="CFM61" s="26"/>
      <c r="CFN61" s="26"/>
      <c r="CFO61" s="26"/>
      <c r="CFP61" s="26"/>
      <c r="CFQ61" s="26"/>
      <c r="CFR61" s="26"/>
      <c r="CFS61" s="26"/>
      <c r="CFT61" s="26"/>
      <c r="CFU61" s="26"/>
      <c r="CFV61" s="26"/>
      <c r="CFW61" s="26"/>
      <c r="CFX61" s="26"/>
      <c r="CFY61" s="26"/>
      <c r="CFZ61" s="26"/>
      <c r="CGA61" s="26"/>
      <c r="CGB61" s="26"/>
      <c r="CGC61" s="26"/>
      <c r="CGD61" s="26"/>
      <c r="CGE61" s="26"/>
      <c r="CGF61" s="26"/>
      <c r="CGG61" s="26"/>
      <c r="CGH61" s="26"/>
      <c r="CGI61" s="26"/>
      <c r="CGJ61" s="26"/>
      <c r="CGK61" s="26"/>
      <c r="CGL61" s="26"/>
      <c r="CGM61" s="26"/>
      <c r="CGN61" s="26"/>
      <c r="CGO61" s="26"/>
      <c r="CGP61" s="26"/>
      <c r="CGQ61" s="26"/>
      <c r="CGR61" s="26"/>
      <c r="CGS61" s="26"/>
      <c r="CGT61" s="26"/>
      <c r="CGU61" s="26"/>
      <c r="CGV61" s="26"/>
      <c r="CGW61" s="26"/>
      <c r="CGX61" s="26"/>
      <c r="CGY61" s="26"/>
      <c r="CGZ61" s="26"/>
      <c r="CHA61" s="26"/>
      <c r="CHB61" s="26"/>
      <c r="CHC61" s="26"/>
      <c r="CHD61" s="26"/>
      <c r="CHE61" s="26"/>
      <c r="CHF61" s="26"/>
      <c r="CHG61" s="26"/>
      <c r="CHH61" s="26"/>
      <c r="CHI61" s="26"/>
      <c r="CHJ61" s="26"/>
      <c r="CHK61" s="26"/>
      <c r="CHL61" s="26"/>
      <c r="CHM61" s="26"/>
      <c r="CHN61" s="26"/>
      <c r="CHO61" s="26"/>
      <c r="CHP61" s="26"/>
      <c r="CHQ61" s="26"/>
      <c r="CHR61" s="26"/>
      <c r="CHS61" s="26"/>
      <c r="CHT61" s="26"/>
      <c r="CHU61" s="26"/>
      <c r="CHV61" s="26"/>
      <c r="CHW61" s="26"/>
      <c r="CHX61" s="26"/>
      <c r="CHY61" s="26"/>
      <c r="CHZ61" s="26"/>
      <c r="CIA61" s="26"/>
      <c r="CIB61" s="26"/>
      <c r="CIC61" s="26"/>
      <c r="CID61" s="26"/>
      <c r="CIE61" s="26"/>
      <c r="CIF61" s="26"/>
      <c r="CIG61" s="26"/>
      <c r="CIH61" s="26"/>
      <c r="CII61" s="26"/>
      <c r="CIJ61" s="26"/>
      <c r="CIK61" s="26"/>
      <c r="CIL61" s="26"/>
      <c r="CIM61" s="26"/>
      <c r="CIN61" s="26"/>
      <c r="CIO61" s="26"/>
      <c r="CIP61" s="26"/>
      <c r="CIQ61" s="26"/>
      <c r="CIR61" s="26"/>
      <c r="CIS61" s="26"/>
      <c r="CIT61" s="26"/>
      <c r="CIU61" s="26"/>
      <c r="CIV61" s="26"/>
      <c r="CIW61" s="26"/>
      <c r="CIX61" s="26"/>
      <c r="CIY61" s="26"/>
      <c r="CIZ61" s="26"/>
      <c r="CJA61" s="26"/>
      <c r="CJB61" s="26"/>
      <c r="CJC61" s="26"/>
      <c r="CJD61" s="26"/>
      <c r="CJE61" s="26"/>
      <c r="CJF61" s="26"/>
      <c r="CJG61" s="26"/>
      <c r="CJH61" s="26"/>
      <c r="CJI61" s="26"/>
      <c r="CJJ61" s="26"/>
      <c r="CJK61" s="26"/>
      <c r="CJL61" s="26"/>
      <c r="CJM61" s="26"/>
      <c r="CJN61" s="26"/>
      <c r="CJO61" s="26"/>
      <c r="CJP61" s="26"/>
      <c r="CJQ61" s="26"/>
      <c r="CJR61" s="26"/>
      <c r="CJS61" s="26"/>
      <c r="CJT61" s="26"/>
      <c r="CJU61" s="26"/>
      <c r="CJV61" s="26"/>
      <c r="CJW61" s="26"/>
      <c r="CJX61" s="26"/>
      <c r="CJY61" s="26"/>
      <c r="CJZ61" s="26"/>
      <c r="CKA61" s="26"/>
      <c r="CKB61" s="26"/>
      <c r="CKC61" s="26"/>
      <c r="CKD61" s="26"/>
      <c r="CKE61" s="26"/>
      <c r="CKF61" s="26"/>
      <c r="CKG61" s="26"/>
      <c r="CKH61" s="26"/>
      <c r="CKI61" s="26"/>
      <c r="CKJ61" s="26"/>
      <c r="CKK61" s="26"/>
      <c r="CKL61" s="26"/>
      <c r="CKM61" s="26"/>
      <c r="CKN61" s="26"/>
      <c r="CKO61" s="26"/>
      <c r="CKP61" s="26"/>
      <c r="CKQ61" s="26"/>
      <c r="CKR61" s="26"/>
      <c r="CKS61" s="26"/>
      <c r="CKT61" s="26"/>
      <c r="CKU61" s="26"/>
      <c r="CKV61" s="26"/>
      <c r="CKW61" s="26"/>
      <c r="CKX61" s="26"/>
      <c r="CKY61" s="26"/>
      <c r="CKZ61" s="26"/>
      <c r="CLA61" s="26"/>
      <c r="CLB61" s="26"/>
      <c r="CLC61" s="26"/>
      <c r="CLD61" s="26"/>
      <c r="CLE61" s="26"/>
      <c r="CLF61" s="26"/>
      <c r="CLG61" s="26"/>
      <c r="CLH61" s="26"/>
      <c r="CLI61" s="26"/>
      <c r="CLJ61" s="26"/>
      <c r="CLK61" s="26"/>
      <c r="CLL61" s="26"/>
      <c r="CLM61" s="26"/>
      <c r="CLN61" s="26"/>
      <c r="CLO61" s="26"/>
      <c r="CLP61" s="26"/>
      <c r="CLQ61" s="26"/>
      <c r="CLR61" s="26"/>
      <c r="CLS61" s="26"/>
      <c r="CLT61" s="26"/>
      <c r="CLU61" s="26"/>
      <c r="CLV61" s="26"/>
      <c r="CLW61" s="26"/>
      <c r="CLX61" s="26"/>
      <c r="CLY61" s="26"/>
      <c r="CLZ61" s="26"/>
      <c r="CMA61" s="26"/>
      <c r="CMB61" s="26"/>
      <c r="CMC61" s="26"/>
      <c r="CMD61" s="26"/>
      <c r="CME61" s="26"/>
      <c r="CMF61" s="26"/>
      <c r="CMG61" s="26"/>
      <c r="CMH61" s="26"/>
      <c r="CMI61" s="26"/>
      <c r="CMJ61" s="26"/>
      <c r="CMK61" s="26"/>
      <c r="CML61" s="26"/>
      <c r="CMM61" s="26"/>
      <c r="CMN61" s="26"/>
      <c r="CMO61" s="26"/>
      <c r="CMP61" s="26"/>
      <c r="CMQ61" s="26"/>
      <c r="CMR61" s="26"/>
      <c r="CMS61" s="26"/>
      <c r="CMT61" s="26"/>
      <c r="CMU61" s="26"/>
      <c r="CMV61" s="26"/>
      <c r="CMW61" s="26"/>
      <c r="CMX61" s="26"/>
      <c r="CMY61" s="26"/>
      <c r="CMZ61" s="26"/>
      <c r="CNA61" s="26"/>
      <c r="CNB61" s="26"/>
      <c r="CNC61" s="26"/>
      <c r="CND61" s="26"/>
      <c r="CNE61" s="26"/>
      <c r="CNF61" s="26"/>
      <c r="CNG61" s="26"/>
      <c r="CNH61" s="26"/>
      <c r="CNI61" s="26"/>
      <c r="CNJ61" s="26"/>
      <c r="CNK61" s="26"/>
      <c r="CNL61" s="26"/>
      <c r="CNM61" s="26"/>
      <c r="CNN61" s="26"/>
      <c r="CNO61" s="26"/>
      <c r="CNP61" s="26"/>
      <c r="CNQ61" s="26"/>
      <c r="CNR61" s="26"/>
      <c r="CNS61" s="26"/>
      <c r="CNT61" s="26"/>
      <c r="CNU61" s="26"/>
      <c r="CNV61" s="26"/>
      <c r="CNW61" s="26"/>
      <c r="CNX61" s="26"/>
      <c r="CNY61" s="26"/>
      <c r="CNZ61" s="26"/>
      <c r="COA61" s="26"/>
      <c r="COB61" s="26"/>
      <c r="COC61" s="26"/>
      <c r="COD61" s="26"/>
      <c r="COE61" s="26"/>
      <c r="COF61" s="26"/>
      <c r="COG61" s="26"/>
      <c r="COH61" s="26"/>
      <c r="COI61" s="26"/>
      <c r="COJ61" s="26"/>
      <c r="COK61" s="26"/>
      <c r="COL61" s="26"/>
      <c r="COM61" s="26"/>
      <c r="CON61" s="26"/>
      <c r="COO61" s="26"/>
      <c r="COP61" s="26"/>
      <c r="COQ61" s="26"/>
      <c r="COR61" s="26"/>
      <c r="COS61" s="26"/>
      <c r="COT61" s="26"/>
      <c r="COU61" s="26"/>
      <c r="COV61" s="26"/>
      <c r="COW61" s="26"/>
      <c r="COX61" s="26"/>
      <c r="COY61" s="26"/>
      <c r="COZ61" s="26"/>
      <c r="CPA61" s="26"/>
      <c r="CPB61" s="26"/>
      <c r="CPC61" s="26"/>
      <c r="CPD61" s="26"/>
      <c r="CPE61" s="26"/>
      <c r="CPF61" s="26"/>
      <c r="CPG61" s="26"/>
      <c r="CPH61" s="26"/>
      <c r="CPI61" s="26"/>
      <c r="CPJ61" s="26"/>
      <c r="CPK61" s="26"/>
      <c r="CPL61" s="26"/>
      <c r="CPM61" s="26"/>
      <c r="CPN61" s="26"/>
      <c r="CPO61" s="26"/>
      <c r="CPP61" s="26"/>
      <c r="CPQ61" s="26"/>
      <c r="CPR61" s="26"/>
      <c r="CPS61" s="26"/>
      <c r="CPT61" s="26"/>
      <c r="CPU61" s="26"/>
      <c r="CPV61" s="26"/>
      <c r="CPW61" s="26"/>
      <c r="CPX61" s="26"/>
      <c r="CPY61" s="26"/>
      <c r="CPZ61" s="26"/>
      <c r="CQA61" s="26"/>
      <c r="CQB61" s="26"/>
      <c r="CQC61" s="26"/>
      <c r="CQD61" s="26"/>
      <c r="CQE61" s="26"/>
      <c r="CQF61" s="26"/>
      <c r="CQG61" s="26"/>
      <c r="CQH61" s="26"/>
      <c r="CQI61" s="26"/>
      <c r="CQJ61" s="26"/>
      <c r="CQK61" s="26"/>
      <c r="CQL61" s="26"/>
      <c r="CQM61" s="26"/>
      <c r="CQN61" s="26"/>
      <c r="CQO61" s="26"/>
      <c r="CQP61" s="26"/>
      <c r="CQQ61" s="26"/>
      <c r="CQR61" s="26"/>
      <c r="CQS61" s="26"/>
      <c r="CQT61" s="26"/>
      <c r="CQU61" s="26"/>
      <c r="CQV61" s="26"/>
      <c r="CQW61" s="26"/>
      <c r="CQX61" s="26"/>
      <c r="CQY61" s="26"/>
      <c r="CQZ61" s="26"/>
      <c r="CRA61" s="26"/>
      <c r="CRB61" s="26"/>
      <c r="CRC61" s="26"/>
      <c r="CRD61" s="26"/>
      <c r="CRE61" s="26"/>
      <c r="CRF61" s="26"/>
      <c r="CRG61" s="26"/>
      <c r="CRH61" s="26"/>
      <c r="CRI61" s="26"/>
      <c r="CRJ61" s="26"/>
      <c r="CRK61" s="26"/>
      <c r="CRL61" s="26"/>
      <c r="CRM61" s="26"/>
      <c r="CRN61" s="26"/>
      <c r="CRO61" s="26"/>
      <c r="CRP61" s="26"/>
      <c r="CRQ61" s="26"/>
      <c r="CRR61" s="26"/>
      <c r="CRS61" s="26"/>
      <c r="CRT61" s="26"/>
      <c r="CRU61" s="26"/>
      <c r="CRV61" s="26"/>
      <c r="CRW61" s="26"/>
      <c r="CRX61" s="26"/>
      <c r="CRY61" s="26"/>
      <c r="CRZ61" s="26"/>
      <c r="CSA61" s="26"/>
      <c r="CSB61" s="26"/>
      <c r="CSC61" s="26"/>
      <c r="CSD61" s="26"/>
      <c r="CSE61" s="26"/>
      <c r="CSF61" s="26"/>
      <c r="CSG61" s="26"/>
      <c r="CSH61" s="26"/>
      <c r="CSI61" s="26"/>
      <c r="CSJ61" s="26"/>
      <c r="CSK61" s="26"/>
      <c r="CSL61" s="26"/>
      <c r="CSM61" s="26"/>
      <c r="CSN61" s="26"/>
      <c r="CSO61" s="26"/>
      <c r="CSP61" s="26"/>
      <c r="CSQ61" s="26"/>
      <c r="CSR61" s="26"/>
      <c r="CSS61" s="26"/>
      <c r="CST61" s="26"/>
      <c r="CSU61" s="26"/>
      <c r="CSV61" s="26"/>
      <c r="CSW61" s="26"/>
      <c r="CSX61" s="26"/>
      <c r="CSY61" s="26"/>
      <c r="CSZ61" s="26"/>
      <c r="CTA61" s="26"/>
      <c r="CTB61" s="26"/>
      <c r="CTC61" s="26"/>
      <c r="CTD61" s="26"/>
      <c r="CTE61" s="26"/>
      <c r="CTF61" s="26"/>
      <c r="CTG61" s="26"/>
      <c r="CTH61" s="26"/>
      <c r="CTI61" s="26"/>
      <c r="CTJ61" s="26"/>
      <c r="CTK61" s="26"/>
      <c r="CTL61" s="26"/>
      <c r="CTM61" s="26"/>
      <c r="CTN61" s="26"/>
      <c r="CTO61" s="26"/>
      <c r="CTP61" s="26"/>
      <c r="CTQ61" s="26"/>
      <c r="CTR61" s="26"/>
      <c r="CTS61" s="26"/>
      <c r="CTT61" s="26"/>
      <c r="CTU61" s="26"/>
      <c r="CTV61" s="26"/>
      <c r="CTW61" s="26"/>
      <c r="CTX61" s="26"/>
      <c r="CTY61" s="26"/>
      <c r="CTZ61" s="26"/>
      <c r="CUA61" s="26"/>
      <c r="CUB61" s="26"/>
      <c r="CUC61" s="26"/>
      <c r="CUD61" s="26"/>
      <c r="CUE61" s="26"/>
      <c r="CUF61" s="26"/>
      <c r="CUG61" s="26"/>
      <c r="CUH61" s="26"/>
      <c r="CUI61" s="26"/>
      <c r="CUJ61" s="26"/>
      <c r="CUK61" s="26"/>
      <c r="CUL61" s="26"/>
      <c r="CUM61" s="26"/>
      <c r="CUN61" s="26"/>
      <c r="CUO61" s="26"/>
      <c r="CUP61" s="26"/>
      <c r="CUQ61" s="26"/>
      <c r="CUR61" s="26"/>
      <c r="CUS61" s="26"/>
      <c r="CUT61" s="26"/>
      <c r="CUU61" s="26"/>
      <c r="CUV61" s="26"/>
      <c r="CUW61" s="26"/>
      <c r="CUX61" s="26"/>
      <c r="CUY61" s="26"/>
      <c r="CUZ61" s="26"/>
      <c r="CVA61" s="26"/>
      <c r="CVB61" s="26"/>
      <c r="CVC61" s="26"/>
      <c r="CVD61" s="26"/>
      <c r="CVE61" s="26"/>
      <c r="CVF61" s="26"/>
      <c r="CVG61" s="26"/>
      <c r="CVH61" s="26"/>
      <c r="CVI61" s="26"/>
      <c r="CVJ61" s="26"/>
      <c r="CVK61" s="26"/>
      <c r="CVL61" s="26"/>
      <c r="CVM61" s="26"/>
      <c r="CVN61" s="26"/>
      <c r="CVO61" s="26"/>
      <c r="CVP61" s="26"/>
      <c r="CVQ61" s="26"/>
      <c r="CVR61" s="26"/>
      <c r="CVS61" s="26"/>
      <c r="CVT61" s="26"/>
      <c r="CVU61" s="26"/>
      <c r="CVV61" s="26"/>
      <c r="CVW61" s="26"/>
      <c r="CVX61" s="26"/>
      <c r="CVY61" s="26"/>
      <c r="CVZ61" s="26"/>
      <c r="CWA61" s="26"/>
      <c r="CWB61" s="26"/>
      <c r="CWC61" s="26"/>
      <c r="CWD61" s="26"/>
      <c r="CWE61" s="26"/>
      <c r="CWF61" s="26"/>
      <c r="CWG61" s="26"/>
      <c r="CWH61" s="26"/>
      <c r="CWI61" s="26"/>
      <c r="CWJ61" s="26"/>
      <c r="CWK61" s="26"/>
      <c r="CWL61" s="26"/>
      <c r="CWM61" s="26"/>
      <c r="CWN61" s="26"/>
      <c r="CWO61" s="26"/>
      <c r="CWP61" s="26"/>
      <c r="CWQ61" s="26"/>
      <c r="CWR61" s="26"/>
      <c r="CWS61" s="26"/>
      <c r="CWT61" s="26"/>
      <c r="CWU61" s="26"/>
      <c r="CWV61" s="26"/>
      <c r="CWW61" s="26"/>
      <c r="CWX61" s="26"/>
      <c r="CWY61" s="26"/>
      <c r="CWZ61" s="26"/>
      <c r="CXA61" s="26"/>
      <c r="CXB61" s="26"/>
      <c r="CXC61" s="26"/>
      <c r="CXD61" s="26"/>
      <c r="CXE61" s="26"/>
      <c r="CXF61" s="26"/>
      <c r="CXG61" s="26"/>
      <c r="CXH61" s="26"/>
      <c r="CXI61" s="26"/>
      <c r="CXJ61" s="26"/>
      <c r="CXK61" s="26"/>
      <c r="CXL61" s="26"/>
      <c r="CXM61" s="26"/>
      <c r="CXN61" s="26"/>
      <c r="CXO61" s="26"/>
      <c r="CXP61" s="26"/>
      <c r="CXQ61" s="26"/>
      <c r="CXR61" s="26"/>
      <c r="CXS61" s="26"/>
      <c r="CXT61" s="26"/>
      <c r="CXU61" s="26"/>
      <c r="CXV61" s="26"/>
      <c r="CXW61" s="26"/>
      <c r="CXX61" s="26"/>
      <c r="CXY61" s="26"/>
      <c r="CXZ61" s="26"/>
      <c r="CYA61" s="26"/>
      <c r="CYB61" s="26"/>
      <c r="CYC61" s="26"/>
      <c r="CYD61" s="26"/>
      <c r="CYE61" s="26"/>
      <c r="CYF61" s="26"/>
      <c r="CYG61" s="26"/>
      <c r="CYH61" s="26"/>
      <c r="CYI61" s="26"/>
      <c r="CYJ61" s="26"/>
      <c r="CYK61" s="26"/>
      <c r="CYL61" s="26"/>
      <c r="CYM61" s="26"/>
      <c r="CYN61" s="26"/>
      <c r="CYO61" s="26"/>
      <c r="CYP61" s="26"/>
      <c r="CYQ61" s="26"/>
      <c r="CYR61" s="26"/>
      <c r="CYS61" s="26"/>
      <c r="CYT61" s="26"/>
      <c r="CYU61" s="26"/>
      <c r="CYV61" s="26"/>
      <c r="CYW61" s="26"/>
      <c r="CYX61" s="26"/>
      <c r="CYY61" s="26"/>
      <c r="CYZ61" s="26"/>
      <c r="CZA61" s="26"/>
      <c r="CZB61" s="26"/>
      <c r="CZC61" s="26"/>
      <c r="CZD61" s="26"/>
      <c r="CZE61" s="26"/>
      <c r="CZF61" s="26"/>
      <c r="CZG61" s="26"/>
      <c r="CZH61" s="26"/>
      <c r="CZI61" s="26"/>
      <c r="CZJ61" s="26"/>
      <c r="CZK61" s="26"/>
      <c r="CZL61" s="26"/>
      <c r="CZM61" s="26"/>
      <c r="CZN61" s="26"/>
      <c r="CZO61" s="26"/>
      <c r="CZP61" s="26"/>
      <c r="CZQ61" s="26"/>
      <c r="CZR61" s="26"/>
      <c r="CZS61" s="26"/>
      <c r="CZT61" s="26"/>
      <c r="CZU61" s="26"/>
      <c r="CZV61" s="26"/>
      <c r="CZW61" s="26"/>
      <c r="CZX61" s="26"/>
      <c r="CZY61" s="26"/>
      <c r="CZZ61" s="26"/>
      <c r="DAA61" s="26"/>
      <c r="DAB61" s="26"/>
      <c r="DAC61" s="26"/>
      <c r="DAD61" s="26"/>
      <c r="DAE61" s="26"/>
      <c r="DAF61" s="26"/>
      <c r="DAG61" s="26"/>
      <c r="DAH61" s="26"/>
      <c r="DAI61" s="26"/>
      <c r="DAJ61" s="26"/>
      <c r="DAK61" s="26"/>
      <c r="DAL61" s="26"/>
      <c r="DAM61" s="26"/>
      <c r="DAN61" s="26"/>
      <c r="DAO61" s="26"/>
      <c r="DAP61" s="26"/>
      <c r="DAQ61" s="26"/>
      <c r="DAR61" s="26"/>
      <c r="DAS61" s="26"/>
      <c r="DAT61" s="26"/>
      <c r="DAU61" s="26"/>
      <c r="DAV61" s="26"/>
      <c r="DAW61" s="26"/>
      <c r="DAX61" s="26"/>
      <c r="DAY61" s="26"/>
      <c r="DAZ61" s="26"/>
      <c r="DBA61" s="26"/>
      <c r="DBB61" s="26"/>
      <c r="DBC61" s="26"/>
      <c r="DBD61" s="26"/>
      <c r="DBE61" s="26"/>
      <c r="DBF61" s="26"/>
      <c r="DBG61" s="26"/>
      <c r="DBH61" s="26"/>
      <c r="DBI61" s="26"/>
      <c r="DBJ61" s="26"/>
      <c r="DBK61" s="26"/>
      <c r="DBL61" s="26"/>
      <c r="DBM61" s="26"/>
      <c r="DBN61" s="26"/>
      <c r="DBO61" s="26"/>
      <c r="DBP61" s="26"/>
      <c r="DBQ61" s="26"/>
      <c r="DBR61" s="26"/>
      <c r="DBS61" s="26"/>
      <c r="DBT61" s="26"/>
      <c r="DBU61" s="26"/>
      <c r="DBV61" s="26"/>
      <c r="DBW61" s="26"/>
      <c r="DBX61" s="26"/>
      <c r="DBY61" s="26"/>
      <c r="DBZ61" s="26"/>
      <c r="DCA61" s="26"/>
      <c r="DCB61" s="26"/>
      <c r="DCC61" s="26"/>
      <c r="DCD61" s="26"/>
      <c r="DCE61" s="26"/>
      <c r="DCF61" s="26"/>
      <c r="DCG61" s="26"/>
      <c r="DCH61" s="26"/>
      <c r="DCI61" s="26"/>
      <c r="DCJ61" s="26"/>
      <c r="DCK61" s="26"/>
      <c r="DCL61" s="26"/>
      <c r="DCM61" s="26"/>
      <c r="DCN61" s="26"/>
      <c r="DCO61" s="26"/>
      <c r="DCP61" s="26"/>
      <c r="DCQ61" s="26"/>
      <c r="DCR61" s="26"/>
      <c r="DCS61" s="26"/>
      <c r="DCT61" s="26"/>
      <c r="DCU61" s="26"/>
      <c r="DCV61" s="26"/>
      <c r="DCW61" s="26"/>
      <c r="DCX61" s="26"/>
      <c r="DCY61" s="26"/>
      <c r="DCZ61" s="26"/>
      <c r="DDA61" s="26"/>
      <c r="DDB61" s="26"/>
      <c r="DDC61" s="26"/>
      <c r="DDD61" s="26"/>
      <c r="DDE61" s="26"/>
      <c r="DDF61" s="26"/>
      <c r="DDG61" s="26"/>
      <c r="DDH61" s="26"/>
      <c r="DDI61" s="26"/>
      <c r="DDJ61" s="26"/>
      <c r="DDK61" s="26"/>
      <c r="DDL61" s="26"/>
      <c r="DDM61" s="26"/>
      <c r="DDN61" s="26"/>
      <c r="DDO61" s="26"/>
      <c r="DDP61" s="26"/>
      <c r="DDQ61" s="26"/>
      <c r="DDR61" s="26"/>
      <c r="DDS61" s="26"/>
      <c r="DDT61" s="26"/>
      <c r="DDU61" s="26"/>
      <c r="DDV61" s="26"/>
      <c r="DDW61" s="26"/>
      <c r="DDX61" s="26"/>
      <c r="DDY61" s="26"/>
      <c r="DDZ61" s="26"/>
      <c r="DEA61" s="26"/>
      <c r="DEB61" s="26"/>
      <c r="DEC61" s="26"/>
      <c r="DED61" s="26"/>
      <c r="DEE61" s="26"/>
      <c r="DEF61" s="26"/>
      <c r="DEG61" s="26"/>
      <c r="DEH61" s="26"/>
      <c r="DEI61" s="26"/>
      <c r="DEJ61" s="26"/>
      <c r="DEK61" s="26"/>
      <c r="DEL61" s="26"/>
      <c r="DEM61" s="26"/>
      <c r="DEN61" s="26"/>
      <c r="DEO61" s="26"/>
      <c r="DEP61" s="26"/>
      <c r="DEQ61" s="26"/>
      <c r="DER61" s="26"/>
      <c r="DES61" s="26"/>
      <c r="DET61" s="26"/>
      <c r="DEU61" s="26"/>
      <c r="DEV61" s="26"/>
      <c r="DEW61" s="26"/>
      <c r="DEX61" s="26"/>
      <c r="DEY61" s="26"/>
      <c r="DEZ61" s="26"/>
      <c r="DFA61" s="26"/>
      <c r="DFB61" s="26"/>
      <c r="DFC61" s="26"/>
      <c r="DFD61" s="26"/>
      <c r="DFE61" s="26"/>
      <c r="DFF61" s="26"/>
      <c r="DFG61" s="26"/>
      <c r="DFH61" s="26"/>
      <c r="DFI61" s="26"/>
      <c r="DFJ61" s="26"/>
      <c r="DFK61" s="26"/>
      <c r="DFL61" s="26"/>
      <c r="DFM61" s="26"/>
      <c r="DFN61" s="26"/>
      <c r="DFO61" s="26"/>
      <c r="DFP61" s="26"/>
      <c r="DFQ61" s="26"/>
      <c r="DFR61" s="26"/>
      <c r="DFS61" s="26"/>
      <c r="DFT61" s="26"/>
      <c r="DFU61" s="26"/>
      <c r="DFV61" s="26"/>
      <c r="DFW61" s="26"/>
      <c r="DFX61" s="26"/>
      <c r="DFY61" s="26"/>
      <c r="DFZ61" s="26"/>
      <c r="DGA61" s="26"/>
      <c r="DGB61" s="26"/>
      <c r="DGC61" s="26"/>
      <c r="DGD61" s="26"/>
      <c r="DGE61" s="26"/>
      <c r="DGF61" s="26"/>
      <c r="DGG61" s="26"/>
      <c r="DGH61" s="26"/>
      <c r="DGI61" s="26"/>
      <c r="DGJ61" s="26"/>
      <c r="DGK61" s="26"/>
      <c r="DGL61" s="26"/>
      <c r="DGM61" s="26"/>
      <c r="DGN61" s="26"/>
      <c r="DGO61" s="26"/>
      <c r="DGP61" s="26"/>
      <c r="DGQ61" s="26"/>
      <c r="DGR61" s="26"/>
      <c r="DGS61" s="26"/>
      <c r="DGT61" s="26"/>
      <c r="DGU61" s="26"/>
      <c r="DGV61" s="26"/>
      <c r="DGW61" s="26"/>
      <c r="DGX61" s="26"/>
      <c r="DGY61" s="26"/>
      <c r="DGZ61" s="26"/>
      <c r="DHA61" s="26"/>
      <c r="DHB61" s="26"/>
      <c r="DHC61" s="26"/>
      <c r="DHD61" s="26"/>
      <c r="DHE61" s="26"/>
      <c r="DHF61" s="26"/>
      <c r="DHG61" s="26"/>
      <c r="DHH61" s="26"/>
      <c r="DHI61" s="26"/>
      <c r="DHJ61" s="26"/>
      <c r="DHK61" s="26"/>
      <c r="DHL61" s="26"/>
      <c r="DHM61" s="26"/>
      <c r="DHN61" s="26"/>
      <c r="DHO61" s="26"/>
      <c r="DHP61" s="26"/>
      <c r="DHQ61" s="26"/>
      <c r="DHR61" s="26"/>
      <c r="DHS61" s="26"/>
      <c r="DHT61" s="26"/>
      <c r="DHU61" s="26"/>
      <c r="DHV61" s="26"/>
      <c r="DHW61" s="26"/>
      <c r="DHX61" s="26"/>
      <c r="DHY61" s="26"/>
      <c r="DHZ61" s="26"/>
      <c r="DIA61" s="26"/>
      <c r="DIB61" s="26"/>
      <c r="DIC61" s="26"/>
      <c r="DID61" s="26"/>
      <c r="DIE61" s="26"/>
      <c r="DIF61" s="26"/>
      <c r="DIG61" s="26"/>
      <c r="DIH61" s="26"/>
      <c r="DII61" s="26"/>
      <c r="DIJ61" s="26"/>
      <c r="DIK61" s="26"/>
      <c r="DIL61" s="26"/>
      <c r="DIM61" s="26"/>
      <c r="DIN61" s="26"/>
      <c r="DIO61" s="26"/>
      <c r="DIP61" s="26"/>
      <c r="DIQ61" s="26"/>
      <c r="DIR61" s="26"/>
      <c r="DIS61" s="26"/>
      <c r="DIT61" s="26"/>
      <c r="DIU61" s="26"/>
      <c r="DIV61" s="26"/>
      <c r="DIW61" s="26"/>
      <c r="DIX61" s="26"/>
      <c r="DIY61" s="26"/>
      <c r="DIZ61" s="26"/>
      <c r="DJA61" s="26"/>
      <c r="DJB61" s="26"/>
      <c r="DJC61" s="26"/>
      <c r="DJD61" s="26"/>
      <c r="DJE61" s="26"/>
      <c r="DJF61" s="26"/>
      <c r="DJG61" s="26"/>
      <c r="DJH61" s="26"/>
      <c r="DJI61" s="26"/>
      <c r="DJJ61" s="26"/>
      <c r="DJK61" s="26"/>
      <c r="DJL61" s="26"/>
      <c r="DJM61" s="26"/>
      <c r="DJN61" s="26"/>
      <c r="DJO61" s="26"/>
      <c r="DJP61" s="26"/>
      <c r="DJQ61" s="26"/>
      <c r="DJR61" s="26"/>
      <c r="DJS61" s="26"/>
      <c r="DJT61" s="26"/>
      <c r="DJU61" s="26"/>
      <c r="DJV61" s="26"/>
      <c r="DJW61" s="26"/>
      <c r="DJX61" s="26"/>
      <c r="DJY61" s="26"/>
      <c r="DJZ61" s="26"/>
      <c r="DKA61" s="26"/>
      <c r="DKB61" s="26"/>
      <c r="DKC61" s="26"/>
      <c r="DKD61" s="26"/>
      <c r="DKE61" s="26"/>
      <c r="DKF61" s="26"/>
      <c r="DKG61" s="26"/>
      <c r="DKH61" s="26"/>
      <c r="DKI61" s="26"/>
      <c r="DKJ61" s="26"/>
      <c r="DKK61" s="26"/>
      <c r="DKL61" s="26"/>
      <c r="DKM61" s="26"/>
      <c r="DKN61" s="26"/>
      <c r="DKO61" s="26"/>
      <c r="DKP61" s="26"/>
      <c r="DKQ61" s="26"/>
      <c r="DKR61" s="26"/>
      <c r="DKS61" s="26"/>
      <c r="DKT61" s="26"/>
      <c r="DKU61" s="26"/>
      <c r="DKV61" s="26"/>
      <c r="DKW61" s="26"/>
      <c r="DKX61" s="26"/>
      <c r="DKY61" s="26"/>
      <c r="DKZ61" s="26"/>
      <c r="DLA61" s="26"/>
      <c r="DLB61" s="26"/>
      <c r="DLC61" s="26"/>
      <c r="DLD61" s="26"/>
      <c r="DLE61" s="26"/>
      <c r="DLF61" s="26"/>
      <c r="DLG61" s="26"/>
      <c r="DLH61" s="26"/>
      <c r="DLI61" s="26"/>
      <c r="DLJ61" s="26"/>
      <c r="DLK61" s="26"/>
      <c r="DLL61" s="26"/>
      <c r="DLM61" s="26"/>
      <c r="DLN61" s="26"/>
      <c r="DLO61" s="26"/>
      <c r="DLP61" s="26"/>
      <c r="DLQ61" s="26"/>
      <c r="DLR61" s="26"/>
      <c r="DLS61" s="26"/>
      <c r="DLT61" s="26"/>
      <c r="DLU61" s="26"/>
      <c r="DLV61" s="26"/>
      <c r="DLW61" s="26"/>
      <c r="DLX61" s="26"/>
      <c r="DLY61" s="26"/>
      <c r="DLZ61" s="26"/>
      <c r="DMA61" s="26"/>
      <c r="DMB61" s="26"/>
      <c r="DMC61" s="26"/>
      <c r="DMD61" s="26"/>
      <c r="DME61" s="26"/>
      <c r="DMF61" s="26"/>
      <c r="DMG61" s="26"/>
      <c r="DMH61" s="26"/>
      <c r="DMI61" s="26"/>
      <c r="DMJ61" s="26"/>
      <c r="DMK61" s="26"/>
      <c r="DML61" s="26"/>
      <c r="DMM61" s="26"/>
      <c r="DMN61" s="26"/>
      <c r="DMO61" s="26"/>
      <c r="DMP61" s="26"/>
      <c r="DMQ61" s="26"/>
      <c r="DMR61" s="26"/>
      <c r="DMS61" s="26"/>
      <c r="DMT61" s="26"/>
      <c r="DMU61" s="26"/>
      <c r="DMV61" s="26"/>
      <c r="DMW61" s="26"/>
      <c r="DMX61" s="26"/>
      <c r="DMY61" s="26"/>
      <c r="DMZ61" s="26"/>
      <c r="DNA61" s="26"/>
      <c r="DNB61" s="26"/>
      <c r="DNC61" s="26"/>
      <c r="DND61" s="26"/>
      <c r="DNE61" s="26"/>
      <c r="DNF61" s="26"/>
      <c r="DNG61" s="26"/>
      <c r="DNH61" s="26"/>
      <c r="DNI61" s="26"/>
      <c r="DNJ61" s="26"/>
      <c r="DNK61" s="26"/>
      <c r="DNL61" s="26"/>
      <c r="DNM61" s="26"/>
      <c r="DNN61" s="26"/>
      <c r="DNO61" s="26"/>
      <c r="DNP61" s="26"/>
      <c r="DNQ61" s="26"/>
      <c r="DNR61" s="26"/>
      <c r="DNS61" s="26"/>
      <c r="DNT61" s="26"/>
      <c r="DNU61" s="26"/>
      <c r="DNV61" s="26"/>
      <c r="DNW61" s="26"/>
      <c r="DNX61" s="26"/>
      <c r="DNY61" s="26"/>
      <c r="DNZ61" s="26"/>
      <c r="DOA61" s="26"/>
      <c r="DOB61" s="26"/>
      <c r="DOC61" s="26"/>
      <c r="DOD61" s="26"/>
      <c r="DOE61" s="26"/>
      <c r="DOF61" s="26"/>
      <c r="DOG61" s="26"/>
      <c r="DOH61" s="26"/>
      <c r="DOI61" s="26"/>
      <c r="DOJ61" s="26"/>
      <c r="DOK61" s="26"/>
      <c r="DOL61" s="26"/>
      <c r="DOM61" s="26"/>
      <c r="DON61" s="26"/>
      <c r="DOO61" s="26"/>
      <c r="DOP61" s="26"/>
      <c r="DOQ61" s="26"/>
      <c r="DOR61" s="26"/>
      <c r="DOS61" s="26"/>
      <c r="DOT61" s="26"/>
      <c r="DOU61" s="26"/>
      <c r="DOV61" s="26"/>
      <c r="DOW61" s="26"/>
      <c r="DOX61" s="26"/>
      <c r="DOY61" s="26"/>
      <c r="DOZ61" s="26"/>
      <c r="DPA61" s="26"/>
      <c r="DPB61" s="26"/>
      <c r="DPC61" s="26"/>
      <c r="DPD61" s="26"/>
      <c r="DPE61" s="26"/>
      <c r="DPF61" s="26"/>
      <c r="DPG61" s="26"/>
      <c r="DPH61" s="26"/>
      <c r="DPI61" s="26"/>
      <c r="DPJ61" s="26"/>
      <c r="DPK61" s="26"/>
      <c r="DPL61" s="26"/>
      <c r="DPM61" s="26"/>
      <c r="DPN61" s="26"/>
      <c r="DPO61" s="26"/>
      <c r="DPP61" s="26"/>
      <c r="DPQ61" s="26"/>
      <c r="DPR61" s="26"/>
      <c r="DPS61" s="26"/>
      <c r="DPT61" s="26"/>
      <c r="DPU61" s="26"/>
      <c r="DPV61" s="26"/>
      <c r="DPW61" s="26"/>
      <c r="DPX61" s="26"/>
      <c r="DPY61" s="26"/>
      <c r="DPZ61" s="26"/>
      <c r="DQA61" s="26"/>
      <c r="DQB61" s="26"/>
      <c r="DQC61" s="26"/>
      <c r="DQD61" s="26"/>
      <c r="DQE61" s="26"/>
      <c r="DQF61" s="26"/>
      <c r="DQG61" s="26"/>
      <c r="DQH61" s="26"/>
      <c r="DQI61" s="26"/>
      <c r="DQJ61" s="26"/>
      <c r="DQK61" s="26"/>
      <c r="DQL61" s="26"/>
      <c r="DQM61" s="26"/>
      <c r="DQN61" s="26"/>
      <c r="DQO61" s="26"/>
      <c r="DQP61" s="26"/>
      <c r="DQQ61" s="26"/>
      <c r="DQR61" s="26"/>
      <c r="DQS61" s="26"/>
      <c r="DQT61" s="26"/>
      <c r="DQU61" s="26"/>
      <c r="DQV61" s="26"/>
      <c r="DQW61" s="26"/>
      <c r="DQX61" s="26"/>
      <c r="DQY61" s="26"/>
      <c r="DQZ61" s="26"/>
      <c r="DRA61" s="26"/>
      <c r="DRB61" s="26"/>
      <c r="DRC61" s="26"/>
      <c r="DRD61" s="26"/>
      <c r="DRE61" s="26"/>
      <c r="DRF61" s="26"/>
      <c r="DRG61" s="26"/>
      <c r="DRH61" s="26"/>
      <c r="DRI61" s="26"/>
      <c r="DRJ61" s="26"/>
      <c r="DRK61" s="26"/>
      <c r="DRL61" s="26"/>
      <c r="DRM61" s="26"/>
      <c r="DRN61" s="26"/>
      <c r="DRO61" s="26"/>
      <c r="DRP61" s="26"/>
      <c r="DRQ61" s="26"/>
      <c r="DRR61" s="26"/>
      <c r="DRS61" s="26"/>
      <c r="DRT61" s="26"/>
      <c r="DRU61" s="26"/>
      <c r="DRV61" s="26"/>
      <c r="DRW61" s="26"/>
      <c r="DRX61" s="26"/>
      <c r="DRY61" s="26"/>
      <c r="DRZ61" s="26"/>
      <c r="DSA61" s="26"/>
      <c r="DSB61" s="26"/>
      <c r="DSC61" s="26"/>
      <c r="DSD61" s="26"/>
      <c r="DSE61" s="26"/>
      <c r="DSF61" s="26"/>
      <c r="DSG61" s="26"/>
      <c r="DSH61" s="26"/>
      <c r="DSI61" s="26"/>
      <c r="DSJ61" s="26"/>
      <c r="DSK61" s="26"/>
      <c r="DSL61" s="26"/>
      <c r="DSM61" s="26"/>
      <c r="DSN61" s="26"/>
      <c r="DSO61" s="26"/>
      <c r="DSP61" s="26"/>
      <c r="DSQ61" s="26"/>
      <c r="DSR61" s="26"/>
      <c r="DSS61" s="26"/>
      <c r="DST61" s="26"/>
      <c r="DSU61" s="26"/>
      <c r="DSV61" s="26"/>
      <c r="DSW61" s="26"/>
      <c r="DSX61" s="26"/>
      <c r="DSY61" s="26"/>
      <c r="DSZ61" s="26"/>
      <c r="DTA61" s="26"/>
      <c r="DTB61" s="26"/>
      <c r="DTC61" s="26"/>
      <c r="DTD61" s="26"/>
      <c r="DTE61" s="26"/>
      <c r="DTF61" s="26"/>
      <c r="DTG61" s="26"/>
      <c r="DTH61" s="26"/>
      <c r="DTI61" s="26"/>
      <c r="DTJ61" s="26"/>
      <c r="DTK61" s="26"/>
      <c r="DTL61" s="26"/>
      <c r="DTM61" s="26"/>
      <c r="DTN61" s="26"/>
      <c r="DTO61" s="26"/>
      <c r="DTP61" s="26"/>
      <c r="DTQ61" s="26"/>
      <c r="DTR61" s="26"/>
      <c r="DTS61" s="26"/>
      <c r="DTT61" s="26"/>
      <c r="DTU61" s="26"/>
      <c r="DTV61" s="26"/>
      <c r="DTW61" s="26"/>
      <c r="DTX61" s="26"/>
      <c r="DTY61" s="26"/>
      <c r="DTZ61" s="26"/>
      <c r="DUA61" s="26"/>
      <c r="DUB61" s="26"/>
      <c r="DUC61" s="26"/>
      <c r="DUD61" s="26"/>
      <c r="DUE61" s="26"/>
      <c r="DUF61" s="26"/>
      <c r="DUG61" s="26"/>
      <c r="DUH61" s="26"/>
      <c r="DUI61" s="26"/>
      <c r="DUJ61" s="26"/>
      <c r="DUK61" s="26"/>
      <c r="DUL61" s="26"/>
      <c r="DUM61" s="26"/>
      <c r="DUN61" s="26"/>
      <c r="DUO61" s="26"/>
      <c r="DUP61" s="26"/>
      <c r="DUQ61" s="26"/>
      <c r="DUR61" s="26"/>
      <c r="DUS61" s="26"/>
      <c r="DUT61" s="26"/>
      <c r="DUU61" s="26"/>
      <c r="DUV61" s="26"/>
      <c r="DUW61" s="26"/>
      <c r="DUX61" s="26"/>
      <c r="DUY61" s="26"/>
      <c r="DUZ61" s="26"/>
      <c r="DVA61" s="26"/>
      <c r="DVB61" s="26"/>
      <c r="DVC61" s="26"/>
      <c r="DVD61" s="26"/>
      <c r="DVE61" s="26"/>
      <c r="DVF61" s="26"/>
      <c r="DVG61" s="26"/>
      <c r="DVH61" s="26"/>
      <c r="DVI61" s="26"/>
      <c r="DVJ61" s="26"/>
      <c r="DVK61" s="26"/>
      <c r="DVL61" s="26"/>
      <c r="DVM61" s="26"/>
      <c r="DVN61" s="26"/>
      <c r="DVO61" s="26"/>
      <c r="DVP61" s="26"/>
      <c r="DVQ61" s="26"/>
      <c r="DVR61" s="26"/>
      <c r="DVS61" s="26"/>
      <c r="DVT61" s="26"/>
      <c r="DVU61" s="26"/>
      <c r="DVV61" s="26"/>
      <c r="DVW61" s="26"/>
      <c r="DVX61" s="26"/>
      <c r="DVY61" s="26"/>
      <c r="DVZ61" s="26"/>
      <c r="DWA61" s="26"/>
      <c r="DWB61" s="26"/>
      <c r="DWC61" s="26"/>
      <c r="DWD61" s="26"/>
      <c r="DWE61" s="26"/>
      <c r="DWF61" s="26"/>
      <c r="DWG61" s="26"/>
      <c r="DWH61" s="26"/>
      <c r="DWI61" s="26"/>
      <c r="DWJ61" s="26"/>
      <c r="DWK61" s="26"/>
      <c r="DWL61" s="26"/>
      <c r="DWM61" s="26"/>
      <c r="DWN61" s="26"/>
      <c r="DWO61" s="26"/>
      <c r="DWP61" s="26"/>
      <c r="DWQ61" s="26"/>
      <c r="DWR61" s="26"/>
      <c r="DWS61" s="26"/>
      <c r="DWT61" s="26"/>
      <c r="DWU61" s="26"/>
      <c r="DWV61" s="26"/>
      <c r="DWW61" s="26"/>
      <c r="DWX61" s="26"/>
      <c r="DWY61" s="26"/>
      <c r="DWZ61" s="26"/>
      <c r="DXA61" s="26"/>
      <c r="DXB61" s="26"/>
      <c r="DXC61" s="26"/>
      <c r="DXD61" s="26"/>
      <c r="DXE61" s="26"/>
      <c r="DXF61" s="26"/>
      <c r="DXG61" s="26"/>
      <c r="DXH61" s="26"/>
      <c r="DXI61" s="26"/>
      <c r="DXJ61" s="26"/>
      <c r="DXK61" s="26"/>
      <c r="DXL61" s="26"/>
      <c r="DXM61" s="26"/>
      <c r="DXN61" s="26"/>
      <c r="DXO61" s="26"/>
      <c r="DXP61" s="26"/>
      <c r="DXQ61" s="26"/>
      <c r="DXR61" s="26"/>
      <c r="DXS61" s="26"/>
      <c r="DXT61" s="26"/>
      <c r="DXU61" s="26"/>
      <c r="DXV61" s="26"/>
      <c r="DXW61" s="26"/>
      <c r="DXX61" s="26"/>
      <c r="DXY61" s="26"/>
      <c r="DXZ61" s="26"/>
      <c r="DYA61" s="26"/>
      <c r="DYB61" s="26"/>
      <c r="DYC61" s="26"/>
      <c r="DYD61" s="26"/>
      <c r="DYE61" s="26"/>
      <c r="DYF61" s="26"/>
      <c r="DYG61" s="26"/>
      <c r="DYH61" s="26"/>
      <c r="DYI61" s="26"/>
      <c r="DYJ61" s="26"/>
      <c r="DYK61" s="26"/>
      <c r="DYL61" s="26"/>
      <c r="DYM61" s="26"/>
      <c r="DYN61" s="26"/>
      <c r="DYO61" s="26"/>
      <c r="DYP61" s="26"/>
      <c r="DYQ61" s="26"/>
      <c r="DYR61" s="26"/>
      <c r="DYS61" s="26"/>
      <c r="DYT61" s="26"/>
      <c r="DYU61" s="26"/>
      <c r="DYV61" s="26"/>
      <c r="DYW61" s="26"/>
      <c r="DYX61" s="26"/>
      <c r="DYY61" s="26"/>
      <c r="DYZ61" s="26"/>
      <c r="DZA61" s="26"/>
      <c r="DZB61" s="26"/>
      <c r="DZC61" s="26"/>
      <c r="DZD61" s="26"/>
      <c r="DZE61" s="26"/>
      <c r="DZF61" s="26"/>
      <c r="DZG61" s="26"/>
      <c r="DZH61" s="26"/>
      <c r="DZI61" s="26"/>
      <c r="DZJ61" s="26"/>
      <c r="DZK61" s="26"/>
      <c r="DZL61" s="26"/>
      <c r="DZM61" s="26"/>
      <c r="DZN61" s="26"/>
      <c r="DZO61" s="26"/>
      <c r="DZP61" s="26"/>
      <c r="DZQ61" s="26"/>
      <c r="DZR61" s="26"/>
      <c r="DZS61" s="26"/>
      <c r="DZT61" s="26"/>
      <c r="DZU61" s="26"/>
      <c r="DZV61" s="26"/>
      <c r="DZW61" s="26"/>
      <c r="DZX61" s="26"/>
      <c r="DZY61" s="26"/>
      <c r="DZZ61" s="26"/>
      <c r="EAA61" s="26"/>
      <c r="EAB61" s="26"/>
      <c r="EAC61" s="26"/>
      <c r="EAD61" s="26"/>
      <c r="EAE61" s="26"/>
      <c r="EAF61" s="26"/>
      <c r="EAG61" s="26"/>
      <c r="EAH61" s="26"/>
      <c r="EAI61" s="26"/>
      <c r="EAJ61" s="26"/>
      <c r="EAK61" s="26"/>
      <c r="EAL61" s="26"/>
      <c r="EAM61" s="26"/>
      <c r="EAN61" s="26"/>
      <c r="EAO61" s="26"/>
      <c r="EAP61" s="26"/>
      <c r="EAQ61" s="26"/>
      <c r="EAR61" s="26"/>
      <c r="EAS61" s="26"/>
      <c r="EAT61" s="26"/>
      <c r="EAU61" s="26"/>
      <c r="EAV61" s="26"/>
      <c r="EAW61" s="26"/>
      <c r="EAX61" s="26"/>
      <c r="EAY61" s="26"/>
      <c r="EAZ61" s="26"/>
      <c r="EBA61" s="26"/>
      <c r="EBB61" s="26"/>
      <c r="EBC61" s="26"/>
      <c r="EBD61" s="26"/>
      <c r="EBE61" s="26"/>
      <c r="EBF61" s="26"/>
      <c r="EBG61" s="26"/>
      <c r="EBH61" s="26"/>
      <c r="EBI61" s="26"/>
      <c r="EBJ61" s="26"/>
      <c r="EBK61" s="26"/>
      <c r="EBL61" s="26"/>
      <c r="EBM61" s="26"/>
      <c r="EBN61" s="26"/>
      <c r="EBO61" s="26"/>
      <c r="EBP61" s="26"/>
      <c r="EBQ61" s="26"/>
      <c r="EBR61" s="26"/>
      <c r="EBS61" s="26"/>
      <c r="EBT61" s="26"/>
      <c r="EBU61" s="26"/>
      <c r="EBV61" s="26"/>
      <c r="EBW61" s="26"/>
      <c r="EBX61" s="26"/>
      <c r="EBY61" s="26"/>
      <c r="EBZ61" s="26"/>
      <c r="ECA61" s="26"/>
      <c r="ECB61" s="26"/>
      <c r="ECC61" s="26"/>
      <c r="ECD61" s="26"/>
      <c r="ECE61" s="26"/>
      <c r="ECF61" s="26"/>
      <c r="ECG61" s="26"/>
      <c r="ECH61" s="26"/>
      <c r="ECI61" s="26"/>
      <c r="ECJ61" s="26"/>
      <c r="ECK61" s="26"/>
      <c r="ECL61" s="26"/>
      <c r="ECM61" s="26"/>
      <c r="ECN61" s="26"/>
      <c r="ECO61" s="26"/>
      <c r="ECP61" s="26"/>
      <c r="ECQ61" s="26"/>
      <c r="ECR61" s="26"/>
      <c r="ECS61" s="26"/>
      <c r="ECT61" s="26"/>
      <c r="ECU61" s="26"/>
      <c r="ECV61" s="26"/>
      <c r="ECW61" s="26"/>
      <c r="ECX61" s="26"/>
      <c r="ECY61" s="26"/>
      <c r="ECZ61" s="26"/>
      <c r="EDA61" s="26"/>
      <c r="EDB61" s="26"/>
      <c r="EDC61" s="26"/>
      <c r="EDD61" s="26"/>
      <c r="EDE61" s="26"/>
      <c r="EDF61" s="26"/>
      <c r="EDG61" s="26"/>
      <c r="EDH61" s="26"/>
      <c r="EDI61" s="26"/>
      <c r="EDJ61" s="26"/>
      <c r="EDK61" s="26"/>
      <c r="EDL61" s="26"/>
      <c r="EDM61" s="26"/>
      <c r="EDN61" s="26"/>
      <c r="EDO61" s="26"/>
      <c r="EDP61" s="26"/>
      <c r="EDQ61" s="26"/>
      <c r="EDR61" s="26"/>
      <c r="EDS61" s="26"/>
      <c r="EDT61" s="26"/>
      <c r="EDU61" s="26"/>
      <c r="EDV61" s="26"/>
      <c r="EDW61" s="26"/>
      <c r="EDX61" s="26"/>
      <c r="EDY61" s="26"/>
      <c r="EDZ61" s="26"/>
      <c r="EEA61" s="26"/>
      <c r="EEB61" s="26"/>
      <c r="EEC61" s="26"/>
      <c r="EED61" s="26"/>
      <c r="EEE61" s="26"/>
      <c r="EEF61" s="26"/>
      <c r="EEG61" s="26"/>
      <c r="EEH61" s="26"/>
      <c r="EEI61" s="26"/>
      <c r="EEJ61" s="26"/>
      <c r="EEK61" s="26"/>
      <c r="EEL61" s="26"/>
      <c r="EEM61" s="26"/>
      <c r="EEN61" s="26"/>
      <c r="EEO61" s="26"/>
      <c r="EEP61" s="26"/>
      <c r="EEQ61" s="26"/>
      <c r="EER61" s="26"/>
      <c r="EES61" s="26"/>
      <c r="EET61" s="26"/>
      <c r="EEU61" s="26"/>
      <c r="EEV61" s="26"/>
      <c r="EEW61" s="26"/>
      <c r="EEX61" s="26"/>
      <c r="EEY61" s="26"/>
      <c r="EEZ61" s="26"/>
      <c r="EFA61" s="26"/>
      <c r="EFB61" s="26"/>
      <c r="EFC61" s="26"/>
      <c r="EFD61" s="26"/>
      <c r="EFE61" s="26"/>
      <c r="EFF61" s="26"/>
      <c r="EFG61" s="26"/>
      <c r="EFH61" s="26"/>
      <c r="EFI61" s="26"/>
      <c r="EFJ61" s="26"/>
      <c r="EFK61" s="26"/>
      <c r="EFL61" s="26"/>
      <c r="EFM61" s="26"/>
      <c r="EFN61" s="26"/>
      <c r="EFO61" s="26"/>
      <c r="EFP61" s="26"/>
      <c r="EFQ61" s="26"/>
      <c r="EFR61" s="26"/>
      <c r="EFS61" s="26"/>
      <c r="EFT61" s="26"/>
      <c r="EFU61" s="26"/>
      <c r="EFV61" s="26"/>
      <c r="EFW61" s="26"/>
      <c r="EFX61" s="26"/>
      <c r="EFY61" s="26"/>
      <c r="EFZ61" s="26"/>
      <c r="EGA61" s="26"/>
      <c r="EGB61" s="26"/>
      <c r="EGC61" s="26"/>
      <c r="EGD61" s="26"/>
      <c r="EGE61" s="26"/>
      <c r="EGF61" s="26"/>
      <c r="EGG61" s="26"/>
      <c r="EGH61" s="26"/>
      <c r="EGI61" s="26"/>
      <c r="EGJ61" s="26"/>
      <c r="EGK61" s="26"/>
      <c r="EGL61" s="26"/>
      <c r="EGM61" s="26"/>
      <c r="EGN61" s="26"/>
      <c r="EGO61" s="26"/>
      <c r="EGP61" s="26"/>
      <c r="EGQ61" s="26"/>
      <c r="EGR61" s="26"/>
      <c r="EGS61" s="26"/>
      <c r="EGT61" s="26"/>
      <c r="EGU61" s="26"/>
      <c r="EGV61" s="26"/>
      <c r="EGW61" s="26"/>
      <c r="EGX61" s="26"/>
      <c r="EGY61" s="26"/>
      <c r="EGZ61" s="26"/>
      <c r="EHA61" s="26"/>
      <c r="EHB61" s="26"/>
      <c r="EHC61" s="26"/>
      <c r="EHD61" s="26"/>
      <c r="EHE61" s="26"/>
      <c r="EHF61" s="26"/>
      <c r="EHG61" s="26"/>
      <c r="EHH61" s="26"/>
      <c r="EHI61" s="26"/>
      <c r="EHJ61" s="26"/>
      <c r="EHK61" s="26"/>
      <c r="EHL61" s="26"/>
      <c r="EHM61" s="26"/>
      <c r="EHN61" s="26"/>
      <c r="EHO61" s="26"/>
      <c r="EHP61" s="26"/>
      <c r="EHQ61" s="26"/>
      <c r="EHR61" s="26"/>
      <c r="EHS61" s="26"/>
      <c r="EHT61" s="26"/>
      <c r="EHU61" s="26"/>
      <c r="EHV61" s="26"/>
      <c r="EHW61" s="26"/>
      <c r="EHX61" s="26"/>
      <c r="EHY61" s="26"/>
      <c r="EHZ61" s="26"/>
      <c r="EIA61" s="26"/>
      <c r="EIB61" s="26"/>
      <c r="EIC61" s="26"/>
      <c r="EID61" s="26"/>
      <c r="EIE61" s="26"/>
      <c r="EIF61" s="26"/>
      <c r="EIG61" s="26"/>
      <c r="EIH61" s="26"/>
      <c r="EII61" s="26"/>
      <c r="EIJ61" s="26"/>
      <c r="EIK61" s="26"/>
      <c r="EIL61" s="26"/>
      <c r="EIM61" s="26"/>
      <c r="EIN61" s="26"/>
      <c r="EIO61" s="26"/>
      <c r="EIP61" s="26"/>
      <c r="EIQ61" s="26"/>
      <c r="EIR61" s="26"/>
      <c r="EIS61" s="26"/>
      <c r="EIT61" s="26"/>
      <c r="EIU61" s="26"/>
      <c r="EIV61" s="26"/>
      <c r="EIW61" s="26"/>
      <c r="EIX61" s="26"/>
      <c r="EIY61" s="26"/>
      <c r="EIZ61" s="26"/>
      <c r="EJA61" s="26"/>
      <c r="EJB61" s="26"/>
      <c r="EJC61" s="26"/>
      <c r="EJD61" s="26"/>
      <c r="EJE61" s="26"/>
      <c r="EJF61" s="26"/>
      <c r="EJG61" s="26"/>
      <c r="EJH61" s="26"/>
      <c r="EJI61" s="26"/>
      <c r="EJJ61" s="26"/>
      <c r="EJK61" s="26"/>
      <c r="EJL61" s="26"/>
      <c r="EJM61" s="26"/>
      <c r="EJN61" s="26"/>
      <c r="EJO61" s="26"/>
      <c r="EJP61" s="26"/>
      <c r="EJQ61" s="26"/>
      <c r="EJR61" s="26"/>
      <c r="EJS61" s="26"/>
      <c r="EJT61" s="26"/>
      <c r="EJU61" s="26"/>
      <c r="EJV61" s="26"/>
      <c r="EJW61" s="26"/>
      <c r="EJX61" s="26"/>
      <c r="EJY61" s="26"/>
      <c r="EJZ61" s="26"/>
      <c r="EKA61" s="26"/>
      <c r="EKB61" s="26"/>
      <c r="EKC61" s="26"/>
      <c r="EKD61" s="26"/>
      <c r="EKE61" s="26"/>
      <c r="EKF61" s="26"/>
      <c r="EKG61" s="26"/>
      <c r="EKH61" s="26"/>
      <c r="EKI61" s="26"/>
      <c r="EKJ61" s="26"/>
      <c r="EKK61" s="26"/>
      <c r="EKL61" s="26"/>
      <c r="EKM61" s="26"/>
      <c r="EKN61" s="26"/>
      <c r="EKO61" s="26"/>
      <c r="EKP61" s="26"/>
      <c r="EKQ61" s="26"/>
      <c r="EKR61" s="26"/>
      <c r="EKS61" s="26"/>
      <c r="EKT61" s="26"/>
      <c r="EKU61" s="26"/>
      <c r="EKV61" s="26"/>
      <c r="EKW61" s="26"/>
      <c r="EKX61" s="26"/>
      <c r="EKY61" s="26"/>
      <c r="EKZ61" s="26"/>
      <c r="ELA61" s="26"/>
      <c r="ELB61" s="26"/>
      <c r="ELC61" s="26"/>
      <c r="ELD61" s="26"/>
      <c r="ELE61" s="26"/>
      <c r="ELF61" s="26"/>
      <c r="ELG61" s="26"/>
      <c r="ELH61" s="26"/>
      <c r="ELI61" s="26"/>
      <c r="ELJ61" s="26"/>
      <c r="ELK61" s="26"/>
      <c r="ELL61" s="26"/>
      <c r="ELM61" s="26"/>
      <c r="ELN61" s="26"/>
      <c r="ELO61" s="26"/>
      <c r="ELP61" s="26"/>
      <c r="ELQ61" s="26"/>
      <c r="ELR61" s="26"/>
      <c r="ELS61" s="26"/>
      <c r="ELT61" s="26"/>
      <c r="ELU61" s="26"/>
      <c r="ELV61" s="26"/>
      <c r="ELW61" s="26"/>
      <c r="ELX61" s="26"/>
      <c r="ELY61" s="26"/>
      <c r="ELZ61" s="26"/>
      <c r="EMA61" s="26"/>
      <c r="EMB61" s="26"/>
      <c r="EMC61" s="26"/>
      <c r="EMD61" s="26"/>
      <c r="EME61" s="26"/>
      <c r="EMF61" s="26"/>
      <c r="EMG61" s="26"/>
      <c r="EMH61" s="26"/>
      <c r="EMI61" s="26"/>
      <c r="EMJ61" s="26"/>
      <c r="EMK61" s="26"/>
      <c r="EML61" s="26"/>
      <c r="EMM61" s="26"/>
      <c r="EMN61" s="26"/>
      <c r="EMO61" s="26"/>
      <c r="EMP61" s="26"/>
      <c r="EMQ61" s="26"/>
      <c r="EMR61" s="26"/>
      <c r="EMS61" s="26"/>
      <c r="EMT61" s="26"/>
      <c r="EMU61" s="26"/>
      <c r="EMV61" s="26"/>
      <c r="EMW61" s="26"/>
      <c r="EMX61" s="26"/>
      <c r="EMY61" s="26"/>
      <c r="EMZ61" s="26"/>
      <c r="ENA61" s="26"/>
      <c r="ENB61" s="26"/>
      <c r="ENC61" s="26"/>
      <c r="END61" s="26"/>
      <c r="ENE61" s="26"/>
      <c r="ENF61" s="26"/>
      <c r="ENG61" s="26"/>
      <c r="ENH61" s="26"/>
      <c r="ENI61" s="26"/>
      <c r="ENJ61" s="26"/>
      <c r="ENK61" s="26"/>
      <c r="ENL61" s="26"/>
      <c r="ENM61" s="26"/>
      <c r="ENN61" s="26"/>
      <c r="ENO61" s="26"/>
      <c r="ENP61" s="26"/>
      <c r="ENQ61" s="26"/>
      <c r="ENR61" s="26"/>
      <c r="ENS61" s="26"/>
      <c r="ENT61" s="26"/>
      <c r="ENU61" s="26"/>
      <c r="ENV61" s="26"/>
      <c r="ENW61" s="26"/>
      <c r="ENX61" s="26"/>
      <c r="ENY61" s="26"/>
      <c r="ENZ61" s="26"/>
      <c r="EOA61" s="26"/>
      <c r="EOB61" s="26"/>
      <c r="EOC61" s="26"/>
      <c r="EOD61" s="26"/>
      <c r="EOE61" s="26"/>
      <c r="EOF61" s="26"/>
      <c r="EOG61" s="26"/>
      <c r="EOH61" s="26"/>
      <c r="EOI61" s="26"/>
      <c r="EOJ61" s="26"/>
      <c r="EOK61" s="26"/>
      <c r="EOL61" s="26"/>
      <c r="EOM61" s="26"/>
      <c r="EON61" s="26"/>
      <c r="EOO61" s="26"/>
      <c r="EOP61" s="26"/>
      <c r="EOQ61" s="26"/>
      <c r="EOR61" s="26"/>
      <c r="EOS61" s="26"/>
      <c r="EOT61" s="26"/>
      <c r="EOU61" s="26"/>
      <c r="EOV61" s="26"/>
      <c r="EOW61" s="26"/>
      <c r="EOX61" s="26"/>
      <c r="EOY61" s="26"/>
      <c r="EOZ61" s="26"/>
      <c r="EPA61" s="26"/>
      <c r="EPB61" s="26"/>
      <c r="EPC61" s="26"/>
      <c r="EPD61" s="26"/>
      <c r="EPE61" s="26"/>
      <c r="EPF61" s="26"/>
      <c r="EPG61" s="26"/>
      <c r="EPH61" s="26"/>
      <c r="EPI61" s="26"/>
      <c r="EPJ61" s="26"/>
      <c r="EPK61" s="26"/>
      <c r="EPL61" s="26"/>
      <c r="EPM61" s="26"/>
      <c r="EPN61" s="26"/>
      <c r="EPO61" s="26"/>
      <c r="EPP61" s="26"/>
      <c r="EPQ61" s="26"/>
      <c r="EPR61" s="26"/>
      <c r="EPS61" s="26"/>
      <c r="EPT61" s="26"/>
      <c r="EPU61" s="26"/>
      <c r="EPV61" s="26"/>
      <c r="EPW61" s="26"/>
      <c r="EPX61" s="26"/>
      <c r="EPY61" s="26"/>
      <c r="EPZ61" s="26"/>
      <c r="EQA61" s="26"/>
      <c r="EQB61" s="26"/>
      <c r="EQC61" s="26"/>
      <c r="EQD61" s="26"/>
      <c r="EQE61" s="26"/>
      <c r="EQF61" s="26"/>
      <c r="EQG61" s="26"/>
      <c r="EQH61" s="26"/>
      <c r="EQI61" s="26"/>
      <c r="EQJ61" s="26"/>
      <c r="EQK61" s="26"/>
      <c r="EQL61" s="26"/>
      <c r="EQM61" s="26"/>
      <c r="EQN61" s="26"/>
      <c r="EQO61" s="26"/>
      <c r="EQP61" s="26"/>
      <c r="EQQ61" s="26"/>
      <c r="EQR61" s="26"/>
      <c r="EQS61" s="26"/>
      <c r="EQT61" s="26"/>
      <c r="EQU61" s="26"/>
      <c r="EQV61" s="26"/>
      <c r="EQW61" s="26"/>
      <c r="EQX61" s="26"/>
      <c r="EQY61" s="26"/>
      <c r="EQZ61" s="26"/>
      <c r="ERA61" s="26"/>
      <c r="ERB61" s="26"/>
      <c r="ERC61" s="26"/>
      <c r="ERD61" s="26"/>
      <c r="ERE61" s="26"/>
      <c r="ERF61" s="26"/>
      <c r="ERG61" s="26"/>
      <c r="ERH61" s="26"/>
      <c r="ERI61" s="26"/>
      <c r="ERJ61" s="26"/>
      <c r="ERK61" s="26"/>
      <c r="ERL61" s="26"/>
      <c r="ERM61" s="26"/>
      <c r="ERN61" s="26"/>
      <c r="ERO61" s="26"/>
      <c r="ERP61" s="26"/>
      <c r="ERQ61" s="26"/>
      <c r="ERR61" s="26"/>
      <c r="ERS61" s="26"/>
      <c r="ERT61" s="26"/>
      <c r="ERU61" s="26"/>
      <c r="ERV61" s="26"/>
      <c r="ERW61" s="26"/>
      <c r="ERX61" s="26"/>
      <c r="ERY61" s="26"/>
      <c r="ERZ61" s="26"/>
      <c r="ESA61" s="26"/>
      <c r="ESB61" s="26"/>
      <c r="ESC61" s="26"/>
      <c r="ESD61" s="26"/>
      <c r="ESE61" s="26"/>
      <c r="ESF61" s="26"/>
      <c r="ESG61" s="26"/>
      <c r="ESH61" s="26"/>
      <c r="ESI61" s="26"/>
      <c r="ESJ61" s="26"/>
      <c r="ESK61" s="26"/>
      <c r="ESL61" s="26"/>
      <c r="ESM61" s="26"/>
      <c r="ESN61" s="26"/>
      <c r="ESO61" s="26"/>
      <c r="ESP61" s="26"/>
      <c r="ESQ61" s="26"/>
      <c r="ESR61" s="26"/>
      <c r="ESS61" s="26"/>
      <c r="EST61" s="26"/>
      <c r="ESU61" s="26"/>
      <c r="ESV61" s="26"/>
      <c r="ESW61" s="26"/>
      <c r="ESX61" s="26"/>
      <c r="ESY61" s="26"/>
      <c r="ESZ61" s="26"/>
      <c r="ETA61" s="26"/>
      <c r="ETB61" s="26"/>
      <c r="ETC61" s="26"/>
      <c r="ETD61" s="26"/>
      <c r="ETE61" s="26"/>
      <c r="ETF61" s="26"/>
      <c r="ETG61" s="26"/>
      <c r="ETH61" s="26"/>
      <c r="ETI61" s="26"/>
      <c r="ETJ61" s="26"/>
      <c r="ETK61" s="26"/>
      <c r="ETL61" s="26"/>
      <c r="ETM61" s="26"/>
      <c r="ETN61" s="26"/>
      <c r="ETO61" s="26"/>
      <c r="ETP61" s="26"/>
      <c r="ETQ61" s="26"/>
      <c r="ETR61" s="26"/>
      <c r="ETS61" s="26"/>
      <c r="ETT61" s="26"/>
      <c r="ETU61" s="26"/>
      <c r="ETV61" s="26"/>
      <c r="ETW61" s="26"/>
      <c r="ETX61" s="26"/>
      <c r="ETY61" s="26"/>
      <c r="ETZ61" s="26"/>
      <c r="EUA61" s="26"/>
      <c r="EUB61" s="26"/>
      <c r="EUC61" s="26"/>
      <c r="EUD61" s="26"/>
      <c r="EUE61" s="26"/>
      <c r="EUF61" s="26"/>
      <c r="EUG61" s="26"/>
      <c r="EUH61" s="26"/>
      <c r="EUI61" s="26"/>
      <c r="EUJ61" s="26"/>
      <c r="EUK61" s="26"/>
      <c r="EUL61" s="26"/>
      <c r="EUM61" s="26"/>
      <c r="EUN61" s="26"/>
      <c r="EUO61" s="26"/>
      <c r="EUP61" s="26"/>
      <c r="EUQ61" s="26"/>
      <c r="EUR61" s="26"/>
      <c r="EUS61" s="26"/>
      <c r="EUT61" s="26"/>
      <c r="EUU61" s="26"/>
      <c r="EUV61" s="26"/>
      <c r="EUW61" s="26"/>
      <c r="EUX61" s="26"/>
      <c r="EUY61" s="26"/>
      <c r="EUZ61" s="26"/>
      <c r="EVA61" s="26"/>
      <c r="EVB61" s="26"/>
      <c r="EVC61" s="26"/>
      <c r="EVD61" s="26"/>
      <c r="EVE61" s="26"/>
      <c r="EVF61" s="26"/>
      <c r="EVG61" s="26"/>
      <c r="EVH61" s="26"/>
      <c r="EVI61" s="26"/>
      <c r="EVJ61" s="26"/>
      <c r="EVK61" s="26"/>
      <c r="EVL61" s="26"/>
      <c r="EVM61" s="26"/>
      <c r="EVN61" s="26"/>
      <c r="EVO61" s="26"/>
      <c r="EVP61" s="26"/>
      <c r="EVQ61" s="26"/>
      <c r="EVR61" s="26"/>
      <c r="EVS61" s="26"/>
      <c r="EVT61" s="26"/>
      <c r="EVU61" s="26"/>
      <c r="EVV61" s="26"/>
      <c r="EVW61" s="26"/>
      <c r="EVX61" s="26"/>
      <c r="EVY61" s="26"/>
      <c r="EVZ61" s="26"/>
      <c r="EWA61" s="26"/>
      <c r="EWB61" s="26"/>
      <c r="EWC61" s="26"/>
      <c r="EWD61" s="26"/>
      <c r="EWE61" s="26"/>
      <c r="EWF61" s="26"/>
      <c r="EWG61" s="26"/>
      <c r="EWH61" s="26"/>
      <c r="EWI61" s="26"/>
      <c r="EWJ61" s="26"/>
      <c r="EWK61" s="26"/>
      <c r="EWL61" s="26"/>
      <c r="EWM61" s="26"/>
      <c r="EWN61" s="26"/>
      <c r="EWO61" s="26"/>
      <c r="EWP61" s="26"/>
      <c r="EWQ61" s="26"/>
      <c r="EWR61" s="26"/>
      <c r="EWS61" s="26"/>
      <c r="EWT61" s="26"/>
      <c r="EWU61" s="26"/>
      <c r="EWV61" s="26"/>
      <c r="EWW61" s="26"/>
      <c r="EWX61" s="26"/>
      <c r="EWY61" s="26"/>
      <c r="EWZ61" s="26"/>
      <c r="EXA61" s="26"/>
      <c r="EXB61" s="26"/>
      <c r="EXC61" s="26"/>
      <c r="EXD61" s="26"/>
      <c r="EXE61" s="26"/>
      <c r="EXF61" s="26"/>
      <c r="EXG61" s="26"/>
      <c r="EXH61" s="26"/>
      <c r="EXI61" s="26"/>
      <c r="EXJ61" s="26"/>
      <c r="EXK61" s="26"/>
      <c r="EXL61" s="26"/>
      <c r="EXM61" s="26"/>
      <c r="EXN61" s="26"/>
      <c r="EXO61" s="26"/>
      <c r="EXP61" s="26"/>
      <c r="EXQ61" s="26"/>
      <c r="EXR61" s="26"/>
      <c r="EXS61" s="26"/>
      <c r="EXT61" s="26"/>
      <c r="EXU61" s="26"/>
      <c r="EXV61" s="26"/>
      <c r="EXW61" s="26"/>
      <c r="EXX61" s="26"/>
      <c r="EXY61" s="26"/>
      <c r="EXZ61" s="26"/>
      <c r="EYA61" s="26"/>
      <c r="EYB61" s="26"/>
      <c r="EYC61" s="26"/>
      <c r="EYD61" s="26"/>
      <c r="EYE61" s="26"/>
      <c r="EYF61" s="26"/>
      <c r="EYG61" s="26"/>
      <c r="EYH61" s="26"/>
      <c r="EYI61" s="26"/>
      <c r="EYJ61" s="26"/>
      <c r="EYK61" s="26"/>
      <c r="EYL61" s="26"/>
      <c r="EYM61" s="26"/>
      <c r="EYN61" s="26"/>
      <c r="EYO61" s="26"/>
      <c r="EYP61" s="26"/>
      <c r="EYQ61" s="26"/>
      <c r="EYR61" s="26"/>
      <c r="EYS61" s="26"/>
      <c r="EYT61" s="26"/>
      <c r="EYU61" s="26"/>
      <c r="EYV61" s="26"/>
      <c r="EYW61" s="26"/>
      <c r="EYX61" s="26"/>
      <c r="EYY61" s="26"/>
      <c r="EYZ61" s="26"/>
      <c r="EZA61" s="26"/>
      <c r="EZB61" s="26"/>
      <c r="EZC61" s="26"/>
      <c r="EZD61" s="26"/>
      <c r="EZE61" s="26"/>
      <c r="EZF61" s="26"/>
      <c r="EZG61" s="26"/>
      <c r="EZH61" s="26"/>
      <c r="EZI61" s="26"/>
      <c r="EZJ61" s="26"/>
      <c r="EZK61" s="26"/>
      <c r="EZL61" s="26"/>
      <c r="EZM61" s="26"/>
      <c r="EZN61" s="26"/>
      <c r="EZO61" s="26"/>
      <c r="EZP61" s="26"/>
      <c r="EZQ61" s="26"/>
      <c r="EZR61" s="26"/>
      <c r="EZS61" s="26"/>
      <c r="EZT61" s="26"/>
      <c r="EZU61" s="26"/>
      <c r="EZV61" s="26"/>
      <c r="EZW61" s="26"/>
      <c r="EZX61" s="26"/>
      <c r="EZY61" s="26"/>
      <c r="EZZ61" s="26"/>
      <c r="FAA61" s="26"/>
      <c r="FAB61" s="26"/>
      <c r="FAC61" s="26"/>
      <c r="FAD61" s="26"/>
      <c r="FAE61" s="26"/>
      <c r="FAF61" s="26"/>
      <c r="FAG61" s="26"/>
      <c r="FAH61" s="26"/>
      <c r="FAI61" s="26"/>
      <c r="FAJ61" s="26"/>
      <c r="FAK61" s="26"/>
      <c r="FAL61" s="26"/>
      <c r="FAM61" s="26"/>
      <c r="FAN61" s="26"/>
      <c r="FAO61" s="26"/>
      <c r="FAP61" s="26"/>
      <c r="FAQ61" s="26"/>
      <c r="FAR61" s="26"/>
      <c r="FAS61" s="26"/>
      <c r="FAT61" s="26"/>
      <c r="FAU61" s="26"/>
      <c r="FAV61" s="26"/>
      <c r="FAW61" s="26"/>
      <c r="FAX61" s="26"/>
      <c r="FAY61" s="26"/>
      <c r="FAZ61" s="26"/>
      <c r="FBA61" s="26"/>
      <c r="FBB61" s="26"/>
      <c r="FBC61" s="26"/>
      <c r="FBD61" s="26"/>
      <c r="FBE61" s="26"/>
      <c r="FBF61" s="26"/>
      <c r="FBG61" s="26"/>
      <c r="FBH61" s="26"/>
      <c r="FBI61" s="26"/>
      <c r="FBJ61" s="26"/>
      <c r="FBK61" s="26"/>
      <c r="FBL61" s="26"/>
      <c r="FBM61" s="26"/>
      <c r="FBN61" s="26"/>
      <c r="FBO61" s="26"/>
      <c r="FBP61" s="26"/>
      <c r="FBQ61" s="26"/>
      <c r="FBR61" s="26"/>
      <c r="FBS61" s="26"/>
      <c r="FBT61" s="26"/>
      <c r="FBU61" s="26"/>
      <c r="FBV61" s="26"/>
      <c r="FBW61" s="26"/>
      <c r="FBX61" s="26"/>
      <c r="FBY61" s="26"/>
      <c r="FBZ61" s="26"/>
      <c r="FCA61" s="26"/>
      <c r="FCB61" s="26"/>
      <c r="FCC61" s="26"/>
      <c r="FCD61" s="26"/>
      <c r="FCE61" s="26"/>
      <c r="FCF61" s="26"/>
      <c r="FCG61" s="26"/>
      <c r="FCH61" s="26"/>
      <c r="FCI61" s="26"/>
      <c r="FCJ61" s="26"/>
      <c r="FCK61" s="26"/>
      <c r="FCL61" s="26"/>
      <c r="FCM61" s="26"/>
      <c r="FCN61" s="26"/>
      <c r="FCO61" s="26"/>
      <c r="FCP61" s="26"/>
      <c r="FCQ61" s="26"/>
      <c r="FCR61" s="26"/>
      <c r="FCS61" s="26"/>
      <c r="FCT61" s="26"/>
      <c r="FCU61" s="26"/>
      <c r="FCV61" s="26"/>
      <c r="FCW61" s="26"/>
      <c r="FCX61" s="26"/>
      <c r="FCY61" s="26"/>
      <c r="FCZ61" s="26"/>
      <c r="FDA61" s="26"/>
      <c r="FDB61" s="26"/>
      <c r="FDC61" s="26"/>
      <c r="FDD61" s="26"/>
      <c r="FDE61" s="26"/>
      <c r="FDF61" s="26"/>
      <c r="FDG61" s="26"/>
      <c r="FDH61" s="26"/>
      <c r="FDI61" s="26"/>
      <c r="FDJ61" s="26"/>
      <c r="FDK61" s="26"/>
      <c r="FDL61" s="26"/>
      <c r="FDM61" s="26"/>
      <c r="FDN61" s="26"/>
      <c r="FDO61" s="26"/>
      <c r="FDP61" s="26"/>
      <c r="FDQ61" s="26"/>
      <c r="FDR61" s="26"/>
      <c r="FDS61" s="26"/>
      <c r="FDT61" s="26"/>
      <c r="FDU61" s="26"/>
      <c r="FDV61" s="26"/>
      <c r="FDW61" s="26"/>
      <c r="FDX61" s="26"/>
      <c r="FDY61" s="26"/>
      <c r="FDZ61" s="26"/>
      <c r="FEA61" s="26"/>
      <c r="FEB61" s="26"/>
      <c r="FEC61" s="26"/>
      <c r="FED61" s="26"/>
      <c r="FEE61" s="26"/>
      <c r="FEF61" s="26"/>
      <c r="FEG61" s="26"/>
      <c r="FEH61" s="26"/>
      <c r="FEI61" s="26"/>
      <c r="FEJ61" s="26"/>
      <c r="FEK61" s="26"/>
      <c r="FEL61" s="26"/>
      <c r="FEM61" s="26"/>
      <c r="FEN61" s="26"/>
      <c r="FEO61" s="26"/>
      <c r="FEP61" s="26"/>
      <c r="FEQ61" s="26"/>
      <c r="FER61" s="26"/>
      <c r="FES61" s="26"/>
      <c r="FET61" s="26"/>
      <c r="FEU61" s="26"/>
      <c r="FEV61" s="26"/>
      <c r="FEW61" s="26"/>
      <c r="FEX61" s="26"/>
      <c r="FEY61" s="26"/>
      <c r="FEZ61" s="26"/>
      <c r="FFA61" s="26"/>
      <c r="FFB61" s="26"/>
      <c r="FFC61" s="26"/>
      <c r="FFD61" s="26"/>
      <c r="FFE61" s="26"/>
      <c r="FFF61" s="26"/>
      <c r="FFG61" s="26"/>
      <c r="FFH61" s="26"/>
      <c r="FFI61" s="26"/>
      <c r="FFJ61" s="26"/>
      <c r="FFK61" s="26"/>
      <c r="FFL61" s="26"/>
      <c r="FFM61" s="26"/>
      <c r="FFN61" s="26"/>
      <c r="FFO61" s="26"/>
      <c r="FFP61" s="26"/>
      <c r="FFQ61" s="26"/>
      <c r="FFR61" s="26"/>
      <c r="FFS61" s="26"/>
      <c r="FFT61" s="26"/>
      <c r="FFU61" s="26"/>
      <c r="FFV61" s="26"/>
      <c r="FFW61" s="26"/>
      <c r="FFX61" s="26"/>
      <c r="FFY61" s="26"/>
      <c r="FFZ61" s="26"/>
      <c r="FGA61" s="26"/>
      <c r="FGB61" s="26"/>
      <c r="FGC61" s="26"/>
      <c r="FGD61" s="26"/>
      <c r="FGE61" s="26"/>
      <c r="FGF61" s="26"/>
      <c r="FGG61" s="26"/>
      <c r="FGH61" s="26"/>
      <c r="FGI61" s="26"/>
      <c r="FGJ61" s="26"/>
      <c r="FGK61" s="26"/>
      <c r="FGL61" s="26"/>
      <c r="FGM61" s="26"/>
      <c r="FGN61" s="26"/>
      <c r="FGO61" s="26"/>
      <c r="FGP61" s="26"/>
      <c r="FGQ61" s="26"/>
      <c r="FGR61" s="26"/>
      <c r="FGS61" s="26"/>
      <c r="FGT61" s="26"/>
      <c r="FGU61" s="26"/>
      <c r="FGV61" s="26"/>
      <c r="FGW61" s="26"/>
      <c r="FGX61" s="26"/>
      <c r="FGY61" s="26"/>
      <c r="FGZ61" s="26"/>
      <c r="FHA61" s="26"/>
      <c r="FHB61" s="26"/>
      <c r="FHC61" s="26"/>
      <c r="FHD61" s="26"/>
      <c r="FHE61" s="26"/>
      <c r="FHF61" s="26"/>
      <c r="FHG61" s="26"/>
      <c r="FHH61" s="26"/>
      <c r="FHI61" s="26"/>
      <c r="FHJ61" s="26"/>
      <c r="FHK61" s="26"/>
      <c r="FHL61" s="26"/>
      <c r="FHM61" s="26"/>
      <c r="FHN61" s="26"/>
      <c r="FHO61" s="26"/>
      <c r="FHP61" s="26"/>
      <c r="FHQ61" s="26"/>
      <c r="FHR61" s="26"/>
      <c r="FHS61" s="26"/>
      <c r="FHT61" s="26"/>
      <c r="FHU61" s="26"/>
      <c r="FHV61" s="26"/>
      <c r="FHW61" s="26"/>
      <c r="FHX61" s="26"/>
      <c r="FHY61" s="26"/>
      <c r="FHZ61" s="26"/>
      <c r="FIA61" s="26"/>
      <c r="FIB61" s="26"/>
      <c r="FIC61" s="26"/>
      <c r="FID61" s="26"/>
      <c r="FIE61" s="26"/>
      <c r="FIF61" s="26"/>
      <c r="FIG61" s="26"/>
      <c r="FIH61" s="26"/>
      <c r="FII61" s="26"/>
      <c r="FIJ61" s="26"/>
      <c r="FIK61" s="26"/>
      <c r="FIL61" s="26"/>
      <c r="FIM61" s="26"/>
      <c r="FIN61" s="26"/>
      <c r="FIO61" s="26"/>
      <c r="FIP61" s="26"/>
      <c r="FIQ61" s="26"/>
      <c r="FIR61" s="26"/>
      <c r="FIS61" s="26"/>
      <c r="FIT61" s="26"/>
      <c r="FIU61" s="26"/>
      <c r="FIV61" s="26"/>
      <c r="FIW61" s="26"/>
      <c r="FIX61" s="26"/>
      <c r="FIY61" s="26"/>
      <c r="FIZ61" s="26"/>
      <c r="FJA61" s="26"/>
      <c r="FJB61" s="26"/>
      <c r="FJC61" s="26"/>
      <c r="FJD61" s="26"/>
      <c r="FJE61" s="26"/>
      <c r="FJF61" s="26"/>
      <c r="FJG61" s="26"/>
      <c r="FJH61" s="26"/>
      <c r="FJI61" s="26"/>
      <c r="FJJ61" s="26"/>
      <c r="FJK61" s="26"/>
      <c r="FJL61" s="26"/>
      <c r="FJM61" s="26"/>
      <c r="FJN61" s="26"/>
      <c r="FJO61" s="26"/>
      <c r="FJP61" s="26"/>
      <c r="FJQ61" s="26"/>
      <c r="FJR61" s="26"/>
      <c r="FJS61" s="26"/>
      <c r="FJT61" s="26"/>
      <c r="FJU61" s="26"/>
      <c r="FJV61" s="26"/>
      <c r="FJW61" s="26"/>
      <c r="FJX61" s="26"/>
      <c r="FJY61" s="26"/>
      <c r="FJZ61" s="26"/>
      <c r="FKA61" s="26"/>
      <c r="FKB61" s="26"/>
      <c r="FKC61" s="26"/>
      <c r="FKD61" s="26"/>
      <c r="FKE61" s="26"/>
      <c r="FKF61" s="26"/>
      <c r="FKG61" s="26"/>
      <c r="FKH61" s="26"/>
      <c r="FKI61" s="26"/>
      <c r="FKJ61" s="26"/>
      <c r="FKK61" s="26"/>
      <c r="FKL61" s="26"/>
      <c r="FKM61" s="26"/>
      <c r="FKN61" s="26"/>
      <c r="FKO61" s="26"/>
      <c r="FKP61" s="26"/>
      <c r="FKQ61" s="26"/>
      <c r="FKR61" s="26"/>
      <c r="FKS61" s="26"/>
      <c r="FKT61" s="26"/>
      <c r="FKU61" s="26"/>
      <c r="FKV61" s="26"/>
      <c r="FKW61" s="26"/>
      <c r="FKX61" s="26"/>
      <c r="FKY61" s="26"/>
      <c r="FKZ61" s="26"/>
      <c r="FLA61" s="26"/>
      <c r="FLB61" s="26"/>
      <c r="FLC61" s="26"/>
      <c r="FLD61" s="26"/>
      <c r="FLE61" s="26"/>
      <c r="FLF61" s="26"/>
      <c r="FLG61" s="26"/>
      <c r="FLH61" s="26"/>
      <c r="FLI61" s="26"/>
      <c r="FLJ61" s="26"/>
      <c r="FLK61" s="26"/>
      <c r="FLL61" s="26"/>
      <c r="FLM61" s="26"/>
      <c r="FLN61" s="26"/>
      <c r="FLO61" s="26"/>
      <c r="FLP61" s="26"/>
      <c r="FLQ61" s="26"/>
      <c r="FLR61" s="26"/>
      <c r="FLS61" s="26"/>
      <c r="FLT61" s="26"/>
      <c r="FLU61" s="26"/>
      <c r="FLV61" s="26"/>
      <c r="FLW61" s="26"/>
      <c r="FLX61" s="26"/>
      <c r="FLY61" s="26"/>
      <c r="FLZ61" s="26"/>
      <c r="FMA61" s="26"/>
      <c r="FMB61" s="26"/>
      <c r="FMC61" s="26"/>
      <c r="FMD61" s="26"/>
      <c r="FME61" s="26"/>
      <c r="FMF61" s="26"/>
      <c r="FMG61" s="26"/>
      <c r="FMH61" s="26"/>
      <c r="FMI61" s="26"/>
      <c r="FMJ61" s="26"/>
      <c r="FMK61" s="26"/>
      <c r="FML61" s="26"/>
      <c r="FMM61" s="26"/>
      <c r="FMN61" s="26"/>
      <c r="FMO61" s="26"/>
      <c r="FMP61" s="26"/>
      <c r="FMQ61" s="26"/>
      <c r="FMR61" s="26"/>
      <c r="FMS61" s="26"/>
      <c r="FMT61" s="26"/>
      <c r="FMU61" s="26"/>
      <c r="FMV61" s="26"/>
      <c r="FMW61" s="26"/>
      <c r="FMX61" s="26"/>
      <c r="FMY61" s="26"/>
      <c r="FMZ61" s="26"/>
      <c r="FNA61" s="26"/>
      <c r="FNB61" s="26"/>
      <c r="FNC61" s="26"/>
      <c r="FND61" s="26"/>
      <c r="FNE61" s="26"/>
      <c r="FNF61" s="26"/>
      <c r="FNG61" s="26"/>
      <c r="FNH61" s="26"/>
      <c r="FNI61" s="26"/>
      <c r="FNJ61" s="26"/>
      <c r="FNK61" s="26"/>
      <c r="FNL61" s="26"/>
      <c r="FNM61" s="26"/>
      <c r="FNN61" s="26"/>
      <c r="FNO61" s="26"/>
      <c r="FNP61" s="26"/>
      <c r="FNQ61" s="26"/>
      <c r="FNR61" s="26"/>
      <c r="FNS61" s="26"/>
      <c r="FNT61" s="26"/>
      <c r="FNU61" s="26"/>
      <c r="FNV61" s="26"/>
      <c r="FNW61" s="26"/>
      <c r="FNX61" s="26"/>
      <c r="FNY61" s="26"/>
      <c r="FNZ61" s="26"/>
      <c r="FOA61" s="26"/>
      <c r="FOB61" s="26"/>
      <c r="FOC61" s="26"/>
      <c r="FOD61" s="26"/>
      <c r="FOE61" s="26"/>
      <c r="FOF61" s="26"/>
      <c r="FOG61" s="26"/>
      <c r="FOH61" s="26"/>
      <c r="FOI61" s="26"/>
      <c r="FOJ61" s="26"/>
      <c r="FOK61" s="26"/>
      <c r="FOL61" s="26"/>
      <c r="FOM61" s="26"/>
      <c r="FON61" s="26"/>
      <c r="FOO61" s="26"/>
      <c r="FOP61" s="26"/>
      <c r="FOQ61" s="26"/>
      <c r="FOR61" s="26"/>
      <c r="FOS61" s="26"/>
      <c r="FOT61" s="26"/>
      <c r="FOU61" s="26"/>
      <c r="FOV61" s="26"/>
      <c r="FOW61" s="26"/>
      <c r="FOX61" s="26"/>
      <c r="FOY61" s="26"/>
      <c r="FOZ61" s="26"/>
      <c r="FPA61" s="26"/>
      <c r="FPB61" s="26"/>
      <c r="FPC61" s="26"/>
      <c r="FPD61" s="26"/>
      <c r="FPE61" s="26"/>
      <c r="FPF61" s="26"/>
      <c r="FPG61" s="26"/>
      <c r="FPH61" s="26"/>
      <c r="FPI61" s="26"/>
      <c r="FPJ61" s="26"/>
      <c r="FPK61" s="26"/>
      <c r="FPL61" s="26"/>
      <c r="FPM61" s="26"/>
      <c r="FPN61" s="26"/>
      <c r="FPO61" s="26"/>
      <c r="FPP61" s="26"/>
      <c r="FPQ61" s="26"/>
      <c r="FPR61" s="26"/>
      <c r="FPS61" s="26"/>
      <c r="FPT61" s="26"/>
      <c r="FPU61" s="26"/>
      <c r="FPV61" s="26"/>
      <c r="FPW61" s="26"/>
      <c r="FPX61" s="26"/>
      <c r="FPY61" s="26"/>
      <c r="FPZ61" s="26"/>
      <c r="FQA61" s="26"/>
      <c r="FQB61" s="26"/>
      <c r="FQC61" s="26"/>
      <c r="FQD61" s="26"/>
      <c r="FQE61" s="26"/>
      <c r="FQF61" s="26"/>
      <c r="FQG61" s="26"/>
      <c r="FQH61" s="26"/>
      <c r="FQI61" s="26"/>
      <c r="FQJ61" s="26"/>
      <c r="FQK61" s="26"/>
      <c r="FQL61" s="26"/>
      <c r="FQM61" s="26"/>
      <c r="FQN61" s="26"/>
      <c r="FQO61" s="26"/>
      <c r="FQP61" s="26"/>
      <c r="FQQ61" s="26"/>
      <c r="FQR61" s="26"/>
      <c r="FQS61" s="26"/>
      <c r="FQT61" s="26"/>
      <c r="FQU61" s="26"/>
      <c r="FQV61" s="26"/>
      <c r="FQW61" s="26"/>
      <c r="FQX61" s="26"/>
      <c r="FQY61" s="26"/>
      <c r="FQZ61" s="26"/>
      <c r="FRA61" s="26"/>
      <c r="FRB61" s="26"/>
      <c r="FRC61" s="26"/>
      <c r="FRD61" s="26"/>
      <c r="FRE61" s="26"/>
      <c r="FRF61" s="26"/>
      <c r="FRG61" s="26"/>
      <c r="FRH61" s="26"/>
      <c r="FRI61" s="26"/>
      <c r="FRJ61" s="26"/>
      <c r="FRK61" s="26"/>
      <c r="FRL61" s="26"/>
      <c r="FRM61" s="26"/>
      <c r="FRN61" s="26"/>
      <c r="FRO61" s="26"/>
      <c r="FRP61" s="26"/>
      <c r="FRQ61" s="26"/>
      <c r="FRR61" s="26"/>
      <c r="FRS61" s="26"/>
      <c r="FRT61" s="26"/>
      <c r="FRU61" s="26"/>
      <c r="FRV61" s="26"/>
      <c r="FRW61" s="26"/>
      <c r="FRX61" s="26"/>
      <c r="FRY61" s="26"/>
      <c r="FRZ61" s="26"/>
      <c r="FSA61" s="26"/>
      <c r="FSB61" s="26"/>
      <c r="FSC61" s="26"/>
      <c r="FSD61" s="26"/>
      <c r="FSE61" s="26"/>
      <c r="FSF61" s="26"/>
      <c r="FSG61" s="26"/>
      <c r="FSH61" s="26"/>
      <c r="FSI61" s="26"/>
      <c r="FSJ61" s="26"/>
      <c r="FSK61" s="26"/>
      <c r="FSL61" s="26"/>
      <c r="FSM61" s="26"/>
      <c r="FSN61" s="26"/>
      <c r="FSO61" s="26"/>
      <c r="FSP61" s="26"/>
      <c r="FSQ61" s="26"/>
      <c r="FSR61" s="26"/>
      <c r="FSS61" s="26"/>
      <c r="FST61" s="26"/>
      <c r="FSU61" s="26"/>
      <c r="FSV61" s="26"/>
      <c r="FSW61" s="26"/>
      <c r="FSX61" s="26"/>
      <c r="FSY61" s="26"/>
      <c r="FSZ61" s="26"/>
      <c r="FTA61" s="26"/>
      <c r="FTB61" s="26"/>
      <c r="FTC61" s="26"/>
      <c r="FTD61" s="26"/>
      <c r="FTE61" s="26"/>
      <c r="FTF61" s="26"/>
      <c r="FTG61" s="26"/>
      <c r="FTH61" s="26"/>
      <c r="FTI61" s="26"/>
      <c r="FTJ61" s="26"/>
      <c r="FTK61" s="26"/>
      <c r="FTL61" s="26"/>
      <c r="FTM61" s="26"/>
      <c r="FTN61" s="26"/>
      <c r="FTO61" s="26"/>
      <c r="FTP61" s="26"/>
      <c r="FTQ61" s="26"/>
      <c r="FTR61" s="26"/>
      <c r="FTS61" s="26"/>
      <c r="FTT61" s="26"/>
      <c r="FTU61" s="26"/>
      <c r="FTV61" s="26"/>
      <c r="FTW61" s="26"/>
      <c r="FTX61" s="26"/>
      <c r="FTY61" s="26"/>
      <c r="FTZ61" s="26"/>
      <c r="FUA61" s="26"/>
      <c r="FUB61" s="26"/>
      <c r="FUC61" s="26"/>
      <c r="FUD61" s="26"/>
      <c r="FUE61" s="26"/>
      <c r="FUF61" s="26"/>
      <c r="FUG61" s="26"/>
      <c r="FUH61" s="26"/>
      <c r="FUI61" s="26"/>
      <c r="FUJ61" s="26"/>
      <c r="FUK61" s="26"/>
      <c r="FUL61" s="26"/>
      <c r="FUM61" s="26"/>
      <c r="FUN61" s="26"/>
      <c r="FUO61" s="26"/>
      <c r="FUP61" s="26"/>
      <c r="FUQ61" s="26"/>
      <c r="FUR61" s="26"/>
      <c r="FUS61" s="26"/>
      <c r="FUT61" s="26"/>
      <c r="FUU61" s="26"/>
      <c r="FUV61" s="26"/>
      <c r="FUW61" s="26"/>
      <c r="FUX61" s="26"/>
      <c r="FUY61" s="26"/>
      <c r="FUZ61" s="26"/>
      <c r="FVA61" s="26"/>
      <c r="FVB61" s="26"/>
      <c r="FVC61" s="26"/>
      <c r="FVD61" s="26"/>
      <c r="FVE61" s="26"/>
      <c r="FVF61" s="26"/>
      <c r="FVG61" s="26"/>
      <c r="FVH61" s="26"/>
      <c r="FVI61" s="26"/>
      <c r="FVJ61" s="26"/>
      <c r="FVK61" s="26"/>
      <c r="FVL61" s="26"/>
      <c r="FVM61" s="26"/>
      <c r="FVN61" s="26"/>
      <c r="FVO61" s="26"/>
      <c r="FVP61" s="26"/>
      <c r="FVQ61" s="26"/>
      <c r="FVR61" s="26"/>
      <c r="FVS61" s="26"/>
      <c r="FVT61" s="26"/>
      <c r="FVU61" s="26"/>
      <c r="FVV61" s="26"/>
      <c r="FVW61" s="26"/>
      <c r="FVX61" s="26"/>
      <c r="FVY61" s="26"/>
      <c r="FVZ61" s="26"/>
      <c r="FWA61" s="26"/>
      <c r="FWB61" s="26"/>
      <c r="FWC61" s="26"/>
      <c r="FWD61" s="26"/>
      <c r="FWE61" s="26"/>
      <c r="FWF61" s="26"/>
      <c r="FWG61" s="26"/>
      <c r="FWH61" s="26"/>
      <c r="FWI61" s="26"/>
      <c r="FWJ61" s="26"/>
      <c r="FWK61" s="26"/>
      <c r="FWL61" s="26"/>
      <c r="FWM61" s="26"/>
      <c r="FWN61" s="26"/>
      <c r="FWO61" s="26"/>
      <c r="FWP61" s="26"/>
      <c r="FWQ61" s="26"/>
      <c r="FWR61" s="26"/>
      <c r="FWS61" s="26"/>
      <c r="FWT61" s="26"/>
      <c r="FWU61" s="26"/>
      <c r="FWV61" s="26"/>
      <c r="FWW61" s="26"/>
      <c r="FWX61" s="26"/>
      <c r="FWY61" s="26"/>
      <c r="FWZ61" s="26"/>
      <c r="FXA61" s="26"/>
      <c r="FXB61" s="26"/>
      <c r="FXC61" s="26"/>
      <c r="FXD61" s="26"/>
      <c r="FXE61" s="26"/>
      <c r="FXF61" s="26"/>
      <c r="FXG61" s="26"/>
      <c r="FXH61" s="26"/>
      <c r="FXI61" s="26"/>
      <c r="FXJ61" s="26"/>
      <c r="FXK61" s="26"/>
      <c r="FXL61" s="26"/>
      <c r="FXM61" s="26"/>
      <c r="FXN61" s="26"/>
      <c r="FXO61" s="26"/>
      <c r="FXP61" s="26"/>
      <c r="FXQ61" s="26"/>
      <c r="FXR61" s="26"/>
      <c r="FXS61" s="26"/>
      <c r="FXT61" s="26"/>
      <c r="FXU61" s="26"/>
      <c r="FXV61" s="26"/>
      <c r="FXW61" s="26"/>
      <c r="FXX61" s="26"/>
      <c r="FXY61" s="26"/>
      <c r="FXZ61" s="26"/>
      <c r="FYA61" s="26"/>
      <c r="FYB61" s="26"/>
      <c r="FYC61" s="26"/>
      <c r="FYD61" s="26"/>
      <c r="FYE61" s="26"/>
      <c r="FYF61" s="26"/>
      <c r="FYG61" s="26"/>
      <c r="FYH61" s="26"/>
      <c r="FYI61" s="26"/>
      <c r="FYJ61" s="26"/>
      <c r="FYK61" s="26"/>
      <c r="FYL61" s="26"/>
      <c r="FYM61" s="26"/>
      <c r="FYN61" s="26"/>
      <c r="FYO61" s="26"/>
      <c r="FYP61" s="26"/>
      <c r="FYQ61" s="26"/>
      <c r="FYR61" s="26"/>
      <c r="FYS61" s="26"/>
      <c r="FYT61" s="26"/>
      <c r="FYU61" s="26"/>
      <c r="FYV61" s="26"/>
      <c r="FYW61" s="26"/>
      <c r="FYX61" s="26"/>
      <c r="FYY61" s="26"/>
      <c r="FYZ61" s="26"/>
      <c r="FZA61" s="26"/>
      <c r="FZB61" s="26"/>
      <c r="FZC61" s="26"/>
      <c r="FZD61" s="26"/>
      <c r="FZE61" s="26"/>
      <c r="FZF61" s="26"/>
      <c r="FZG61" s="26"/>
      <c r="FZH61" s="26"/>
      <c r="FZI61" s="26"/>
      <c r="FZJ61" s="26"/>
      <c r="FZK61" s="26"/>
      <c r="FZL61" s="26"/>
      <c r="FZM61" s="26"/>
      <c r="FZN61" s="26"/>
      <c r="FZO61" s="26"/>
      <c r="FZP61" s="26"/>
      <c r="FZQ61" s="26"/>
      <c r="FZR61" s="26"/>
      <c r="FZS61" s="26"/>
      <c r="FZT61" s="26"/>
      <c r="FZU61" s="26"/>
      <c r="FZV61" s="26"/>
      <c r="FZW61" s="26"/>
      <c r="FZX61" s="26"/>
      <c r="FZY61" s="26"/>
      <c r="FZZ61" s="26"/>
      <c r="GAA61" s="26"/>
      <c r="GAB61" s="26"/>
      <c r="GAC61" s="26"/>
      <c r="GAD61" s="26"/>
      <c r="GAE61" s="26"/>
      <c r="GAF61" s="26"/>
      <c r="GAG61" s="26"/>
      <c r="GAH61" s="26"/>
      <c r="GAI61" s="26"/>
      <c r="GAJ61" s="26"/>
      <c r="GAK61" s="26"/>
      <c r="GAL61" s="26"/>
      <c r="GAM61" s="26"/>
      <c r="GAN61" s="26"/>
      <c r="GAO61" s="26"/>
      <c r="GAP61" s="26"/>
      <c r="GAQ61" s="26"/>
      <c r="GAR61" s="26"/>
      <c r="GAS61" s="26"/>
      <c r="GAT61" s="26"/>
      <c r="GAU61" s="26"/>
      <c r="GAV61" s="26"/>
      <c r="GAW61" s="26"/>
      <c r="GAX61" s="26"/>
      <c r="GAY61" s="26"/>
      <c r="GAZ61" s="26"/>
      <c r="GBA61" s="26"/>
      <c r="GBB61" s="26"/>
      <c r="GBC61" s="26"/>
      <c r="GBD61" s="26"/>
      <c r="GBE61" s="26"/>
      <c r="GBF61" s="26"/>
      <c r="GBG61" s="26"/>
      <c r="GBH61" s="26"/>
      <c r="GBI61" s="26"/>
      <c r="GBJ61" s="26"/>
      <c r="GBK61" s="26"/>
      <c r="GBL61" s="26"/>
      <c r="GBM61" s="26"/>
      <c r="GBN61" s="26"/>
      <c r="GBO61" s="26"/>
      <c r="GBP61" s="26"/>
      <c r="GBQ61" s="26"/>
      <c r="GBR61" s="26"/>
      <c r="GBS61" s="26"/>
      <c r="GBT61" s="26"/>
      <c r="GBU61" s="26"/>
      <c r="GBV61" s="26"/>
      <c r="GBW61" s="26"/>
      <c r="GBX61" s="26"/>
      <c r="GBY61" s="26"/>
      <c r="GBZ61" s="26"/>
      <c r="GCA61" s="26"/>
      <c r="GCB61" s="26"/>
      <c r="GCC61" s="26"/>
      <c r="GCD61" s="26"/>
      <c r="GCE61" s="26"/>
      <c r="GCF61" s="26"/>
      <c r="GCG61" s="26"/>
      <c r="GCH61" s="26"/>
      <c r="GCI61" s="26"/>
      <c r="GCJ61" s="26"/>
      <c r="GCK61" s="26"/>
      <c r="GCL61" s="26"/>
      <c r="GCM61" s="26"/>
      <c r="GCN61" s="26"/>
      <c r="GCO61" s="26"/>
      <c r="GCP61" s="26"/>
      <c r="GCQ61" s="26"/>
      <c r="GCR61" s="26"/>
      <c r="GCS61" s="26"/>
      <c r="GCT61" s="26"/>
      <c r="GCU61" s="26"/>
      <c r="GCV61" s="26"/>
      <c r="GCW61" s="26"/>
      <c r="GCX61" s="26"/>
      <c r="GCY61" s="26"/>
      <c r="GCZ61" s="26"/>
      <c r="GDA61" s="26"/>
      <c r="GDB61" s="26"/>
      <c r="GDC61" s="26"/>
      <c r="GDD61" s="26"/>
      <c r="GDE61" s="26"/>
      <c r="GDF61" s="26"/>
      <c r="GDG61" s="26"/>
      <c r="GDH61" s="26"/>
      <c r="GDI61" s="26"/>
      <c r="GDJ61" s="26"/>
      <c r="GDK61" s="26"/>
      <c r="GDL61" s="26"/>
      <c r="GDM61" s="26"/>
      <c r="GDN61" s="26"/>
      <c r="GDO61" s="26"/>
      <c r="GDP61" s="26"/>
      <c r="GDQ61" s="26"/>
      <c r="GDR61" s="26"/>
      <c r="GDS61" s="26"/>
      <c r="GDT61" s="26"/>
      <c r="GDU61" s="26"/>
      <c r="GDV61" s="26"/>
      <c r="GDW61" s="26"/>
      <c r="GDX61" s="26"/>
      <c r="GDY61" s="26"/>
      <c r="GDZ61" s="26"/>
      <c r="GEA61" s="26"/>
      <c r="GEB61" s="26"/>
      <c r="GEC61" s="26"/>
      <c r="GED61" s="26"/>
      <c r="GEE61" s="26"/>
      <c r="GEF61" s="26"/>
      <c r="GEG61" s="26"/>
      <c r="GEH61" s="26"/>
      <c r="GEI61" s="26"/>
      <c r="GEJ61" s="26"/>
      <c r="GEK61" s="26"/>
      <c r="GEL61" s="26"/>
      <c r="GEM61" s="26"/>
      <c r="GEN61" s="26"/>
      <c r="GEO61" s="26"/>
      <c r="GEP61" s="26"/>
      <c r="GEQ61" s="26"/>
      <c r="GER61" s="26"/>
      <c r="GES61" s="26"/>
      <c r="GET61" s="26"/>
      <c r="GEU61" s="26"/>
      <c r="GEV61" s="26"/>
      <c r="GEW61" s="26"/>
      <c r="GEX61" s="26"/>
      <c r="GEY61" s="26"/>
      <c r="GEZ61" s="26"/>
      <c r="GFA61" s="26"/>
      <c r="GFB61" s="26"/>
      <c r="GFC61" s="26"/>
      <c r="GFD61" s="26"/>
      <c r="GFE61" s="26"/>
      <c r="GFF61" s="26"/>
      <c r="GFG61" s="26"/>
      <c r="GFH61" s="26"/>
      <c r="GFI61" s="26"/>
      <c r="GFJ61" s="26"/>
      <c r="GFK61" s="26"/>
      <c r="GFL61" s="26"/>
      <c r="GFM61" s="26"/>
      <c r="GFN61" s="26"/>
      <c r="GFO61" s="26"/>
      <c r="GFP61" s="26"/>
      <c r="GFQ61" s="26"/>
      <c r="GFR61" s="26"/>
      <c r="GFS61" s="26"/>
      <c r="GFT61" s="26"/>
      <c r="GFU61" s="26"/>
      <c r="GFV61" s="26"/>
      <c r="GFW61" s="26"/>
      <c r="GFX61" s="26"/>
      <c r="GFY61" s="26"/>
      <c r="GFZ61" s="26"/>
      <c r="GGA61" s="26"/>
      <c r="GGB61" s="26"/>
      <c r="GGC61" s="26"/>
      <c r="GGD61" s="26"/>
      <c r="GGE61" s="26"/>
      <c r="GGF61" s="26"/>
      <c r="GGG61" s="26"/>
      <c r="GGH61" s="26"/>
      <c r="GGI61" s="26"/>
      <c r="GGJ61" s="26"/>
      <c r="GGK61" s="26"/>
      <c r="GGL61" s="26"/>
      <c r="GGM61" s="26"/>
      <c r="GGN61" s="26"/>
      <c r="GGO61" s="26"/>
      <c r="GGP61" s="26"/>
      <c r="GGQ61" s="26"/>
      <c r="GGR61" s="26"/>
      <c r="GGS61" s="26"/>
      <c r="GGT61" s="26"/>
      <c r="GGU61" s="26"/>
      <c r="GGV61" s="26"/>
      <c r="GGW61" s="26"/>
      <c r="GGX61" s="26"/>
      <c r="GGY61" s="26"/>
      <c r="GGZ61" s="26"/>
      <c r="GHA61" s="26"/>
      <c r="GHB61" s="26"/>
      <c r="GHC61" s="26"/>
      <c r="GHD61" s="26"/>
      <c r="GHE61" s="26"/>
      <c r="GHF61" s="26"/>
      <c r="GHG61" s="26"/>
      <c r="GHH61" s="26"/>
      <c r="GHI61" s="26"/>
      <c r="GHJ61" s="26"/>
      <c r="GHK61" s="26"/>
      <c r="GHL61" s="26"/>
      <c r="GHM61" s="26"/>
      <c r="GHN61" s="26"/>
      <c r="GHO61" s="26"/>
      <c r="GHP61" s="26"/>
      <c r="GHQ61" s="26"/>
      <c r="GHR61" s="26"/>
      <c r="GHS61" s="26"/>
      <c r="GHT61" s="26"/>
      <c r="GHU61" s="26"/>
      <c r="GHV61" s="26"/>
      <c r="GHW61" s="26"/>
      <c r="GHX61" s="26"/>
      <c r="GHY61" s="26"/>
      <c r="GHZ61" s="26"/>
      <c r="GIA61" s="26"/>
      <c r="GIB61" s="26"/>
      <c r="GIC61" s="26"/>
      <c r="GID61" s="26"/>
      <c r="GIE61" s="26"/>
      <c r="GIF61" s="26"/>
      <c r="GIG61" s="26"/>
      <c r="GIH61" s="26"/>
      <c r="GII61" s="26"/>
      <c r="GIJ61" s="26"/>
      <c r="GIK61" s="26"/>
      <c r="GIL61" s="26"/>
      <c r="GIM61" s="26"/>
      <c r="GIN61" s="26"/>
      <c r="GIO61" s="26"/>
      <c r="GIP61" s="26"/>
      <c r="GIQ61" s="26"/>
      <c r="GIR61" s="26"/>
      <c r="GIS61" s="26"/>
      <c r="GIT61" s="26"/>
      <c r="GIU61" s="26"/>
      <c r="GIV61" s="26"/>
      <c r="GIW61" s="26"/>
      <c r="GIX61" s="26"/>
      <c r="GIY61" s="26"/>
      <c r="GIZ61" s="26"/>
      <c r="GJA61" s="26"/>
      <c r="GJB61" s="26"/>
      <c r="GJC61" s="26"/>
      <c r="GJD61" s="26"/>
      <c r="GJE61" s="26"/>
      <c r="GJF61" s="26"/>
      <c r="GJG61" s="26"/>
      <c r="GJH61" s="26"/>
      <c r="GJI61" s="26"/>
      <c r="GJJ61" s="26"/>
      <c r="GJK61" s="26"/>
      <c r="GJL61" s="26"/>
      <c r="GJM61" s="26"/>
      <c r="GJN61" s="26"/>
      <c r="GJO61" s="26"/>
      <c r="GJP61" s="26"/>
      <c r="GJQ61" s="26"/>
      <c r="GJR61" s="26"/>
      <c r="GJS61" s="26"/>
      <c r="GJT61" s="26"/>
      <c r="GJU61" s="26"/>
      <c r="GJV61" s="26"/>
      <c r="GJW61" s="26"/>
      <c r="GJX61" s="26"/>
      <c r="GJY61" s="26"/>
      <c r="GJZ61" s="26"/>
      <c r="GKA61" s="26"/>
      <c r="GKB61" s="26"/>
      <c r="GKC61" s="26"/>
      <c r="GKD61" s="26"/>
      <c r="GKE61" s="26"/>
      <c r="GKF61" s="26"/>
      <c r="GKG61" s="26"/>
      <c r="GKH61" s="26"/>
      <c r="GKI61" s="26"/>
      <c r="GKJ61" s="26"/>
      <c r="GKK61" s="26"/>
      <c r="GKL61" s="26"/>
      <c r="GKM61" s="26"/>
      <c r="GKN61" s="26"/>
      <c r="GKO61" s="26"/>
      <c r="GKP61" s="26"/>
      <c r="GKQ61" s="26"/>
      <c r="GKR61" s="26"/>
      <c r="GKS61" s="26"/>
      <c r="GKT61" s="26"/>
      <c r="GKU61" s="26"/>
      <c r="GKV61" s="26"/>
      <c r="GKW61" s="26"/>
      <c r="GKX61" s="26"/>
      <c r="GKY61" s="26"/>
      <c r="GKZ61" s="26"/>
      <c r="GLA61" s="26"/>
      <c r="GLB61" s="26"/>
      <c r="GLC61" s="26"/>
      <c r="GLD61" s="26"/>
      <c r="GLE61" s="26"/>
      <c r="GLF61" s="26"/>
      <c r="GLG61" s="26"/>
      <c r="GLH61" s="26"/>
      <c r="GLI61" s="26"/>
      <c r="GLJ61" s="26"/>
      <c r="GLK61" s="26"/>
      <c r="GLL61" s="26"/>
      <c r="GLM61" s="26"/>
      <c r="GLN61" s="26"/>
      <c r="GLO61" s="26"/>
      <c r="GLP61" s="26"/>
      <c r="GLQ61" s="26"/>
      <c r="GLR61" s="26"/>
      <c r="GLS61" s="26"/>
      <c r="GLT61" s="26"/>
      <c r="GLU61" s="26"/>
      <c r="GLV61" s="26"/>
      <c r="GLW61" s="26"/>
      <c r="GLX61" s="26"/>
      <c r="GLY61" s="26"/>
      <c r="GLZ61" s="26"/>
      <c r="GMA61" s="26"/>
      <c r="GMB61" s="26"/>
      <c r="GMC61" s="26"/>
      <c r="GMD61" s="26"/>
      <c r="GME61" s="26"/>
      <c r="GMF61" s="26"/>
      <c r="GMG61" s="26"/>
      <c r="GMH61" s="26"/>
      <c r="GMI61" s="26"/>
      <c r="GMJ61" s="26"/>
      <c r="GMK61" s="26"/>
      <c r="GML61" s="26"/>
      <c r="GMM61" s="26"/>
      <c r="GMN61" s="26"/>
      <c r="GMO61" s="26"/>
      <c r="GMP61" s="26"/>
      <c r="GMQ61" s="26"/>
      <c r="GMR61" s="26"/>
      <c r="GMS61" s="26"/>
      <c r="GMT61" s="26"/>
      <c r="GMU61" s="26"/>
      <c r="GMV61" s="26"/>
      <c r="GMW61" s="26"/>
      <c r="GMX61" s="26"/>
      <c r="GMY61" s="26"/>
      <c r="GMZ61" s="26"/>
      <c r="GNA61" s="26"/>
      <c r="GNB61" s="26"/>
      <c r="GNC61" s="26"/>
      <c r="GND61" s="26"/>
      <c r="GNE61" s="26"/>
      <c r="GNF61" s="26"/>
      <c r="GNG61" s="26"/>
      <c r="GNH61" s="26"/>
      <c r="GNI61" s="26"/>
      <c r="GNJ61" s="26"/>
      <c r="GNK61" s="26"/>
      <c r="GNL61" s="26"/>
      <c r="GNM61" s="26"/>
      <c r="GNN61" s="26"/>
      <c r="GNO61" s="26"/>
      <c r="GNP61" s="26"/>
      <c r="GNQ61" s="26"/>
      <c r="GNR61" s="26"/>
      <c r="GNS61" s="26"/>
      <c r="GNT61" s="26"/>
      <c r="GNU61" s="26"/>
      <c r="GNV61" s="26"/>
      <c r="GNW61" s="26"/>
      <c r="GNX61" s="26"/>
      <c r="GNY61" s="26"/>
      <c r="GNZ61" s="26"/>
      <c r="GOA61" s="26"/>
      <c r="GOB61" s="26"/>
      <c r="GOC61" s="26"/>
      <c r="GOD61" s="26"/>
      <c r="GOE61" s="26"/>
      <c r="GOF61" s="26"/>
      <c r="GOG61" s="26"/>
      <c r="GOH61" s="26"/>
      <c r="GOI61" s="26"/>
      <c r="GOJ61" s="26"/>
      <c r="GOK61" s="26"/>
      <c r="GOL61" s="26"/>
      <c r="GOM61" s="26"/>
      <c r="GON61" s="26"/>
      <c r="GOO61" s="26"/>
      <c r="GOP61" s="26"/>
      <c r="GOQ61" s="26"/>
      <c r="GOR61" s="26"/>
      <c r="GOS61" s="26"/>
      <c r="GOT61" s="26"/>
      <c r="GOU61" s="26"/>
      <c r="GOV61" s="26"/>
      <c r="GOW61" s="26"/>
      <c r="GOX61" s="26"/>
      <c r="GOY61" s="26"/>
      <c r="GOZ61" s="26"/>
      <c r="GPA61" s="26"/>
      <c r="GPB61" s="26"/>
      <c r="GPC61" s="26"/>
      <c r="GPD61" s="26"/>
      <c r="GPE61" s="26"/>
      <c r="GPF61" s="26"/>
      <c r="GPG61" s="26"/>
      <c r="GPH61" s="26"/>
      <c r="GPI61" s="26"/>
      <c r="GPJ61" s="26"/>
      <c r="GPK61" s="26"/>
      <c r="GPL61" s="26"/>
      <c r="GPM61" s="26"/>
      <c r="GPN61" s="26"/>
      <c r="GPO61" s="26"/>
      <c r="GPP61" s="26"/>
      <c r="GPQ61" s="26"/>
      <c r="GPR61" s="26"/>
      <c r="GPS61" s="26"/>
      <c r="GPT61" s="26"/>
      <c r="GPU61" s="26"/>
      <c r="GPV61" s="26"/>
      <c r="GPW61" s="26"/>
      <c r="GPX61" s="26"/>
      <c r="GPY61" s="26"/>
      <c r="GPZ61" s="26"/>
      <c r="GQA61" s="26"/>
      <c r="GQB61" s="26"/>
      <c r="GQC61" s="26"/>
      <c r="GQD61" s="26"/>
      <c r="GQE61" s="26"/>
      <c r="GQF61" s="26"/>
      <c r="GQG61" s="26"/>
      <c r="GQH61" s="26"/>
      <c r="GQI61" s="26"/>
      <c r="GQJ61" s="26"/>
      <c r="GQK61" s="26"/>
      <c r="GQL61" s="26"/>
      <c r="GQM61" s="26"/>
      <c r="GQN61" s="26"/>
      <c r="GQO61" s="26"/>
      <c r="GQP61" s="26"/>
      <c r="GQQ61" s="26"/>
      <c r="GQR61" s="26"/>
      <c r="GQS61" s="26"/>
      <c r="GQT61" s="26"/>
      <c r="GQU61" s="26"/>
      <c r="GQV61" s="26"/>
      <c r="GQW61" s="26"/>
      <c r="GQX61" s="26"/>
      <c r="GQY61" s="26"/>
      <c r="GQZ61" s="26"/>
      <c r="GRA61" s="26"/>
      <c r="GRB61" s="26"/>
      <c r="GRC61" s="26"/>
      <c r="GRD61" s="26"/>
      <c r="GRE61" s="26"/>
      <c r="GRF61" s="26"/>
      <c r="GRG61" s="26"/>
      <c r="GRH61" s="26"/>
      <c r="GRI61" s="26"/>
      <c r="GRJ61" s="26"/>
      <c r="GRK61" s="26"/>
      <c r="GRL61" s="26"/>
      <c r="GRM61" s="26"/>
      <c r="GRN61" s="26"/>
      <c r="GRO61" s="26"/>
      <c r="GRP61" s="26"/>
      <c r="GRQ61" s="26"/>
      <c r="GRR61" s="26"/>
      <c r="GRS61" s="26"/>
      <c r="GRT61" s="26"/>
      <c r="GRU61" s="26"/>
      <c r="GRV61" s="26"/>
      <c r="GRW61" s="26"/>
      <c r="GRX61" s="26"/>
      <c r="GRY61" s="26"/>
      <c r="GRZ61" s="26"/>
      <c r="GSA61" s="26"/>
      <c r="GSB61" s="26"/>
      <c r="GSC61" s="26"/>
      <c r="GSD61" s="26"/>
      <c r="GSE61" s="26"/>
      <c r="GSF61" s="26"/>
      <c r="GSG61" s="26"/>
      <c r="GSH61" s="26"/>
      <c r="GSI61" s="26"/>
      <c r="GSJ61" s="26"/>
      <c r="GSK61" s="26"/>
      <c r="GSL61" s="26"/>
      <c r="GSM61" s="26"/>
      <c r="GSN61" s="26"/>
      <c r="GSO61" s="26"/>
      <c r="GSP61" s="26"/>
      <c r="GSQ61" s="26"/>
      <c r="GSR61" s="26"/>
      <c r="GSS61" s="26"/>
      <c r="GST61" s="26"/>
      <c r="GSU61" s="26"/>
      <c r="GSV61" s="26"/>
      <c r="GSW61" s="26"/>
      <c r="GSX61" s="26"/>
      <c r="GSY61" s="26"/>
      <c r="GSZ61" s="26"/>
      <c r="GTA61" s="26"/>
      <c r="GTB61" s="26"/>
      <c r="GTC61" s="26"/>
      <c r="GTD61" s="26"/>
      <c r="GTE61" s="26"/>
      <c r="GTF61" s="26"/>
      <c r="GTG61" s="26"/>
      <c r="GTH61" s="26"/>
      <c r="GTI61" s="26"/>
      <c r="GTJ61" s="26"/>
      <c r="GTK61" s="26"/>
      <c r="GTL61" s="26"/>
      <c r="GTM61" s="26"/>
      <c r="GTN61" s="26"/>
      <c r="GTO61" s="26"/>
      <c r="GTP61" s="26"/>
      <c r="GTQ61" s="26"/>
      <c r="GTR61" s="26"/>
      <c r="GTS61" s="26"/>
      <c r="GTT61" s="26"/>
      <c r="GTU61" s="26"/>
      <c r="GTV61" s="26"/>
      <c r="GTW61" s="26"/>
      <c r="GTX61" s="26"/>
      <c r="GTY61" s="26"/>
      <c r="GTZ61" s="26"/>
      <c r="GUA61" s="26"/>
      <c r="GUB61" s="26"/>
      <c r="GUC61" s="26"/>
      <c r="GUD61" s="26"/>
      <c r="GUE61" s="26"/>
      <c r="GUF61" s="26"/>
      <c r="GUG61" s="26"/>
      <c r="GUH61" s="26"/>
      <c r="GUI61" s="26"/>
      <c r="GUJ61" s="26"/>
      <c r="GUK61" s="26"/>
      <c r="GUL61" s="26"/>
      <c r="GUM61" s="26"/>
      <c r="GUN61" s="26"/>
      <c r="GUO61" s="26"/>
      <c r="GUP61" s="26"/>
      <c r="GUQ61" s="26"/>
      <c r="GUR61" s="26"/>
      <c r="GUS61" s="26"/>
      <c r="GUT61" s="26"/>
      <c r="GUU61" s="26"/>
      <c r="GUV61" s="26"/>
      <c r="GUW61" s="26"/>
      <c r="GUX61" s="26"/>
      <c r="GUY61" s="26"/>
      <c r="GUZ61" s="26"/>
      <c r="GVA61" s="26"/>
      <c r="GVB61" s="26"/>
      <c r="GVC61" s="26"/>
      <c r="GVD61" s="26"/>
      <c r="GVE61" s="26"/>
      <c r="GVF61" s="26"/>
      <c r="GVG61" s="26"/>
      <c r="GVH61" s="26"/>
      <c r="GVI61" s="26"/>
      <c r="GVJ61" s="26"/>
      <c r="GVK61" s="26"/>
      <c r="GVL61" s="26"/>
      <c r="GVM61" s="26"/>
      <c r="GVN61" s="26"/>
      <c r="GVO61" s="26"/>
      <c r="GVP61" s="26"/>
      <c r="GVQ61" s="26"/>
      <c r="GVR61" s="26"/>
      <c r="GVS61" s="26"/>
      <c r="GVT61" s="26"/>
      <c r="GVU61" s="26"/>
      <c r="GVV61" s="26"/>
      <c r="GVW61" s="26"/>
      <c r="GVX61" s="26"/>
      <c r="GVY61" s="26"/>
      <c r="GVZ61" s="26"/>
      <c r="GWA61" s="26"/>
      <c r="GWB61" s="26"/>
      <c r="GWC61" s="26"/>
      <c r="GWD61" s="26"/>
      <c r="GWE61" s="26"/>
      <c r="GWF61" s="26"/>
      <c r="GWG61" s="26"/>
      <c r="GWH61" s="26"/>
      <c r="GWI61" s="26"/>
      <c r="GWJ61" s="26"/>
      <c r="GWK61" s="26"/>
      <c r="GWL61" s="26"/>
      <c r="GWM61" s="26"/>
      <c r="GWN61" s="26"/>
      <c r="GWO61" s="26"/>
      <c r="GWP61" s="26"/>
      <c r="GWQ61" s="26"/>
      <c r="GWR61" s="26"/>
      <c r="GWS61" s="26"/>
      <c r="GWT61" s="26"/>
      <c r="GWU61" s="26"/>
      <c r="GWV61" s="26"/>
      <c r="GWW61" s="26"/>
      <c r="GWX61" s="26"/>
      <c r="GWY61" s="26"/>
      <c r="GWZ61" s="26"/>
      <c r="GXA61" s="26"/>
      <c r="GXB61" s="26"/>
      <c r="GXC61" s="26"/>
      <c r="GXD61" s="26"/>
      <c r="GXE61" s="26"/>
      <c r="GXF61" s="26"/>
      <c r="GXG61" s="26"/>
      <c r="GXH61" s="26"/>
      <c r="GXI61" s="26"/>
      <c r="GXJ61" s="26"/>
      <c r="GXK61" s="26"/>
      <c r="GXL61" s="26"/>
      <c r="GXM61" s="26"/>
      <c r="GXN61" s="26"/>
      <c r="GXO61" s="26"/>
      <c r="GXP61" s="26"/>
      <c r="GXQ61" s="26"/>
      <c r="GXR61" s="26"/>
      <c r="GXS61" s="26"/>
      <c r="GXT61" s="26"/>
      <c r="GXU61" s="26"/>
      <c r="GXV61" s="26"/>
      <c r="GXW61" s="26"/>
      <c r="GXX61" s="26"/>
      <c r="GXY61" s="26"/>
      <c r="GXZ61" s="26"/>
      <c r="GYA61" s="26"/>
      <c r="GYB61" s="26"/>
      <c r="GYC61" s="26"/>
      <c r="GYD61" s="26"/>
      <c r="GYE61" s="26"/>
      <c r="GYF61" s="26"/>
      <c r="GYG61" s="26"/>
      <c r="GYH61" s="26"/>
      <c r="GYI61" s="26"/>
      <c r="GYJ61" s="26"/>
      <c r="GYK61" s="26"/>
      <c r="GYL61" s="26"/>
      <c r="GYM61" s="26"/>
      <c r="GYN61" s="26"/>
      <c r="GYO61" s="26"/>
      <c r="GYP61" s="26"/>
      <c r="GYQ61" s="26"/>
      <c r="GYR61" s="26"/>
      <c r="GYS61" s="26"/>
      <c r="GYT61" s="26"/>
      <c r="GYU61" s="26"/>
      <c r="GYV61" s="26"/>
      <c r="GYW61" s="26"/>
      <c r="GYX61" s="26"/>
      <c r="GYY61" s="26"/>
      <c r="GYZ61" s="26"/>
      <c r="GZA61" s="26"/>
      <c r="GZB61" s="26"/>
      <c r="GZC61" s="26"/>
      <c r="GZD61" s="26"/>
      <c r="GZE61" s="26"/>
      <c r="GZF61" s="26"/>
      <c r="GZG61" s="26"/>
      <c r="GZH61" s="26"/>
      <c r="GZI61" s="26"/>
      <c r="GZJ61" s="26"/>
      <c r="GZK61" s="26"/>
      <c r="GZL61" s="26"/>
      <c r="GZM61" s="26"/>
      <c r="GZN61" s="26"/>
      <c r="GZO61" s="26"/>
      <c r="GZP61" s="26"/>
      <c r="GZQ61" s="26"/>
      <c r="GZR61" s="26"/>
      <c r="GZS61" s="26"/>
      <c r="GZT61" s="26"/>
      <c r="GZU61" s="26"/>
      <c r="GZV61" s="26"/>
      <c r="GZW61" s="26"/>
      <c r="GZX61" s="26"/>
      <c r="GZY61" s="26"/>
      <c r="GZZ61" s="26"/>
      <c r="HAA61" s="26"/>
      <c r="HAB61" s="26"/>
      <c r="HAC61" s="26"/>
      <c r="HAD61" s="26"/>
      <c r="HAE61" s="26"/>
      <c r="HAF61" s="26"/>
      <c r="HAG61" s="26"/>
      <c r="HAH61" s="26"/>
      <c r="HAI61" s="26"/>
      <c r="HAJ61" s="26"/>
      <c r="HAK61" s="26"/>
      <c r="HAL61" s="26"/>
      <c r="HAM61" s="26"/>
      <c r="HAN61" s="26"/>
      <c r="HAO61" s="26"/>
      <c r="HAP61" s="26"/>
      <c r="HAQ61" s="26"/>
      <c r="HAR61" s="26"/>
      <c r="HAS61" s="26"/>
      <c r="HAT61" s="26"/>
      <c r="HAU61" s="26"/>
      <c r="HAV61" s="26"/>
      <c r="HAW61" s="26"/>
      <c r="HAX61" s="26"/>
      <c r="HAY61" s="26"/>
      <c r="HAZ61" s="26"/>
      <c r="HBA61" s="26"/>
      <c r="HBB61" s="26"/>
      <c r="HBC61" s="26"/>
      <c r="HBD61" s="26"/>
      <c r="HBE61" s="26"/>
      <c r="HBF61" s="26"/>
      <c r="HBG61" s="26"/>
      <c r="HBH61" s="26"/>
      <c r="HBI61" s="26"/>
      <c r="HBJ61" s="26"/>
      <c r="HBK61" s="26"/>
      <c r="HBL61" s="26"/>
      <c r="HBM61" s="26"/>
      <c r="HBN61" s="26"/>
      <c r="HBO61" s="26"/>
      <c r="HBP61" s="26"/>
      <c r="HBQ61" s="26"/>
      <c r="HBR61" s="26"/>
      <c r="HBS61" s="26"/>
      <c r="HBT61" s="26"/>
      <c r="HBU61" s="26"/>
      <c r="HBV61" s="26"/>
      <c r="HBW61" s="26"/>
      <c r="HBX61" s="26"/>
      <c r="HBY61" s="26"/>
      <c r="HBZ61" s="26"/>
      <c r="HCA61" s="26"/>
      <c r="HCB61" s="26"/>
      <c r="HCC61" s="26"/>
      <c r="HCD61" s="26"/>
      <c r="HCE61" s="26"/>
      <c r="HCF61" s="26"/>
      <c r="HCG61" s="26"/>
      <c r="HCH61" s="26"/>
      <c r="HCI61" s="26"/>
      <c r="HCJ61" s="26"/>
      <c r="HCK61" s="26"/>
      <c r="HCL61" s="26"/>
      <c r="HCM61" s="26"/>
      <c r="HCN61" s="26"/>
      <c r="HCO61" s="26"/>
      <c r="HCP61" s="26"/>
      <c r="HCQ61" s="26"/>
      <c r="HCR61" s="26"/>
      <c r="HCS61" s="26"/>
      <c r="HCT61" s="26"/>
      <c r="HCU61" s="26"/>
      <c r="HCV61" s="26"/>
      <c r="HCW61" s="26"/>
      <c r="HCX61" s="26"/>
      <c r="HCY61" s="26"/>
      <c r="HCZ61" s="26"/>
      <c r="HDA61" s="26"/>
      <c r="HDB61" s="26"/>
      <c r="HDC61" s="26"/>
      <c r="HDD61" s="26"/>
      <c r="HDE61" s="26"/>
      <c r="HDF61" s="26"/>
      <c r="HDG61" s="26"/>
      <c r="HDH61" s="26"/>
      <c r="HDI61" s="26"/>
      <c r="HDJ61" s="26"/>
      <c r="HDK61" s="26"/>
      <c r="HDL61" s="26"/>
      <c r="HDM61" s="26"/>
      <c r="HDN61" s="26"/>
      <c r="HDO61" s="26"/>
      <c r="HDP61" s="26"/>
      <c r="HDQ61" s="26"/>
      <c r="HDR61" s="26"/>
      <c r="HDS61" s="26"/>
      <c r="HDT61" s="26"/>
      <c r="HDU61" s="26"/>
      <c r="HDV61" s="26"/>
      <c r="HDW61" s="26"/>
      <c r="HDX61" s="26"/>
      <c r="HDY61" s="26"/>
      <c r="HDZ61" s="26"/>
      <c r="HEA61" s="26"/>
      <c r="HEB61" s="26"/>
      <c r="HEC61" s="26"/>
      <c r="HED61" s="26"/>
      <c r="HEE61" s="26"/>
      <c r="HEF61" s="26"/>
      <c r="HEG61" s="26"/>
      <c r="HEH61" s="26"/>
      <c r="HEI61" s="26"/>
      <c r="HEJ61" s="26"/>
      <c r="HEK61" s="26"/>
      <c r="HEL61" s="26"/>
      <c r="HEM61" s="26"/>
      <c r="HEN61" s="26"/>
      <c r="HEO61" s="26"/>
      <c r="HEP61" s="26"/>
      <c r="HEQ61" s="26"/>
      <c r="HER61" s="26"/>
      <c r="HES61" s="26"/>
      <c r="HET61" s="26"/>
      <c r="HEU61" s="26"/>
      <c r="HEV61" s="26"/>
      <c r="HEW61" s="26"/>
      <c r="HEX61" s="26"/>
      <c r="HEY61" s="26"/>
      <c r="HEZ61" s="26"/>
      <c r="HFA61" s="26"/>
      <c r="HFB61" s="26"/>
      <c r="HFC61" s="26"/>
      <c r="HFD61" s="26"/>
      <c r="HFE61" s="26"/>
      <c r="HFF61" s="26"/>
      <c r="HFG61" s="26"/>
      <c r="HFH61" s="26"/>
      <c r="HFI61" s="26"/>
      <c r="HFJ61" s="26"/>
      <c r="HFK61" s="26"/>
      <c r="HFL61" s="26"/>
      <c r="HFM61" s="26"/>
      <c r="HFN61" s="26"/>
      <c r="HFO61" s="26"/>
      <c r="HFP61" s="26"/>
      <c r="HFQ61" s="26"/>
      <c r="HFR61" s="26"/>
      <c r="HFS61" s="26"/>
      <c r="HFT61" s="26"/>
      <c r="HFU61" s="26"/>
      <c r="HFV61" s="26"/>
      <c r="HFW61" s="26"/>
      <c r="HFX61" s="26"/>
      <c r="HFY61" s="26"/>
      <c r="HFZ61" s="26"/>
      <c r="HGA61" s="26"/>
      <c r="HGB61" s="26"/>
      <c r="HGC61" s="26"/>
      <c r="HGD61" s="26"/>
      <c r="HGE61" s="26"/>
      <c r="HGF61" s="26"/>
      <c r="HGG61" s="26"/>
      <c r="HGH61" s="26"/>
      <c r="HGI61" s="26"/>
      <c r="HGJ61" s="26"/>
      <c r="HGK61" s="26"/>
      <c r="HGL61" s="26"/>
      <c r="HGM61" s="26"/>
      <c r="HGN61" s="26"/>
      <c r="HGO61" s="26"/>
      <c r="HGP61" s="26"/>
      <c r="HGQ61" s="26"/>
      <c r="HGR61" s="26"/>
      <c r="HGS61" s="26"/>
      <c r="HGT61" s="26"/>
      <c r="HGU61" s="26"/>
      <c r="HGV61" s="26"/>
      <c r="HGW61" s="26"/>
      <c r="HGX61" s="26"/>
      <c r="HGY61" s="26"/>
      <c r="HGZ61" s="26"/>
      <c r="HHA61" s="26"/>
      <c r="HHB61" s="26"/>
      <c r="HHC61" s="26"/>
      <c r="HHD61" s="26"/>
      <c r="HHE61" s="26"/>
      <c r="HHF61" s="26"/>
      <c r="HHG61" s="26"/>
      <c r="HHH61" s="26"/>
      <c r="HHI61" s="26"/>
      <c r="HHJ61" s="26"/>
      <c r="HHK61" s="26"/>
      <c r="HHL61" s="26"/>
      <c r="HHM61" s="26"/>
      <c r="HHN61" s="26"/>
      <c r="HHO61" s="26"/>
      <c r="HHP61" s="26"/>
      <c r="HHQ61" s="26"/>
      <c r="HHR61" s="26"/>
      <c r="HHS61" s="26"/>
      <c r="HHT61" s="26"/>
      <c r="HHU61" s="26"/>
      <c r="HHV61" s="26"/>
      <c r="HHW61" s="26"/>
      <c r="HHX61" s="26"/>
      <c r="HHY61" s="26"/>
      <c r="HHZ61" s="26"/>
      <c r="HIA61" s="26"/>
      <c r="HIB61" s="26"/>
      <c r="HIC61" s="26"/>
      <c r="HID61" s="26"/>
      <c r="HIE61" s="26"/>
      <c r="HIF61" s="26"/>
      <c r="HIG61" s="26"/>
      <c r="HIH61" s="26"/>
      <c r="HII61" s="26"/>
      <c r="HIJ61" s="26"/>
      <c r="HIK61" s="26"/>
      <c r="HIL61" s="26"/>
      <c r="HIM61" s="26"/>
      <c r="HIN61" s="26"/>
      <c r="HIO61" s="26"/>
      <c r="HIP61" s="26"/>
      <c r="HIQ61" s="26"/>
      <c r="HIR61" s="26"/>
      <c r="HIS61" s="26"/>
      <c r="HIT61" s="26"/>
      <c r="HIU61" s="26"/>
      <c r="HIV61" s="26"/>
      <c r="HIW61" s="26"/>
      <c r="HIX61" s="26"/>
      <c r="HIY61" s="26"/>
      <c r="HIZ61" s="26"/>
      <c r="HJA61" s="26"/>
      <c r="HJB61" s="26"/>
      <c r="HJC61" s="26"/>
      <c r="HJD61" s="26"/>
      <c r="HJE61" s="26"/>
      <c r="HJF61" s="26"/>
      <c r="HJG61" s="26"/>
      <c r="HJH61" s="26"/>
      <c r="HJI61" s="26"/>
      <c r="HJJ61" s="26"/>
      <c r="HJK61" s="26"/>
      <c r="HJL61" s="26"/>
      <c r="HJM61" s="26"/>
      <c r="HJN61" s="26"/>
      <c r="HJO61" s="26"/>
      <c r="HJP61" s="26"/>
      <c r="HJQ61" s="26"/>
      <c r="HJR61" s="26"/>
      <c r="HJS61" s="26"/>
      <c r="HJT61" s="26"/>
      <c r="HJU61" s="26"/>
      <c r="HJV61" s="26"/>
      <c r="HJW61" s="26"/>
      <c r="HJX61" s="26"/>
      <c r="HJY61" s="26"/>
      <c r="HJZ61" s="26"/>
      <c r="HKA61" s="26"/>
      <c r="HKB61" s="26"/>
      <c r="HKC61" s="26"/>
      <c r="HKD61" s="26"/>
      <c r="HKE61" s="26"/>
      <c r="HKF61" s="26"/>
      <c r="HKG61" s="26"/>
      <c r="HKH61" s="26"/>
      <c r="HKI61" s="26"/>
      <c r="HKJ61" s="26"/>
      <c r="HKK61" s="26"/>
      <c r="HKL61" s="26"/>
      <c r="HKM61" s="26"/>
      <c r="HKN61" s="26"/>
      <c r="HKO61" s="26"/>
      <c r="HKP61" s="26"/>
      <c r="HKQ61" s="26"/>
      <c r="HKR61" s="26"/>
      <c r="HKS61" s="26"/>
      <c r="HKT61" s="26"/>
      <c r="HKU61" s="26"/>
      <c r="HKV61" s="26"/>
      <c r="HKW61" s="26"/>
      <c r="HKX61" s="26"/>
      <c r="HKY61" s="26"/>
      <c r="HKZ61" s="26"/>
      <c r="HLA61" s="26"/>
      <c r="HLB61" s="26"/>
      <c r="HLC61" s="26"/>
      <c r="HLD61" s="26"/>
      <c r="HLE61" s="26"/>
      <c r="HLF61" s="26"/>
      <c r="HLG61" s="26"/>
      <c r="HLH61" s="26"/>
      <c r="HLI61" s="26"/>
      <c r="HLJ61" s="26"/>
      <c r="HLK61" s="26"/>
      <c r="HLL61" s="26"/>
      <c r="HLM61" s="26"/>
      <c r="HLN61" s="26"/>
      <c r="HLO61" s="26"/>
      <c r="HLP61" s="26"/>
      <c r="HLQ61" s="26"/>
      <c r="HLR61" s="26"/>
      <c r="HLS61" s="26"/>
      <c r="HLT61" s="26"/>
      <c r="HLU61" s="26"/>
      <c r="HLV61" s="26"/>
      <c r="HLW61" s="26"/>
      <c r="HLX61" s="26"/>
      <c r="HLY61" s="26"/>
      <c r="HLZ61" s="26"/>
      <c r="HMA61" s="26"/>
      <c r="HMB61" s="26"/>
      <c r="HMC61" s="26"/>
      <c r="HMD61" s="26"/>
      <c r="HME61" s="26"/>
      <c r="HMF61" s="26"/>
      <c r="HMG61" s="26"/>
      <c r="HMH61" s="26"/>
      <c r="HMI61" s="26"/>
      <c r="HMJ61" s="26"/>
      <c r="HMK61" s="26"/>
      <c r="HML61" s="26"/>
      <c r="HMM61" s="26"/>
      <c r="HMN61" s="26"/>
      <c r="HMO61" s="26"/>
      <c r="HMP61" s="26"/>
      <c r="HMQ61" s="26"/>
      <c r="HMR61" s="26"/>
      <c r="HMS61" s="26"/>
      <c r="HMT61" s="26"/>
      <c r="HMU61" s="26"/>
      <c r="HMV61" s="26"/>
      <c r="HMW61" s="26"/>
      <c r="HMX61" s="26"/>
      <c r="HMY61" s="26"/>
      <c r="HMZ61" s="26"/>
      <c r="HNA61" s="26"/>
      <c r="HNB61" s="26"/>
      <c r="HNC61" s="26"/>
      <c r="HND61" s="26"/>
      <c r="HNE61" s="26"/>
      <c r="HNF61" s="26"/>
      <c r="HNG61" s="26"/>
      <c r="HNH61" s="26"/>
      <c r="HNI61" s="26"/>
      <c r="HNJ61" s="26"/>
      <c r="HNK61" s="26"/>
      <c r="HNL61" s="26"/>
      <c r="HNM61" s="26"/>
      <c r="HNN61" s="26"/>
      <c r="HNO61" s="26"/>
      <c r="HNP61" s="26"/>
      <c r="HNQ61" s="26"/>
      <c r="HNR61" s="26"/>
      <c r="HNS61" s="26"/>
      <c r="HNT61" s="26"/>
      <c r="HNU61" s="26"/>
      <c r="HNV61" s="26"/>
      <c r="HNW61" s="26"/>
      <c r="HNX61" s="26"/>
      <c r="HNY61" s="26"/>
      <c r="HNZ61" s="26"/>
      <c r="HOA61" s="26"/>
      <c r="HOB61" s="26"/>
      <c r="HOC61" s="26"/>
      <c r="HOD61" s="26"/>
      <c r="HOE61" s="26"/>
      <c r="HOF61" s="26"/>
      <c r="HOG61" s="26"/>
      <c r="HOH61" s="26"/>
      <c r="HOI61" s="26"/>
      <c r="HOJ61" s="26"/>
      <c r="HOK61" s="26"/>
      <c r="HOL61" s="26"/>
      <c r="HOM61" s="26"/>
      <c r="HON61" s="26"/>
      <c r="HOO61" s="26"/>
      <c r="HOP61" s="26"/>
      <c r="HOQ61" s="26"/>
      <c r="HOR61" s="26"/>
      <c r="HOS61" s="26"/>
      <c r="HOT61" s="26"/>
      <c r="HOU61" s="26"/>
      <c r="HOV61" s="26"/>
      <c r="HOW61" s="26"/>
      <c r="HOX61" s="26"/>
      <c r="HOY61" s="26"/>
      <c r="HOZ61" s="26"/>
      <c r="HPA61" s="26"/>
      <c r="HPB61" s="26"/>
      <c r="HPC61" s="26"/>
      <c r="HPD61" s="26"/>
      <c r="HPE61" s="26"/>
      <c r="HPF61" s="26"/>
      <c r="HPG61" s="26"/>
      <c r="HPH61" s="26"/>
      <c r="HPI61" s="26"/>
      <c r="HPJ61" s="26"/>
      <c r="HPK61" s="26"/>
      <c r="HPL61" s="26"/>
      <c r="HPM61" s="26"/>
      <c r="HPN61" s="26"/>
      <c r="HPO61" s="26"/>
      <c r="HPP61" s="26"/>
      <c r="HPQ61" s="26"/>
      <c r="HPR61" s="26"/>
      <c r="HPS61" s="26"/>
      <c r="HPT61" s="26"/>
      <c r="HPU61" s="26"/>
      <c r="HPV61" s="26"/>
      <c r="HPW61" s="26"/>
      <c r="HPX61" s="26"/>
      <c r="HPY61" s="26"/>
      <c r="HPZ61" s="26"/>
      <c r="HQA61" s="26"/>
      <c r="HQB61" s="26"/>
      <c r="HQC61" s="26"/>
      <c r="HQD61" s="26"/>
      <c r="HQE61" s="26"/>
      <c r="HQF61" s="26"/>
      <c r="HQG61" s="26"/>
      <c r="HQH61" s="26"/>
      <c r="HQI61" s="26"/>
      <c r="HQJ61" s="26"/>
      <c r="HQK61" s="26"/>
      <c r="HQL61" s="26"/>
      <c r="HQM61" s="26"/>
      <c r="HQN61" s="26"/>
      <c r="HQO61" s="26"/>
      <c r="HQP61" s="26"/>
      <c r="HQQ61" s="26"/>
      <c r="HQR61" s="26"/>
      <c r="HQS61" s="26"/>
      <c r="HQT61" s="26"/>
      <c r="HQU61" s="26"/>
      <c r="HQV61" s="26"/>
      <c r="HQW61" s="26"/>
      <c r="HQX61" s="26"/>
      <c r="HQY61" s="26"/>
      <c r="HQZ61" s="26"/>
      <c r="HRA61" s="26"/>
      <c r="HRB61" s="26"/>
      <c r="HRC61" s="26"/>
      <c r="HRD61" s="26"/>
      <c r="HRE61" s="26"/>
      <c r="HRF61" s="26"/>
      <c r="HRG61" s="26"/>
      <c r="HRH61" s="26"/>
      <c r="HRI61" s="26"/>
      <c r="HRJ61" s="26"/>
      <c r="HRK61" s="26"/>
      <c r="HRL61" s="26"/>
      <c r="HRM61" s="26"/>
      <c r="HRN61" s="26"/>
      <c r="HRO61" s="26"/>
      <c r="HRP61" s="26"/>
      <c r="HRQ61" s="26"/>
      <c r="HRR61" s="26"/>
      <c r="HRS61" s="26"/>
      <c r="HRT61" s="26"/>
      <c r="HRU61" s="26"/>
      <c r="HRV61" s="26"/>
      <c r="HRW61" s="26"/>
      <c r="HRX61" s="26"/>
      <c r="HRY61" s="26"/>
      <c r="HRZ61" s="26"/>
      <c r="HSA61" s="26"/>
      <c r="HSB61" s="26"/>
      <c r="HSC61" s="26"/>
      <c r="HSD61" s="26"/>
      <c r="HSE61" s="26"/>
      <c r="HSF61" s="26"/>
      <c r="HSG61" s="26"/>
      <c r="HSH61" s="26"/>
      <c r="HSI61" s="26"/>
      <c r="HSJ61" s="26"/>
      <c r="HSK61" s="26"/>
      <c r="HSL61" s="26"/>
      <c r="HSM61" s="26"/>
      <c r="HSN61" s="26"/>
      <c r="HSO61" s="26"/>
      <c r="HSP61" s="26"/>
      <c r="HSQ61" s="26"/>
      <c r="HSR61" s="26"/>
      <c r="HSS61" s="26"/>
      <c r="HST61" s="26"/>
      <c r="HSU61" s="26"/>
      <c r="HSV61" s="26"/>
      <c r="HSW61" s="26"/>
      <c r="HSX61" s="26"/>
      <c r="HSY61" s="26"/>
      <c r="HSZ61" s="26"/>
      <c r="HTA61" s="26"/>
      <c r="HTB61" s="26"/>
      <c r="HTC61" s="26"/>
      <c r="HTD61" s="26"/>
      <c r="HTE61" s="26"/>
      <c r="HTF61" s="26"/>
      <c r="HTG61" s="26"/>
      <c r="HTH61" s="26"/>
      <c r="HTI61" s="26"/>
      <c r="HTJ61" s="26"/>
      <c r="HTK61" s="26"/>
      <c r="HTL61" s="26"/>
      <c r="HTM61" s="26"/>
      <c r="HTN61" s="26"/>
      <c r="HTO61" s="26"/>
      <c r="HTP61" s="26"/>
      <c r="HTQ61" s="26"/>
      <c r="HTR61" s="26"/>
      <c r="HTS61" s="26"/>
      <c r="HTT61" s="26"/>
      <c r="HTU61" s="26"/>
      <c r="HTV61" s="26"/>
      <c r="HTW61" s="26"/>
      <c r="HTX61" s="26"/>
      <c r="HTY61" s="26"/>
      <c r="HTZ61" s="26"/>
      <c r="HUA61" s="26"/>
      <c r="HUB61" s="26"/>
      <c r="HUC61" s="26"/>
      <c r="HUD61" s="26"/>
      <c r="HUE61" s="26"/>
      <c r="HUF61" s="26"/>
      <c r="HUG61" s="26"/>
      <c r="HUH61" s="26"/>
      <c r="HUI61" s="26"/>
      <c r="HUJ61" s="26"/>
      <c r="HUK61" s="26"/>
      <c r="HUL61" s="26"/>
      <c r="HUM61" s="26"/>
      <c r="HUN61" s="26"/>
      <c r="HUO61" s="26"/>
      <c r="HUP61" s="26"/>
      <c r="HUQ61" s="26"/>
      <c r="HUR61" s="26"/>
      <c r="HUS61" s="26"/>
      <c r="HUT61" s="26"/>
      <c r="HUU61" s="26"/>
      <c r="HUV61" s="26"/>
      <c r="HUW61" s="26"/>
      <c r="HUX61" s="26"/>
      <c r="HUY61" s="26"/>
      <c r="HUZ61" s="26"/>
      <c r="HVA61" s="26"/>
      <c r="HVB61" s="26"/>
      <c r="HVC61" s="26"/>
      <c r="HVD61" s="26"/>
      <c r="HVE61" s="26"/>
      <c r="HVF61" s="26"/>
      <c r="HVG61" s="26"/>
      <c r="HVH61" s="26"/>
      <c r="HVI61" s="26"/>
      <c r="HVJ61" s="26"/>
      <c r="HVK61" s="26"/>
      <c r="HVL61" s="26"/>
      <c r="HVM61" s="26"/>
      <c r="HVN61" s="26"/>
      <c r="HVO61" s="26"/>
      <c r="HVP61" s="26"/>
      <c r="HVQ61" s="26"/>
      <c r="HVR61" s="26"/>
      <c r="HVS61" s="26"/>
      <c r="HVT61" s="26"/>
      <c r="HVU61" s="26"/>
      <c r="HVV61" s="26"/>
      <c r="HVW61" s="26"/>
      <c r="HVX61" s="26"/>
      <c r="HVY61" s="26"/>
      <c r="HVZ61" s="26"/>
      <c r="HWA61" s="26"/>
      <c r="HWB61" s="26"/>
      <c r="HWC61" s="26"/>
      <c r="HWD61" s="26"/>
      <c r="HWE61" s="26"/>
      <c r="HWF61" s="26"/>
      <c r="HWG61" s="26"/>
      <c r="HWH61" s="26"/>
      <c r="HWI61" s="26"/>
      <c r="HWJ61" s="26"/>
      <c r="HWK61" s="26"/>
      <c r="HWL61" s="26"/>
      <c r="HWM61" s="26"/>
      <c r="HWN61" s="26"/>
      <c r="HWO61" s="26"/>
      <c r="HWP61" s="26"/>
      <c r="HWQ61" s="26"/>
      <c r="HWR61" s="26"/>
      <c r="HWS61" s="26"/>
      <c r="HWT61" s="26"/>
      <c r="HWU61" s="26"/>
      <c r="HWV61" s="26"/>
      <c r="HWW61" s="26"/>
      <c r="HWX61" s="26"/>
      <c r="HWY61" s="26"/>
      <c r="HWZ61" s="26"/>
      <c r="HXA61" s="26"/>
      <c r="HXB61" s="26"/>
      <c r="HXC61" s="26"/>
      <c r="HXD61" s="26"/>
      <c r="HXE61" s="26"/>
      <c r="HXF61" s="26"/>
      <c r="HXG61" s="26"/>
      <c r="HXH61" s="26"/>
      <c r="HXI61" s="26"/>
      <c r="HXJ61" s="26"/>
      <c r="HXK61" s="26"/>
      <c r="HXL61" s="26"/>
      <c r="HXM61" s="26"/>
      <c r="HXN61" s="26"/>
      <c r="HXO61" s="26"/>
      <c r="HXP61" s="26"/>
      <c r="HXQ61" s="26"/>
      <c r="HXR61" s="26"/>
      <c r="HXS61" s="26"/>
      <c r="HXT61" s="26"/>
      <c r="HXU61" s="26"/>
      <c r="HXV61" s="26"/>
      <c r="HXW61" s="26"/>
      <c r="HXX61" s="26"/>
      <c r="HXY61" s="26"/>
      <c r="HXZ61" s="26"/>
      <c r="HYA61" s="26"/>
      <c r="HYB61" s="26"/>
      <c r="HYC61" s="26"/>
      <c r="HYD61" s="26"/>
      <c r="HYE61" s="26"/>
      <c r="HYF61" s="26"/>
      <c r="HYG61" s="26"/>
      <c r="HYH61" s="26"/>
      <c r="HYI61" s="26"/>
      <c r="HYJ61" s="26"/>
      <c r="HYK61" s="26"/>
      <c r="HYL61" s="26"/>
      <c r="HYM61" s="26"/>
      <c r="HYN61" s="26"/>
      <c r="HYO61" s="26"/>
      <c r="HYP61" s="26"/>
      <c r="HYQ61" s="26"/>
      <c r="HYR61" s="26"/>
      <c r="HYS61" s="26"/>
      <c r="HYT61" s="26"/>
      <c r="HYU61" s="26"/>
      <c r="HYV61" s="26"/>
      <c r="HYW61" s="26"/>
      <c r="HYX61" s="26"/>
      <c r="HYY61" s="26"/>
      <c r="HYZ61" s="26"/>
      <c r="HZA61" s="26"/>
      <c r="HZB61" s="26"/>
      <c r="HZC61" s="26"/>
      <c r="HZD61" s="26"/>
      <c r="HZE61" s="26"/>
      <c r="HZF61" s="26"/>
      <c r="HZG61" s="26"/>
      <c r="HZH61" s="26"/>
      <c r="HZI61" s="26"/>
      <c r="HZJ61" s="26"/>
      <c r="HZK61" s="26"/>
      <c r="HZL61" s="26"/>
      <c r="HZM61" s="26"/>
      <c r="HZN61" s="26"/>
      <c r="HZO61" s="26"/>
      <c r="HZP61" s="26"/>
      <c r="HZQ61" s="26"/>
      <c r="HZR61" s="26"/>
      <c r="HZS61" s="26"/>
      <c r="HZT61" s="26"/>
      <c r="HZU61" s="26"/>
      <c r="HZV61" s="26"/>
      <c r="HZW61" s="26"/>
      <c r="HZX61" s="26"/>
      <c r="HZY61" s="26"/>
      <c r="HZZ61" s="26"/>
      <c r="IAA61" s="26"/>
      <c r="IAB61" s="26"/>
      <c r="IAC61" s="26"/>
      <c r="IAD61" s="26"/>
      <c r="IAE61" s="26"/>
      <c r="IAF61" s="26"/>
      <c r="IAG61" s="26"/>
      <c r="IAH61" s="26"/>
      <c r="IAI61" s="26"/>
      <c r="IAJ61" s="26"/>
      <c r="IAK61" s="26"/>
      <c r="IAL61" s="26"/>
      <c r="IAM61" s="26"/>
      <c r="IAN61" s="26"/>
      <c r="IAO61" s="26"/>
      <c r="IAP61" s="26"/>
      <c r="IAQ61" s="26"/>
      <c r="IAR61" s="26"/>
      <c r="IAS61" s="26"/>
      <c r="IAT61" s="26"/>
      <c r="IAU61" s="26"/>
      <c r="IAV61" s="26"/>
      <c r="IAW61" s="26"/>
      <c r="IAX61" s="26"/>
      <c r="IAY61" s="26"/>
      <c r="IAZ61" s="26"/>
      <c r="IBA61" s="26"/>
      <c r="IBB61" s="26"/>
      <c r="IBC61" s="26"/>
      <c r="IBD61" s="26"/>
      <c r="IBE61" s="26"/>
      <c r="IBF61" s="26"/>
      <c r="IBG61" s="26"/>
      <c r="IBH61" s="26"/>
      <c r="IBI61" s="26"/>
      <c r="IBJ61" s="26"/>
      <c r="IBK61" s="26"/>
      <c r="IBL61" s="26"/>
      <c r="IBM61" s="26"/>
      <c r="IBN61" s="26"/>
      <c r="IBO61" s="26"/>
      <c r="IBP61" s="26"/>
      <c r="IBQ61" s="26"/>
      <c r="IBR61" s="26"/>
      <c r="IBS61" s="26"/>
      <c r="IBT61" s="26"/>
      <c r="IBU61" s="26"/>
      <c r="IBV61" s="26"/>
      <c r="IBW61" s="26"/>
      <c r="IBX61" s="26"/>
      <c r="IBY61" s="26"/>
      <c r="IBZ61" s="26"/>
      <c r="ICA61" s="26"/>
      <c r="ICB61" s="26"/>
      <c r="ICC61" s="26"/>
      <c r="ICD61" s="26"/>
      <c r="ICE61" s="26"/>
      <c r="ICF61" s="26"/>
      <c r="ICG61" s="26"/>
      <c r="ICH61" s="26"/>
      <c r="ICI61" s="26"/>
      <c r="ICJ61" s="26"/>
      <c r="ICK61" s="26"/>
      <c r="ICL61" s="26"/>
      <c r="ICM61" s="26"/>
      <c r="ICN61" s="26"/>
      <c r="ICO61" s="26"/>
      <c r="ICP61" s="26"/>
      <c r="ICQ61" s="26"/>
      <c r="ICR61" s="26"/>
      <c r="ICS61" s="26"/>
      <c r="ICT61" s="26"/>
      <c r="ICU61" s="26"/>
      <c r="ICV61" s="26"/>
      <c r="ICW61" s="26"/>
      <c r="ICX61" s="26"/>
      <c r="ICY61" s="26"/>
      <c r="ICZ61" s="26"/>
      <c r="IDA61" s="26"/>
      <c r="IDB61" s="26"/>
      <c r="IDC61" s="26"/>
      <c r="IDD61" s="26"/>
      <c r="IDE61" s="26"/>
      <c r="IDF61" s="26"/>
      <c r="IDG61" s="26"/>
      <c r="IDH61" s="26"/>
      <c r="IDI61" s="26"/>
      <c r="IDJ61" s="26"/>
      <c r="IDK61" s="26"/>
      <c r="IDL61" s="26"/>
      <c r="IDM61" s="26"/>
      <c r="IDN61" s="26"/>
      <c r="IDO61" s="26"/>
      <c r="IDP61" s="26"/>
      <c r="IDQ61" s="26"/>
      <c r="IDR61" s="26"/>
      <c r="IDS61" s="26"/>
      <c r="IDT61" s="26"/>
      <c r="IDU61" s="26"/>
      <c r="IDV61" s="26"/>
      <c r="IDW61" s="26"/>
      <c r="IDX61" s="26"/>
      <c r="IDY61" s="26"/>
      <c r="IDZ61" s="26"/>
      <c r="IEA61" s="26"/>
      <c r="IEB61" s="26"/>
      <c r="IEC61" s="26"/>
      <c r="IED61" s="26"/>
      <c r="IEE61" s="26"/>
      <c r="IEF61" s="26"/>
      <c r="IEG61" s="26"/>
      <c r="IEH61" s="26"/>
      <c r="IEI61" s="26"/>
      <c r="IEJ61" s="26"/>
      <c r="IEK61" s="26"/>
      <c r="IEL61" s="26"/>
      <c r="IEM61" s="26"/>
      <c r="IEN61" s="26"/>
      <c r="IEO61" s="26"/>
      <c r="IEP61" s="26"/>
      <c r="IEQ61" s="26"/>
      <c r="IER61" s="26"/>
      <c r="IES61" s="26"/>
      <c r="IET61" s="26"/>
      <c r="IEU61" s="26"/>
      <c r="IEV61" s="26"/>
      <c r="IEW61" s="26"/>
      <c r="IEX61" s="26"/>
      <c r="IEY61" s="26"/>
      <c r="IEZ61" s="26"/>
      <c r="IFA61" s="26"/>
      <c r="IFB61" s="26"/>
      <c r="IFC61" s="26"/>
      <c r="IFD61" s="26"/>
      <c r="IFE61" s="26"/>
      <c r="IFF61" s="26"/>
      <c r="IFG61" s="26"/>
      <c r="IFH61" s="26"/>
      <c r="IFI61" s="26"/>
      <c r="IFJ61" s="26"/>
      <c r="IFK61" s="26"/>
      <c r="IFL61" s="26"/>
      <c r="IFM61" s="26"/>
      <c r="IFN61" s="26"/>
      <c r="IFO61" s="26"/>
      <c r="IFP61" s="26"/>
      <c r="IFQ61" s="26"/>
      <c r="IFR61" s="26"/>
      <c r="IFS61" s="26"/>
      <c r="IFT61" s="26"/>
      <c r="IFU61" s="26"/>
      <c r="IFV61" s="26"/>
      <c r="IFW61" s="26"/>
      <c r="IFX61" s="26"/>
      <c r="IFY61" s="26"/>
      <c r="IFZ61" s="26"/>
      <c r="IGA61" s="26"/>
      <c r="IGB61" s="26"/>
      <c r="IGC61" s="26"/>
      <c r="IGD61" s="26"/>
      <c r="IGE61" s="26"/>
      <c r="IGF61" s="26"/>
      <c r="IGG61" s="26"/>
      <c r="IGH61" s="26"/>
      <c r="IGI61" s="26"/>
      <c r="IGJ61" s="26"/>
      <c r="IGK61" s="26"/>
      <c r="IGL61" s="26"/>
      <c r="IGM61" s="26"/>
      <c r="IGN61" s="26"/>
      <c r="IGO61" s="26"/>
      <c r="IGP61" s="26"/>
      <c r="IGQ61" s="26"/>
      <c r="IGR61" s="26"/>
      <c r="IGS61" s="26"/>
      <c r="IGT61" s="26"/>
      <c r="IGU61" s="26"/>
      <c r="IGV61" s="26"/>
      <c r="IGW61" s="26"/>
      <c r="IGX61" s="26"/>
      <c r="IGY61" s="26"/>
      <c r="IGZ61" s="26"/>
      <c r="IHA61" s="26"/>
      <c r="IHB61" s="26"/>
      <c r="IHC61" s="26"/>
      <c r="IHD61" s="26"/>
      <c r="IHE61" s="26"/>
      <c r="IHF61" s="26"/>
      <c r="IHG61" s="26"/>
      <c r="IHH61" s="26"/>
      <c r="IHI61" s="26"/>
      <c r="IHJ61" s="26"/>
      <c r="IHK61" s="26"/>
      <c r="IHL61" s="26"/>
      <c r="IHM61" s="26"/>
      <c r="IHN61" s="26"/>
      <c r="IHO61" s="26"/>
      <c r="IHP61" s="26"/>
      <c r="IHQ61" s="26"/>
      <c r="IHR61" s="26"/>
      <c r="IHS61" s="26"/>
      <c r="IHT61" s="26"/>
      <c r="IHU61" s="26"/>
      <c r="IHV61" s="26"/>
      <c r="IHW61" s="26"/>
      <c r="IHX61" s="26"/>
      <c r="IHY61" s="26"/>
      <c r="IHZ61" s="26"/>
      <c r="IIA61" s="26"/>
      <c r="IIB61" s="26"/>
      <c r="IIC61" s="26"/>
      <c r="IID61" s="26"/>
      <c r="IIE61" s="26"/>
      <c r="IIF61" s="26"/>
      <c r="IIG61" s="26"/>
      <c r="IIH61" s="26"/>
      <c r="III61" s="26"/>
      <c r="IIJ61" s="26"/>
      <c r="IIK61" s="26"/>
      <c r="IIL61" s="26"/>
      <c r="IIM61" s="26"/>
      <c r="IIN61" s="26"/>
      <c r="IIO61" s="26"/>
      <c r="IIP61" s="26"/>
      <c r="IIQ61" s="26"/>
      <c r="IIR61" s="26"/>
      <c r="IIS61" s="26"/>
      <c r="IIT61" s="26"/>
      <c r="IIU61" s="26"/>
      <c r="IIV61" s="26"/>
      <c r="IIW61" s="26"/>
      <c r="IIX61" s="26"/>
      <c r="IIY61" s="26"/>
      <c r="IIZ61" s="26"/>
      <c r="IJA61" s="26"/>
      <c r="IJB61" s="26"/>
      <c r="IJC61" s="26"/>
      <c r="IJD61" s="26"/>
      <c r="IJE61" s="26"/>
      <c r="IJF61" s="26"/>
      <c r="IJG61" s="26"/>
      <c r="IJH61" s="26"/>
      <c r="IJI61" s="26"/>
      <c r="IJJ61" s="26"/>
      <c r="IJK61" s="26"/>
      <c r="IJL61" s="26"/>
      <c r="IJM61" s="26"/>
      <c r="IJN61" s="26"/>
      <c r="IJO61" s="26"/>
      <c r="IJP61" s="26"/>
      <c r="IJQ61" s="26"/>
      <c r="IJR61" s="26"/>
      <c r="IJS61" s="26"/>
      <c r="IJT61" s="26"/>
      <c r="IJU61" s="26"/>
      <c r="IJV61" s="26"/>
      <c r="IJW61" s="26"/>
      <c r="IJX61" s="26"/>
      <c r="IJY61" s="26"/>
      <c r="IJZ61" s="26"/>
      <c r="IKA61" s="26"/>
      <c r="IKB61" s="26"/>
      <c r="IKC61" s="26"/>
      <c r="IKD61" s="26"/>
      <c r="IKE61" s="26"/>
      <c r="IKF61" s="26"/>
      <c r="IKG61" s="26"/>
      <c r="IKH61" s="26"/>
      <c r="IKI61" s="26"/>
      <c r="IKJ61" s="26"/>
      <c r="IKK61" s="26"/>
      <c r="IKL61" s="26"/>
      <c r="IKM61" s="26"/>
      <c r="IKN61" s="26"/>
      <c r="IKO61" s="26"/>
      <c r="IKP61" s="26"/>
      <c r="IKQ61" s="26"/>
      <c r="IKR61" s="26"/>
      <c r="IKS61" s="26"/>
      <c r="IKT61" s="26"/>
      <c r="IKU61" s="26"/>
      <c r="IKV61" s="26"/>
      <c r="IKW61" s="26"/>
      <c r="IKX61" s="26"/>
      <c r="IKY61" s="26"/>
      <c r="IKZ61" s="26"/>
      <c r="ILA61" s="26"/>
      <c r="ILB61" s="26"/>
      <c r="ILC61" s="26"/>
      <c r="ILD61" s="26"/>
      <c r="ILE61" s="26"/>
      <c r="ILF61" s="26"/>
      <c r="ILG61" s="26"/>
      <c r="ILH61" s="26"/>
      <c r="ILI61" s="26"/>
      <c r="ILJ61" s="26"/>
      <c r="ILK61" s="26"/>
      <c r="ILL61" s="26"/>
      <c r="ILM61" s="26"/>
      <c r="ILN61" s="26"/>
      <c r="ILO61" s="26"/>
      <c r="ILP61" s="26"/>
      <c r="ILQ61" s="26"/>
      <c r="ILR61" s="26"/>
      <c r="ILS61" s="26"/>
      <c r="ILT61" s="26"/>
      <c r="ILU61" s="26"/>
      <c r="ILV61" s="26"/>
      <c r="ILW61" s="26"/>
      <c r="ILX61" s="26"/>
      <c r="ILY61" s="26"/>
      <c r="ILZ61" s="26"/>
      <c r="IMA61" s="26"/>
      <c r="IMB61" s="26"/>
      <c r="IMC61" s="26"/>
      <c r="IMD61" s="26"/>
      <c r="IME61" s="26"/>
      <c r="IMF61" s="26"/>
      <c r="IMG61" s="26"/>
      <c r="IMH61" s="26"/>
      <c r="IMI61" s="26"/>
      <c r="IMJ61" s="26"/>
      <c r="IMK61" s="26"/>
      <c r="IML61" s="26"/>
      <c r="IMM61" s="26"/>
      <c r="IMN61" s="26"/>
      <c r="IMO61" s="26"/>
      <c r="IMP61" s="26"/>
      <c r="IMQ61" s="26"/>
      <c r="IMR61" s="26"/>
      <c r="IMS61" s="26"/>
      <c r="IMT61" s="26"/>
      <c r="IMU61" s="26"/>
      <c r="IMV61" s="26"/>
      <c r="IMW61" s="26"/>
      <c r="IMX61" s="26"/>
      <c r="IMY61" s="26"/>
      <c r="IMZ61" s="26"/>
      <c r="INA61" s="26"/>
      <c r="INB61" s="26"/>
      <c r="INC61" s="26"/>
      <c r="IND61" s="26"/>
      <c r="INE61" s="26"/>
      <c r="INF61" s="26"/>
      <c r="ING61" s="26"/>
      <c r="INH61" s="26"/>
      <c r="INI61" s="26"/>
      <c r="INJ61" s="26"/>
      <c r="INK61" s="26"/>
      <c r="INL61" s="26"/>
      <c r="INM61" s="26"/>
      <c r="INN61" s="26"/>
      <c r="INO61" s="26"/>
      <c r="INP61" s="26"/>
      <c r="INQ61" s="26"/>
      <c r="INR61" s="26"/>
      <c r="INS61" s="26"/>
      <c r="INT61" s="26"/>
      <c r="INU61" s="26"/>
      <c r="INV61" s="26"/>
      <c r="INW61" s="26"/>
      <c r="INX61" s="26"/>
      <c r="INY61" s="26"/>
      <c r="INZ61" s="26"/>
      <c r="IOA61" s="26"/>
      <c r="IOB61" s="26"/>
      <c r="IOC61" s="26"/>
      <c r="IOD61" s="26"/>
      <c r="IOE61" s="26"/>
      <c r="IOF61" s="26"/>
      <c r="IOG61" s="26"/>
      <c r="IOH61" s="26"/>
      <c r="IOI61" s="26"/>
      <c r="IOJ61" s="26"/>
      <c r="IOK61" s="26"/>
      <c r="IOL61" s="26"/>
      <c r="IOM61" s="26"/>
      <c r="ION61" s="26"/>
      <c r="IOO61" s="26"/>
      <c r="IOP61" s="26"/>
      <c r="IOQ61" s="26"/>
      <c r="IOR61" s="26"/>
      <c r="IOS61" s="26"/>
      <c r="IOT61" s="26"/>
      <c r="IOU61" s="26"/>
      <c r="IOV61" s="26"/>
      <c r="IOW61" s="26"/>
      <c r="IOX61" s="26"/>
      <c r="IOY61" s="26"/>
      <c r="IOZ61" s="26"/>
      <c r="IPA61" s="26"/>
      <c r="IPB61" s="26"/>
      <c r="IPC61" s="26"/>
      <c r="IPD61" s="26"/>
      <c r="IPE61" s="26"/>
      <c r="IPF61" s="26"/>
      <c r="IPG61" s="26"/>
      <c r="IPH61" s="26"/>
      <c r="IPI61" s="26"/>
      <c r="IPJ61" s="26"/>
      <c r="IPK61" s="26"/>
      <c r="IPL61" s="26"/>
      <c r="IPM61" s="26"/>
      <c r="IPN61" s="26"/>
      <c r="IPO61" s="26"/>
      <c r="IPP61" s="26"/>
      <c r="IPQ61" s="26"/>
      <c r="IPR61" s="26"/>
      <c r="IPS61" s="26"/>
      <c r="IPT61" s="26"/>
      <c r="IPU61" s="26"/>
      <c r="IPV61" s="26"/>
      <c r="IPW61" s="26"/>
      <c r="IPX61" s="26"/>
      <c r="IPY61" s="26"/>
      <c r="IPZ61" s="26"/>
      <c r="IQA61" s="26"/>
      <c r="IQB61" s="26"/>
      <c r="IQC61" s="26"/>
      <c r="IQD61" s="26"/>
      <c r="IQE61" s="26"/>
      <c r="IQF61" s="26"/>
      <c r="IQG61" s="26"/>
      <c r="IQH61" s="26"/>
      <c r="IQI61" s="26"/>
      <c r="IQJ61" s="26"/>
      <c r="IQK61" s="26"/>
      <c r="IQL61" s="26"/>
      <c r="IQM61" s="26"/>
      <c r="IQN61" s="26"/>
      <c r="IQO61" s="26"/>
      <c r="IQP61" s="26"/>
      <c r="IQQ61" s="26"/>
      <c r="IQR61" s="26"/>
      <c r="IQS61" s="26"/>
      <c r="IQT61" s="26"/>
      <c r="IQU61" s="26"/>
      <c r="IQV61" s="26"/>
      <c r="IQW61" s="26"/>
      <c r="IQX61" s="26"/>
      <c r="IQY61" s="26"/>
      <c r="IQZ61" s="26"/>
      <c r="IRA61" s="26"/>
      <c r="IRB61" s="26"/>
      <c r="IRC61" s="26"/>
      <c r="IRD61" s="26"/>
      <c r="IRE61" s="26"/>
      <c r="IRF61" s="26"/>
      <c r="IRG61" s="26"/>
      <c r="IRH61" s="26"/>
      <c r="IRI61" s="26"/>
      <c r="IRJ61" s="26"/>
      <c r="IRK61" s="26"/>
      <c r="IRL61" s="26"/>
      <c r="IRM61" s="26"/>
      <c r="IRN61" s="26"/>
      <c r="IRO61" s="26"/>
      <c r="IRP61" s="26"/>
      <c r="IRQ61" s="26"/>
      <c r="IRR61" s="26"/>
      <c r="IRS61" s="26"/>
      <c r="IRT61" s="26"/>
      <c r="IRU61" s="26"/>
      <c r="IRV61" s="26"/>
      <c r="IRW61" s="26"/>
      <c r="IRX61" s="26"/>
      <c r="IRY61" s="26"/>
      <c r="IRZ61" s="26"/>
      <c r="ISA61" s="26"/>
      <c r="ISB61" s="26"/>
      <c r="ISC61" s="26"/>
      <c r="ISD61" s="26"/>
      <c r="ISE61" s="26"/>
      <c r="ISF61" s="26"/>
      <c r="ISG61" s="26"/>
      <c r="ISH61" s="26"/>
      <c r="ISI61" s="26"/>
      <c r="ISJ61" s="26"/>
      <c r="ISK61" s="26"/>
      <c r="ISL61" s="26"/>
      <c r="ISM61" s="26"/>
      <c r="ISN61" s="26"/>
      <c r="ISO61" s="26"/>
      <c r="ISP61" s="26"/>
      <c r="ISQ61" s="26"/>
      <c r="ISR61" s="26"/>
      <c r="ISS61" s="26"/>
      <c r="IST61" s="26"/>
      <c r="ISU61" s="26"/>
      <c r="ISV61" s="26"/>
      <c r="ISW61" s="26"/>
      <c r="ISX61" s="26"/>
      <c r="ISY61" s="26"/>
      <c r="ISZ61" s="26"/>
      <c r="ITA61" s="26"/>
      <c r="ITB61" s="26"/>
      <c r="ITC61" s="26"/>
      <c r="ITD61" s="26"/>
      <c r="ITE61" s="26"/>
      <c r="ITF61" s="26"/>
      <c r="ITG61" s="26"/>
      <c r="ITH61" s="26"/>
      <c r="ITI61" s="26"/>
      <c r="ITJ61" s="26"/>
      <c r="ITK61" s="26"/>
      <c r="ITL61" s="26"/>
      <c r="ITM61" s="26"/>
      <c r="ITN61" s="26"/>
      <c r="ITO61" s="26"/>
      <c r="ITP61" s="26"/>
      <c r="ITQ61" s="26"/>
      <c r="ITR61" s="26"/>
      <c r="ITS61" s="26"/>
      <c r="ITT61" s="26"/>
      <c r="ITU61" s="26"/>
      <c r="ITV61" s="26"/>
      <c r="ITW61" s="26"/>
      <c r="ITX61" s="26"/>
      <c r="ITY61" s="26"/>
      <c r="ITZ61" s="26"/>
      <c r="IUA61" s="26"/>
      <c r="IUB61" s="26"/>
      <c r="IUC61" s="26"/>
      <c r="IUD61" s="26"/>
      <c r="IUE61" s="26"/>
      <c r="IUF61" s="26"/>
      <c r="IUG61" s="26"/>
      <c r="IUH61" s="26"/>
      <c r="IUI61" s="26"/>
      <c r="IUJ61" s="26"/>
      <c r="IUK61" s="26"/>
      <c r="IUL61" s="26"/>
      <c r="IUM61" s="26"/>
      <c r="IUN61" s="26"/>
      <c r="IUO61" s="26"/>
      <c r="IUP61" s="26"/>
      <c r="IUQ61" s="26"/>
      <c r="IUR61" s="26"/>
      <c r="IUS61" s="26"/>
      <c r="IUT61" s="26"/>
      <c r="IUU61" s="26"/>
      <c r="IUV61" s="26"/>
      <c r="IUW61" s="26"/>
      <c r="IUX61" s="26"/>
      <c r="IUY61" s="26"/>
      <c r="IUZ61" s="26"/>
      <c r="IVA61" s="26"/>
      <c r="IVB61" s="26"/>
      <c r="IVC61" s="26"/>
      <c r="IVD61" s="26"/>
      <c r="IVE61" s="26"/>
      <c r="IVF61" s="26"/>
      <c r="IVG61" s="26"/>
      <c r="IVH61" s="26"/>
      <c r="IVI61" s="26"/>
      <c r="IVJ61" s="26"/>
      <c r="IVK61" s="26"/>
      <c r="IVL61" s="26"/>
      <c r="IVM61" s="26"/>
      <c r="IVN61" s="26"/>
      <c r="IVO61" s="26"/>
      <c r="IVP61" s="26"/>
      <c r="IVQ61" s="26"/>
      <c r="IVR61" s="26"/>
      <c r="IVS61" s="26"/>
      <c r="IVT61" s="26"/>
      <c r="IVU61" s="26"/>
      <c r="IVV61" s="26"/>
      <c r="IVW61" s="26"/>
      <c r="IVX61" s="26"/>
      <c r="IVY61" s="26"/>
      <c r="IVZ61" s="26"/>
      <c r="IWA61" s="26"/>
      <c r="IWB61" s="26"/>
      <c r="IWC61" s="26"/>
      <c r="IWD61" s="26"/>
      <c r="IWE61" s="26"/>
      <c r="IWF61" s="26"/>
      <c r="IWG61" s="26"/>
      <c r="IWH61" s="26"/>
      <c r="IWI61" s="26"/>
      <c r="IWJ61" s="26"/>
      <c r="IWK61" s="26"/>
      <c r="IWL61" s="26"/>
      <c r="IWM61" s="26"/>
      <c r="IWN61" s="26"/>
      <c r="IWO61" s="26"/>
      <c r="IWP61" s="26"/>
      <c r="IWQ61" s="26"/>
      <c r="IWR61" s="26"/>
      <c r="IWS61" s="26"/>
      <c r="IWT61" s="26"/>
      <c r="IWU61" s="26"/>
      <c r="IWV61" s="26"/>
      <c r="IWW61" s="26"/>
      <c r="IWX61" s="26"/>
      <c r="IWY61" s="26"/>
      <c r="IWZ61" s="26"/>
      <c r="IXA61" s="26"/>
      <c r="IXB61" s="26"/>
      <c r="IXC61" s="26"/>
      <c r="IXD61" s="26"/>
      <c r="IXE61" s="26"/>
      <c r="IXF61" s="26"/>
      <c r="IXG61" s="26"/>
      <c r="IXH61" s="26"/>
      <c r="IXI61" s="26"/>
      <c r="IXJ61" s="26"/>
      <c r="IXK61" s="26"/>
      <c r="IXL61" s="26"/>
      <c r="IXM61" s="26"/>
      <c r="IXN61" s="26"/>
      <c r="IXO61" s="26"/>
      <c r="IXP61" s="26"/>
      <c r="IXQ61" s="26"/>
      <c r="IXR61" s="26"/>
      <c r="IXS61" s="26"/>
      <c r="IXT61" s="26"/>
      <c r="IXU61" s="26"/>
      <c r="IXV61" s="26"/>
      <c r="IXW61" s="26"/>
      <c r="IXX61" s="26"/>
      <c r="IXY61" s="26"/>
      <c r="IXZ61" s="26"/>
      <c r="IYA61" s="26"/>
      <c r="IYB61" s="26"/>
      <c r="IYC61" s="26"/>
      <c r="IYD61" s="26"/>
      <c r="IYE61" s="26"/>
      <c r="IYF61" s="26"/>
      <c r="IYG61" s="26"/>
      <c r="IYH61" s="26"/>
      <c r="IYI61" s="26"/>
      <c r="IYJ61" s="26"/>
      <c r="IYK61" s="26"/>
      <c r="IYL61" s="26"/>
      <c r="IYM61" s="26"/>
      <c r="IYN61" s="26"/>
      <c r="IYO61" s="26"/>
      <c r="IYP61" s="26"/>
      <c r="IYQ61" s="26"/>
      <c r="IYR61" s="26"/>
      <c r="IYS61" s="26"/>
      <c r="IYT61" s="26"/>
      <c r="IYU61" s="26"/>
      <c r="IYV61" s="26"/>
      <c r="IYW61" s="26"/>
      <c r="IYX61" s="26"/>
      <c r="IYY61" s="26"/>
      <c r="IYZ61" s="26"/>
      <c r="IZA61" s="26"/>
      <c r="IZB61" s="26"/>
      <c r="IZC61" s="26"/>
      <c r="IZD61" s="26"/>
      <c r="IZE61" s="26"/>
      <c r="IZF61" s="26"/>
      <c r="IZG61" s="26"/>
      <c r="IZH61" s="26"/>
      <c r="IZI61" s="26"/>
      <c r="IZJ61" s="26"/>
      <c r="IZK61" s="26"/>
      <c r="IZL61" s="26"/>
      <c r="IZM61" s="26"/>
      <c r="IZN61" s="26"/>
      <c r="IZO61" s="26"/>
      <c r="IZP61" s="26"/>
      <c r="IZQ61" s="26"/>
      <c r="IZR61" s="26"/>
      <c r="IZS61" s="26"/>
      <c r="IZT61" s="26"/>
      <c r="IZU61" s="26"/>
      <c r="IZV61" s="26"/>
      <c r="IZW61" s="26"/>
      <c r="IZX61" s="26"/>
      <c r="IZY61" s="26"/>
      <c r="IZZ61" s="26"/>
      <c r="JAA61" s="26"/>
      <c r="JAB61" s="26"/>
      <c r="JAC61" s="26"/>
      <c r="JAD61" s="26"/>
      <c r="JAE61" s="26"/>
      <c r="JAF61" s="26"/>
      <c r="JAG61" s="26"/>
      <c r="JAH61" s="26"/>
      <c r="JAI61" s="26"/>
      <c r="JAJ61" s="26"/>
      <c r="JAK61" s="26"/>
      <c r="JAL61" s="26"/>
      <c r="JAM61" s="26"/>
      <c r="JAN61" s="26"/>
      <c r="JAO61" s="26"/>
      <c r="JAP61" s="26"/>
      <c r="JAQ61" s="26"/>
      <c r="JAR61" s="26"/>
      <c r="JAS61" s="26"/>
      <c r="JAT61" s="26"/>
      <c r="JAU61" s="26"/>
      <c r="JAV61" s="26"/>
      <c r="JAW61" s="26"/>
      <c r="JAX61" s="26"/>
      <c r="JAY61" s="26"/>
      <c r="JAZ61" s="26"/>
      <c r="JBA61" s="26"/>
      <c r="JBB61" s="26"/>
      <c r="JBC61" s="26"/>
      <c r="JBD61" s="26"/>
      <c r="JBE61" s="26"/>
      <c r="JBF61" s="26"/>
      <c r="JBG61" s="26"/>
      <c r="JBH61" s="26"/>
      <c r="JBI61" s="26"/>
      <c r="JBJ61" s="26"/>
      <c r="JBK61" s="26"/>
      <c r="JBL61" s="26"/>
      <c r="JBM61" s="26"/>
      <c r="JBN61" s="26"/>
      <c r="JBO61" s="26"/>
      <c r="JBP61" s="26"/>
      <c r="JBQ61" s="26"/>
      <c r="JBR61" s="26"/>
      <c r="JBS61" s="26"/>
      <c r="JBT61" s="26"/>
      <c r="JBU61" s="26"/>
      <c r="JBV61" s="26"/>
      <c r="JBW61" s="26"/>
      <c r="JBX61" s="26"/>
      <c r="JBY61" s="26"/>
      <c r="JBZ61" s="26"/>
      <c r="JCA61" s="26"/>
      <c r="JCB61" s="26"/>
      <c r="JCC61" s="26"/>
      <c r="JCD61" s="26"/>
      <c r="JCE61" s="26"/>
      <c r="JCF61" s="26"/>
      <c r="JCG61" s="26"/>
      <c r="JCH61" s="26"/>
      <c r="JCI61" s="26"/>
      <c r="JCJ61" s="26"/>
      <c r="JCK61" s="26"/>
      <c r="JCL61" s="26"/>
      <c r="JCM61" s="26"/>
      <c r="JCN61" s="26"/>
      <c r="JCO61" s="26"/>
      <c r="JCP61" s="26"/>
      <c r="JCQ61" s="26"/>
      <c r="JCR61" s="26"/>
      <c r="JCS61" s="26"/>
      <c r="JCT61" s="26"/>
      <c r="JCU61" s="26"/>
      <c r="JCV61" s="26"/>
      <c r="JCW61" s="26"/>
      <c r="JCX61" s="26"/>
      <c r="JCY61" s="26"/>
      <c r="JCZ61" s="26"/>
      <c r="JDA61" s="26"/>
      <c r="JDB61" s="26"/>
      <c r="JDC61" s="26"/>
      <c r="JDD61" s="26"/>
      <c r="JDE61" s="26"/>
      <c r="JDF61" s="26"/>
      <c r="JDG61" s="26"/>
      <c r="JDH61" s="26"/>
      <c r="JDI61" s="26"/>
      <c r="JDJ61" s="26"/>
      <c r="JDK61" s="26"/>
      <c r="JDL61" s="26"/>
      <c r="JDM61" s="26"/>
      <c r="JDN61" s="26"/>
      <c r="JDO61" s="26"/>
      <c r="JDP61" s="26"/>
      <c r="JDQ61" s="26"/>
      <c r="JDR61" s="26"/>
      <c r="JDS61" s="26"/>
      <c r="JDT61" s="26"/>
      <c r="JDU61" s="26"/>
      <c r="JDV61" s="26"/>
      <c r="JDW61" s="26"/>
      <c r="JDX61" s="26"/>
      <c r="JDY61" s="26"/>
      <c r="JDZ61" s="26"/>
      <c r="JEA61" s="26"/>
      <c r="JEB61" s="26"/>
      <c r="JEC61" s="26"/>
      <c r="JED61" s="26"/>
      <c r="JEE61" s="26"/>
      <c r="JEF61" s="26"/>
      <c r="JEG61" s="26"/>
      <c r="JEH61" s="26"/>
      <c r="JEI61" s="26"/>
      <c r="JEJ61" s="26"/>
      <c r="JEK61" s="26"/>
      <c r="JEL61" s="26"/>
      <c r="JEM61" s="26"/>
      <c r="JEN61" s="26"/>
      <c r="JEO61" s="26"/>
      <c r="JEP61" s="26"/>
      <c r="JEQ61" s="26"/>
      <c r="JER61" s="26"/>
      <c r="JES61" s="26"/>
      <c r="JET61" s="26"/>
      <c r="JEU61" s="26"/>
      <c r="JEV61" s="26"/>
      <c r="JEW61" s="26"/>
      <c r="JEX61" s="26"/>
      <c r="JEY61" s="26"/>
      <c r="JEZ61" s="26"/>
      <c r="JFA61" s="26"/>
      <c r="JFB61" s="26"/>
      <c r="JFC61" s="26"/>
      <c r="JFD61" s="26"/>
      <c r="JFE61" s="26"/>
      <c r="JFF61" s="26"/>
      <c r="JFG61" s="26"/>
      <c r="JFH61" s="26"/>
      <c r="JFI61" s="26"/>
      <c r="JFJ61" s="26"/>
      <c r="JFK61" s="26"/>
      <c r="JFL61" s="26"/>
      <c r="JFM61" s="26"/>
      <c r="JFN61" s="26"/>
      <c r="JFO61" s="26"/>
      <c r="JFP61" s="26"/>
      <c r="JFQ61" s="26"/>
      <c r="JFR61" s="26"/>
      <c r="JFS61" s="26"/>
      <c r="JFT61" s="26"/>
      <c r="JFU61" s="26"/>
      <c r="JFV61" s="26"/>
      <c r="JFW61" s="26"/>
      <c r="JFX61" s="26"/>
      <c r="JFY61" s="26"/>
      <c r="JFZ61" s="26"/>
      <c r="JGA61" s="26"/>
      <c r="JGB61" s="26"/>
      <c r="JGC61" s="26"/>
      <c r="JGD61" s="26"/>
      <c r="JGE61" s="26"/>
      <c r="JGF61" s="26"/>
      <c r="JGG61" s="26"/>
      <c r="JGH61" s="26"/>
      <c r="JGI61" s="26"/>
      <c r="JGJ61" s="26"/>
      <c r="JGK61" s="26"/>
      <c r="JGL61" s="26"/>
      <c r="JGM61" s="26"/>
      <c r="JGN61" s="26"/>
      <c r="JGO61" s="26"/>
      <c r="JGP61" s="26"/>
      <c r="JGQ61" s="26"/>
      <c r="JGR61" s="26"/>
      <c r="JGS61" s="26"/>
      <c r="JGT61" s="26"/>
      <c r="JGU61" s="26"/>
      <c r="JGV61" s="26"/>
      <c r="JGW61" s="26"/>
      <c r="JGX61" s="26"/>
      <c r="JGY61" s="26"/>
      <c r="JGZ61" s="26"/>
      <c r="JHA61" s="26"/>
      <c r="JHB61" s="26"/>
      <c r="JHC61" s="26"/>
      <c r="JHD61" s="26"/>
      <c r="JHE61" s="26"/>
      <c r="JHF61" s="26"/>
      <c r="JHG61" s="26"/>
      <c r="JHH61" s="26"/>
      <c r="JHI61" s="26"/>
      <c r="JHJ61" s="26"/>
      <c r="JHK61" s="26"/>
      <c r="JHL61" s="26"/>
      <c r="JHM61" s="26"/>
      <c r="JHN61" s="26"/>
      <c r="JHO61" s="26"/>
      <c r="JHP61" s="26"/>
      <c r="JHQ61" s="26"/>
      <c r="JHR61" s="26"/>
      <c r="JHS61" s="26"/>
      <c r="JHT61" s="26"/>
      <c r="JHU61" s="26"/>
      <c r="JHV61" s="26"/>
      <c r="JHW61" s="26"/>
      <c r="JHX61" s="26"/>
      <c r="JHY61" s="26"/>
      <c r="JHZ61" s="26"/>
      <c r="JIA61" s="26"/>
      <c r="JIB61" s="26"/>
      <c r="JIC61" s="26"/>
      <c r="JID61" s="26"/>
      <c r="JIE61" s="26"/>
      <c r="JIF61" s="26"/>
      <c r="JIG61" s="26"/>
      <c r="JIH61" s="26"/>
      <c r="JII61" s="26"/>
      <c r="JIJ61" s="26"/>
      <c r="JIK61" s="26"/>
      <c r="JIL61" s="26"/>
      <c r="JIM61" s="26"/>
      <c r="JIN61" s="26"/>
      <c r="JIO61" s="26"/>
      <c r="JIP61" s="26"/>
      <c r="JIQ61" s="26"/>
      <c r="JIR61" s="26"/>
      <c r="JIS61" s="26"/>
      <c r="JIT61" s="26"/>
      <c r="JIU61" s="26"/>
      <c r="JIV61" s="26"/>
      <c r="JIW61" s="26"/>
      <c r="JIX61" s="26"/>
      <c r="JIY61" s="26"/>
      <c r="JIZ61" s="26"/>
      <c r="JJA61" s="26"/>
      <c r="JJB61" s="26"/>
      <c r="JJC61" s="26"/>
      <c r="JJD61" s="26"/>
      <c r="JJE61" s="26"/>
      <c r="JJF61" s="26"/>
      <c r="JJG61" s="26"/>
      <c r="JJH61" s="26"/>
      <c r="JJI61" s="26"/>
      <c r="JJJ61" s="26"/>
      <c r="JJK61" s="26"/>
      <c r="JJL61" s="26"/>
      <c r="JJM61" s="26"/>
      <c r="JJN61" s="26"/>
      <c r="JJO61" s="26"/>
      <c r="JJP61" s="26"/>
      <c r="JJQ61" s="26"/>
      <c r="JJR61" s="26"/>
      <c r="JJS61" s="26"/>
      <c r="JJT61" s="26"/>
      <c r="JJU61" s="26"/>
      <c r="JJV61" s="26"/>
      <c r="JJW61" s="26"/>
      <c r="JJX61" s="26"/>
      <c r="JJY61" s="26"/>
      <c r="JJZ61" s="26"/>
      <c r="JKA61" s="26"/>
      <c r="JKB61" s="26"/>
      <c r="JKC61" s="26"/>
      <c r="JKD61" s="26"/>
      <c r="JKE61" s="26"/>
      <c r="JKF61" s="26"/>
      <c r="JKG61" s="26"/>
      <c r="JKH61" s="26"/>
      <c r="JKI61" s="26"/>
      <c r="JKJ61" s="26"/>
      <c r="JKK61" s="26"/>
      <c r="JKL61" s="26"/>
      <c r="JKM61" s="26"/>
      <c r="JKN61" s="26"/>
      <c r="JKO61" s="26"/>
      <c r="JKP61" s="26"/>
      <c r="JKQ61" s="26"/>
      <c r="JKR61" s="26"/>
      <c r="JKS61" s="26"/>
      <c r="JKT61" s="26"/>
      <c r="JKU61" s="26"/>
      <c r="JKV61" s="26"/>
      <c r="JKW61" s="26"/>
      <c r="JKX61" s="26"/>
      <c r="JKY61" s="26"/>
      <c r="JKZ61" s="26"/>
      <c r="JLA61" s="26"/>
      <c r="JLB61" s="26"/>
      <c r="JLC61" s="26"/>
      <c r="JLD61" s="26"/>
      <c r="JLE61" s="26"/>
      <c r="JLF61" s="26"/>
      <c r="JLG61" s="26"/>
      <c r="JLH61" s="26"/>
      <c r="JLI61" s="26"/>
      <c r="JLJ61" s="26"/>
      <c r="JLK61" s="26"/>
      <c r="JLL61" s="26"/>
      <c r="JLM61" s="26"/>
      <c r="JLN61" s="26"/>
      <c r="JLO61" s="26"/>
      <c r="JLP61" s="26"/>
      <c r="JLQ61" s="26"/>
      <c r="JLR61" s="26"/>
      <c r="JLS61" s="26"/>
      <c r="JLT61" s="26"/>
      <c r="JLU61" s="26"/>
      <c r="JLV61" s="26"/>
      <c r="JLW61" s="26"/>
      <c r="JLX61" s="26"/>
      <c r="JLY61" s="26"/>
      <c r="JLZ61" s="26"/>
      <c r="JMA61" s="26"/>
      <c r="JMB61" s="26"/>
      <c r="JMC61" s="26"/>
      <c r="JMD61" s="26"/>
      <c r="JME61" s="26"/>
      <c r="JMF61" s="26"/>
      <c r="JMG61" s="26"/>
      <c r="JMH61" s="26"/>
      <c r="JMI61" s="26"/>
      <c r="JMJ61" s="26"/>
      <c r="JMK61" s="26"/>
      <c r="JML61" s="26"/>
      <c r="JMM61" s="26"/>
      <c r="JMN61" s="26"/>
      <c r="JMO61" s="26"/>
      <c r="JMP61" s="26"/>
      <c r="JMQ61" s="26"/>
      <c r="JMR61" s="26"/>
      <c r="JMS61" s="26"/>
      <c r="JMT61" s="26"/>
      <c r="JMU61" s="26"/>
      <c r="JMV61" s="26"/>
      <c r="JMW61" s="26"/>
      <c r="JMX61" s="26"/>
      <c r="JMY61" s="26"/>
      <c r="JMZ61" s="26"/>
      <c r="JNA61" s="26"/>
      <c r="JNB61" s="26"/>
      <c r="JNC61" s="26"/>
      <c r="JND61" s="26"/>
      <c r="JNE61" s="26"/>
      <c r="JNF61" s="26"/>
      <c r="JNG61" s="26"/>
      <c r="JNH61" s="26"/>
      <c r="JNI61" s="26"/>
      <c r="JNJ61" s="26"/>
      <c r="JNK61" s="26"/>
      <c r="JNL61" s="26"/>
      <c r="JNM61" s="26"/>
      <c r="JNN61" s="26"/>
      <c r="JNO61" s="26"/>
      <c r="JNP61" s="26"/>
      <c r="JNQ61" s="26"/>
      <c r="JNR61" s="26"/>
      <c r="JNS61" s="26"/>
      <c r="JNT61" s="26"/>
      <c r="JNU61" s="26"/>
      <c r="JNV61" s="26"/>
      <c r="JNW61" s="26"/>
      <c r="JNX61" s="26"/>
      <c r="JNY61" s="26"/>
      <c r="JNZ61" s="26"/>
      <c r="JOA61" s="26"/>
      <c r="JOB61" s="26"/>
      <c r="JOC61" s="26"/>
      <c r="JOD61" s="26"/>
      <c r="JOE61" s="26"/>
      <c r="JOF61" s="26"/>
      <c r="JOG61" s="26"/>
      <c r="JOH61" s="26"/>
      <c r="JOI61" s="26"/>
      <c r="JOJ61" s="26"/>
      <c r="JOK61" s="26"/>
      <c r="JOL61" s="26"/>
      <c r="JOM61" s="26"/>
      <c r="JON61" s="26"/>
      <c r="JOO61" s="26"/>
      <c r="JOP61" s="26"/>
      <c r="JOQ61" s="26"/>
      <c r="JOR61" s="26"/>
      <c r="JOS61" s="26"/>
      <c r="JOT61" s="26"/>
      <c r="JOU61" s="26"/>
      <c r="JOV61" s="26"/>
      <c r="JOW61" s="26"/>
      <c r="JOX61" s="26"/>
      <c r="JOY61" s="26"/>
      <c r="JOZ61" s="26"/>
      <c r="JPA61" s="26"/>
      <c r="JPB61" s="26"/>
      <c r="JPC61" s="26"/>
      <c r="JPD61" s="26"/>
      <c r="JPE61" s="26"/>
      <c r="JPF61" s="26"/>
      <c r="JPG61" s="26"/>
      <c r="JPH61" s="26"/>
      <c r="JPI61" s="26"/>
      <c r="JPJ61" s="26"/>
      <c r="JPK61" s="26"/>
      <c r="JPL61" s="26"/>
      <c r="JPM61" s="26"/>
      <c r="JPN61" s="26"/>
      <c r="JPO61" s="26"/>
      <c r="JPP61" s="26"/>
      <c r="JPQ61" s="26"/>
      <c r="JPR61" s="26"/>
      <c r="JPS61" s="26"/>
      <c r="JPT61" s="26"/>
      <c r="JPU61" s="26"/>
      <c r="JPV61" s="26"/>
      <c r="JPW61" s="26"/>
      <c r="JPX61" s="26"/>
      <c r="JPY61" s="26"/>
      <c r="JPZ61" s="26"/>
      <c r="JQA61" s="26"/>
      <c r="JQB61" s="26"/>
      <c r="JQC61" s="26"/>
      <c r="JQD61" s="26"/>
      <c r="JQE61" s="26"/>
      <c r="JQF61" s="26"/>
      <c r="JQG61" s="26"/>
      <c r="JQH61" s="26"/>
      <c r="JQI61" s="26"/>
      <c r="JQJ61" s="26"/>
      <c r="JQK61" s="26"/>
      <c r="JQL61" s="26"/>
      <c r="JQM61" s="26"/>
      <c r="JQN61" s="26"/>
      <c r="JQO61" s="26"/>
      <c r="JQP61" s="26"/>
      <c r="JQQ61" s="26"/>
      <c r="JQR61" s="26"/>
      <c r="JQS61" s="26"/>
      <c r="JQT61" s="26"/>
      <c r="JQU61" s="26"/>
      <c r="JQV61" s="26"/>
      <c r="JQW61" s="26"/>
      <c r="JQX61" s="26"/>
      <c r="JQY61" s="26"/>
      <c r="JQZ61" s="26"/>
      <c r="JRA61" s="26"/>
      <c r="JRB61" s="26"/>
      <c r="JRC61" s="26"/>
      <c r="JRD61" s="26"/>
      <c r="JRE61" s="26"/>
      <c r="JRF61" s="26"/>
      <c r="JRG61" s="26"/>
      <c r="JRH61" s="26"/>
      <c r="JRI61" s="26"/>
      <c r="JRJ61" s="26"/>
      <c r="JRK61" s="26"/>
      <c r="JRL61" s="26"/>
      <c r="JRM61" s="26"/>
      <c r="JRN61" s="26"/>
      <c r="JRO61" s="26"/>
      <c r="JRP61" s="26"/>
      <c r="JRQ61" s="26"/>
      <c r="JRR61" s="26"/>
      <c r="JRS61" s="26"/>
      <c r="JRT61" s="26"/>
      <c r="JRU61" s="26"/>
      <c r="JRV61" s="26"/>
      <c r="JRW61" s="26"/>
      <c r="JRX61" s="26"/>
      <c r="JRY61" s="26"/>
      <c r="JRZ61" s="26"/>
      <c r="JSA61" s="26"/>
      <c r="JSB61" s="26"/>
      <c r="JSC61" s="26"/>
      <c r="JSD61" s="26"/>
      <c r="JSE61" s="26"/>
      <c r="JSF61" s="26"/>
      <c r="JSG61" s="26"/>
      <c r="JSH61" s="26"/>
      <c r="JSI61" s="26"/>
      <c r="JSJ61" s="26"/>
      <c r="JSK61" s="26"/>
      <c r="JSL61" s="26"/>
      <c r="JSM61" s="26"/>
      <c r="JSN61" s="26"/>
      <c r="JSO61" s="26"/>
      <c r="JSP61" s="26"/>
      <c r="JSQ61" s="26"/>
      <c r="JSR61" s="26"/>
      <c r="JSS61" s="26"/>
      <c r="JST61" s="26"/>
      <c r="JSU61" s="26"/>
      <c r="JSV61" s="26"/>
      <c r="JSW61" s="26"/>
      <c r="JSX61" s="26"/>
      <c r="JSY61" s="26"/>
      <c r="JSZ61" s="26"/>
      <c r="JTA61" s="26"/>
      <c r="JTB61" s="26"/>
      <c r="JTC61" s="26"/>
      <c r="JTD61" s="26"/>
      <c r="JTE61" s="26"/>
      <c r="JTF61" s="26"/>
      <c r="JTG61" s="26"/>
      <c r="JTH61" s="26"/>
      <c r="JTI61" s="26"/>
      <c r="JTJ61" s="26"/>
      <c r="JTK61" s="26"/>
      <c r="JTL61" s="26"/>
      <c r="JTM61" s="26"/>
      <c r="JTN61" s="26"/>
      <c r="JTO61" s="26"/>
      <c r="JTP61" s="26"/>
      <c r="JTQ61" s="26"/>
      <c r="JTR61" s="26"/>
      <c r="JTS61" s="26"/>
      <c r="JTT61" s="26"/>
      <c r="JTU61" s="26"/>
      <c r="JTV61" s="26"/>
      <c r="JTW61" s="26"/>
      <c r="JTX61" s="26"/>
      <c r="JTY61" s="26"/>
      <c r="JTZ61" s="26"/>
      <c r="JUA61" s="26"/>
      <c r="JUB61" s="26"/>
      <c r="JUC61" s="26"/>
      <c r="JUD61" s="26"/>
      <c r="JUE61" s="26"/>
      <c r="JUF61" s="26"/>
      <c r="JUG61" s="26"/>
      <c r="JUH61" s="26"/>
      <c r="JUI61" s="26"/>
      <c r="JUJ61" s="26"/>
      <c r="JUK61" s="26"/>
      <c r="JUL61" s="26"/>
      <c r="JUM61" s="26"/>
      <c r="JUN61" s="26"/>
      <c r="JUO61" s="26"/>
      <c r="JUP61" s="26"/>
      <c r="JUQ61" s="26"/>
      <c r="JUR61" s="26"/>
      <c r="JUS61" s="26"/>
      <c r="JUT61" s="26"/>
      <c r="JUU61" s="26"/>
      <c r="JUV61" s="26"/>
      <c r="JUW61" s="26"/>
      <c r="JUX61" s="26"/>
      <c r="JUY61" s="26"/>
      <c r="JUZ61" s="26"/>
      <c r="JVA61" s="26"/>
      <c r="JVB61" s="26"/>
      <c r="JVC61" s="26"/>
      <c r="JVD61" s="26"/>
      <c r="JVE61" s="26"/>
      <c r="JVF61" s="26"/>
      <c r="JVG61" s="26"/>
      <c r="JVH61" s="26"/>
      <c r="JVI61" s="26"/>
      <c r="JVJ61" s="26"/>
      <c r="JVK61" s="26"/>
      <c r="JVL61" s="26"/>
      <c r="JVM61" s="26"/>
      <c r="JVN61" s="26"/>
      <c r="JVO61" s="26"/>
      <c r="JVP61" s="26"/>
      <c r="JVQ61" s="26"/>
      <c r="JVR61" s="26"/>
      <c r="JVS61" s="26"/>
      <c r="JVT61" s="26"/>
      <c r="JVU61" s="26"/>
      <c r="JVV61" s="26"/>
      <c r="JVW61" s="26"/>
      <c r="JVX61" s="26"/>
      <c r="JVY61" s="26"/>
      <c r="JVZ61" s="26"/>
      <c r="JWA61" s="26"/>
      <c r="JWB61" s="26"/>
      <c r="JWC61" s="26"/>
      <c r="JWD61" s="26"/>
      <c r="JWE61" s="26"/>
      <c r="JWF61" s="26"/>
      <c r="JWG61" s="26"/>
      <c r="JWH61" s="26"/>
      <c r="JWI61" s="26"/>
      <c r="JWJ61" s="26"/>
      <c r="JWK61" s="26"/>
      <c r="JWL61" s="26"/>
      <c r="JWM61" s="26"/>
      <c r="JWN61" s="26"/>
      <c r="JWO61" s="26"/>
      <c r="JWP61" s="26"/>
      <c r="JWQ61" s="26"/>
      <c r="JWR61" s="26"/>
      <c r="JWS61" s="26"/>
      <c r="JWT61" s="26"/>
      <c r="JWU61" s="26"/>
      <c r="JWV61" s="26"/>
      <c r="JWW61" s="26"/>
      <c r="JWX61" s="26"/>
      <c r="JWY61" s="26"/>
      <c r="JWZ61" s="26"/>
      <c r="JXA61" s="26"/>
      <c r="JXB61" s="26"/>
      <c r="JXC61" s="26"/>
      <c r="JXD61" s="26"/>
      <c r="JXE61" s="26"/>
      <c r="JXF61" s="26"/>
      <c r="JXG61" s="26"/>
      <c r="JXH61" s="26"/>
      <c r="JXI61" s="26"/>
      <c r="JXJ61" s="26"/>
      <c r="JXK61" s="26"/>
      <c r="JXL61" s="26"/>
      <c r="JXM61" s="26"/>
      <c r="JXN61" s="26"/>
      <c r="JXO61" s="26"/>
      <c r="JXP61" s="26"/>
      <c r="JXQ61" s="26"/>
      <c r="JXR61" s="26"/>
      <c r="JXS61" s="26"/>
      <c r="JXT61" s="26"/>
      <c r="JXU61" s="26"/>
      <c r="JXV61" s="26"/>
      <c r="JXW61" s="26"/>
      <c r="JXX61" s="26"/>
      <c r="JXY61" s="26"/>
      <c r="JXZ61" s="26"/>
      <c r="JYA61" s="26"/>
      <c r="JYB61" s="26"/>
      <c r="JYC61" s="26"/>
      <c r="JYD61" s="26"/>
      <c r="JYE61" s="26"/>
      <c r="JYF61" s="26"/>
      <c r="JYG61" s="26"/>
      <c r="JYH61" s="26"/>
      <c r="JYI61" s="26"/>
      <c r="JYJ61" s="26"/>
      <c r="JYK61" s="26"/>
      <c r="JYL61" s="26"/>
      <c r="JYM61" s="26"/>
      <c r="JYN61" s="26"/>
      <c r="JYO61" s="26"/>
      <c r="JYP61" s="26"/>
      <c r="JYQ61" s="26"/>
      <c r="JYR61" s="26"/>
      <c r="JYS61" s="26"/>
      <c r="JYT61" s="26"/>
      <c r="JYU61" s="26"/>
      <c r="JYV61" s="26"/>
      <c r="JYW61" s="26"/>
      <c r="JYX61" s="26"/>
      <c r="JYY61" s="26"/>
      <c r="JYZ61" s="26"/>
      <c r="JZA61" s="26"/>
      <c r="JZB61" s="26"/>
      <c r="JZC61" s="26"/>
      <c r="JZD61" s="26"/>
      <c r="JZE61" s="26"/>
      <c r="JZF61" s="26"/>
      <c r="JZG61" s="26"/>
      <c r="JZH61" s="26"/>
      <c r="JZI61" s="26"/>
      <c r="JZJ61" s="26"/>
      <c r="JZK61" s="26"/>
      <c r="JZL61" s="26"/>
      <c r="JZM61" s="26"/>
      <c r="JZN61" s="26"/>
      <c r="JZO61" s="26"/>
      <c r="JZP61" s="26"/>
      <c r="JZQ61" s="26"/>
      <c r="JZR61" s="26"/>
      <c r="JZS61" s="26"/>
      <c r="JZT61" s="26"/>
      <c r="JZU61" s="26"/>
      <c r="JZV61" s="26"/>
      <c r="JZW61" s="26"/>
      <c r="JZX61" s="26"/>
      <c r="JZY61" s="26"/>
      <c r="JZZ61" s="26"/>
      <c r="KAA61" s="26"/>
      <c r="KAB61" s="26"/>
      <c r="KAC61" s="26"/>
      <c r="KAD61" s="26"/>
      <c r="KAE61" s="26"/>
      <c r="KAF61" s="26"/>
      <c r="KAG61" s="26"/>
      <c r="KAH61" s="26"/>
      <c r="KAI61" s="26"/>
      <c r="KAJ61" s="26"/>
      <c r="KAK61" s="26"/>
      <c r="KAL61" s="26"/>
      <c r="KAM61" s="26"/>
      <c r="KAN61" s="26"/>
      <c r="KAO61" s="26"/>
      <c r="KAP61" s="26"/>
      <c r="KAQ61" s="26"/>
      <c r="KAR61" s="26"/>
      <c r="KAS61" s="26"/>
      <c r="KAT61" s="26"/>
      <c r="KAU61" s="26"/>
      <c r="KAV61" s="26"/>
      <c r="KAW61" s="26"/>
      <c r="KAX61" s="26"/>
      <c r="KAY61" s="26"/>
      <c r="KAZ61" s="26"/>
      <c r="KBA61" s="26"/>
      <c r="KBB61" s="26"/>
      <c r="KBC61" s="26"/>
      <c r="KBD61" s="26"/>
      <c r="KBE61" s="26"/>
      <c r="KBF61" s="26"/>
      <c r="KBG61" s="26"/>
      <c r="KBH61" s="26"/>
      <c r="KBI61" s="26"/>
      <c r="KBJ61" s="26"/>
      <c r="KBK61" s="26"/>
      <c r="KBL61" s="26"/>
      <c r="KBM61" s="26"/>
      <c r="KBN61" s="26"/>
      <c r="KBO61" s="26"/>
      <c r="KBP61" s="26"/>
      <c r="KBQ61" s="26"/>
      <c r="KBR61" s="26"/>
      <c r="KBS61" s="26"/>
      <c r="KBT61" s="26"/>
      <c r="KBU61" s="26"/>
      <c r="KBV61" s="26"/>
      <c r="KBW61" s="26"/>
      <c r="KBX61" s="26"/>
      <c r="KBY61" s="26"/>
      <c r="KBZ61" s="26"/>
      <c r="KCA61" s="26"/>
      <c r="KCB61" s="26"/>
      <c r="KCC61" s="26"/>
      <c r="KCD61" s="26"/>
      <c r="KCE61" s="26"/>
      <c r="KCF61" s="26"/>
      <c r="KCG61" s="26"/>
      <c r="KCH61" s="26"/>
      <c r="KCI61" s="26"/>
      <c r="KCJ61" s="26"/>
      <c r="KCK61" s="26"/>
      <c r="KCL61" s="26"/>
      <c r="KCM61" s="26"/>
      <c r="KCN61" s="26"/>
      <c r="KCO61" s="26"/>
      <c r="KCP61" s="26"/>
      <c r="KCQ61" s="26"/>
      <c r="KCR61" s="26"/>
      <c r="KCS61" s="26"/>
      <c r="KCT61" s="26"/>
      <c r="KCU61" s="26"/>
      <c r="KCV61" s="26"/>
      <c r="KCW61" s="26"/>
      <c r="KCX61" s="26"/>
      <c r="KCY61" s="26"/>
      <c r="KCZ61" s="26"/>
      <c r="KDA61" s="26"/>
      <c r="KDB61" s="26"/>
      <c r="KDC61" s="26"/>
      <c r="KDD61" s="26"/>
      <c r="KDE61" s="26"/>
      <c r="KDF61" s="26"/>
      <c r="KDG61" s="26"/>
      <c r="KDH61" s="26"/>
      <c r="KDI61" s="26"/>
      <c r="KDJ61" s="26"/>
      <c r="KDK61" s="26"/>
      <c r="KDL61" s="26"/>
      <c r="KDM61" s="26"/>
      <c r="KDN61" s="26"/>
      <c r="KDO61" s="26"/>
      <c r="KDP61" s="26"/>
      <c r="KDQ61" s="26"/>
      <c r="KDR61" s="26"/>
      <c r="KDS61" s="26"/>
      <c r="KDT61" s="26"/>
      <c r="KDU61" s="26"/>
      <c r="KDV61" s="26"/>
      <c r="KDW61" s="26"/>
      <c r="KDX61" s="26"/>
      <c r="KDY61" s="26"/>
      <c r="KDZ61" s="26"/>
      <c r="KEA61" s="26"/>
      <c r="KEB61" s="26"/>
      <c r="KEC61" s="26"/>
      <c r="KED61" s="26"/>
      <c r="KEE61" s="26"/>
      <c r="KEF61" s="26"/>
      <c r="KEG61" s="26"/>
      <c r="KEH61" s="26"/>
      <c r="KEI61" s="26"/>
      <c r="KEJ61" s="26"/>
      <c r="KEK61" s="26"/>
      <c r="KEL61" s="26"/>
      <c r="KEM61" s="26"/>
      <c r="KEN61" s="26"/>
      <c r="KEO61" s="26"/>
      <c r="KEP61" s="26"/>
      <c r="KEQ61" s="26"/>
      <c r="KER61" s="26"/>
      <c r="KES61" s="26"/>
      <c r="KET61" s="26"/>
      <c r="KEU61" s="26"/>
      <c r="KEV61" s="26"/>
      <c r="KEW61" s="26"/>
      <c r="KEX61" s="26"/>
      <c r="KEY61" s="26"/>
      <c r="KEZ61" s="26"/>
      <c r="KFA61" s="26"/>
      <c r="KFB61" s="26"/>
      <c r="KFC61" s="26"/>
      <c r="KFD61" s="26"/>
      <c r="KFE61" s="26"/>
      <c r="KFF61" s="26"/>
      <c r="KFG61" s="26"/>
      <c r="KFH61" s="26"/>
      <c r="KFI61" s="26"/>
      <c r="KFJ61" s="26"/>
      <c r="KFK61" s="26"/>
      <c r="KFL61" s="26"/>
      <c r="KFM61" s="26"/>
      <c r="KFN61" s="26"/>
      <c r="KFO61" s="26"/>
      <c r="KFP61" s="26"/>
      <c r="KFQ61" s="26"/>
      <c r="KFR61" s="26"/>
      <c r="KFS61" s="26"/>
      <c r="KFT61" s="26"/>
      <c r="KFU61" s="26"/>
      <c r="KFV61" s="26"/>
      <c r="KFW61" s="26"/>
      <c r="KFX61" s="26"/>
      <c r="KFY61" s="26"/>
      <c r="KFZ61" s="26"/>
      <c r="KGA61" s="26"/>
      <c r="KGB61" s="26"/>
      <c r="KGC61" s="26"/>
      <c r="KGD61" s="26"/>
      <c r="KGE61" s="26"/>
      <c r="KGF61" s="26"/>
      <c r="KGG61" s="26"/>
      <c r="KGH61" s="26"/>
      <c r="KGI61" s="26"/>
      <c r="KGJ61" s="26"/>
      <c r="KGK61" s="26"/>
      <c r="KGL61" s="26"/>
      <c r="KGM61" s="26"/>
      <c r="KGN61" s="26"/>
      <c r="KGO61" s="26"/>
      <c r="KGP61" s="26"/>
      <c r="KGQ61" s="26"/>
      <c r="KGR61" s="26"/>
      <c r="KGS61" s="26"/>
      <c r="KGT61" s="26"/>
      <c r="KGU61" s="26"/>
      <c r="KGV61" s="26"/>
      <c r="KGW61" s="26"/>
      <c r="KGX61" s="26"/>
      <c r="KGY61" s="26"/>
      <c r="KGZ61" s="26"/>
      <c r="KHA61" s="26"/>
      <c r="KHB61" s="26"/>
      <c r="KHC61" s="26"/>
      <c r="KHD61" s="26"/>
      <c r="KHE61" s="26"/>
      <c r="KHF61" s="26"/>
      <c r="KHG61" s="26"/>
      <c r="KHH61" s="26"/>
      <c r="KHI61" s="26"/>
      <c r="KHJ61" s="26"/>
      <c r="KHK61" s="26"/>
      <c r="KHL61" s="26"/>
      <c r="KHM61" s="26"/>
      <c r="KHN61" s="26"/>
      <c r="KHO61" s="26"/>
      <c r="KHP61" s="26"/>
      <c r="KHQ61" s="26"/>
      <c r="KHR61" s="26"/>
      <c r="KHS61" s="26"/>
      <c r="KHT61" s="26"/>
      <c r="KHU61" s="26"/>
      <c r="KHV61" s="26"/>
      <c r="KHW61" s="26"/>
      <c r="KHX61" s="26"/>
      <c r="KHY61" s="26"/>
      <c r="KHZ61" s="26"/>
      <c r="KIA61" s="26"/>
      <c r="KIB61" s="26"/>
      <c r="KIC61" s="26"/>
      <c r="KID61" s="26"/>
      <c r="KIE61" s="26"/>
      <c r="KIF61" s="26"/>
      <c r="KIG61" s="26"/>
      <c r="KIH61" s="26"/>
      <c r="KII61" s="26"/>
      <c r="KIJ61" s="26"/>
      <c r="KIK61" s="26"/>
      <c r="KIL61" s="26"/>
      <c r="KIM61" s="26"/>
      <c r="KIN61" s="26"/>
      <c r="KIO61" s="26"/>
      <c r="KIP61" s="26"/>
      <c r="KIQ61" s="26"/>
      <c r="KIR61" s="26"/>
      <c r="KIS61" s="26"/>
      <c r="KIT61" s="26"/>
      <c r="KIU61" s="26"/>
      <c r="KIV61" s="26"/>
      <c r="KIW61" s="26"/>
      <c r="KIX61" s="26"/>
      <c r="KIY61" s="26"/>
      <c r="KIZ61" s="26"/>
      <c r="KJA61" s="26"/>
      <c r="KJB61" s="26"/>
      <c r="KJC61" s="26"/>
      <c r="KJD61" s="26"/>
      <c r="KJE61" s="26"/>
      <c r="KJF61" s="26"/>
      <c r="KJG61" s="26"/>
      <c r="KJH61" s="26"/>
      <c r="KJI61" s="26"/>
      <c r="KJJ61" s="26"/>
      <c r="KJK61" s="26"/>
      <c r="KJL61" s="26"/>
      <c r="KJM61" s="26"/>
      <c r="KJN61" s="26"/>
      <c r="KJO61" s="26"/>
      <c r="KJP61" s="26"/>
      <c r="KJQ61" s="26"/>
      <c r="KJR61" s="26"/>
      <c r="KJS61" s="26"/>
      <c r="KJT61" s="26"/>
      <c r="KJU61" s="26"/>
      <c r="KJV61" s="26"/>
      <c r="KJW61" s="26"/>
      <c r="KJX61" s="26"/>
      <c r="KJY61" s="26"/>
      <c r="KJZ61" s="26"/>
      <c r="KKA61" s="26"/>
      <c r="KKB61" s="26"/>
      <c r="KKC61" s="26"/>
      <c r="KKD61" s="26"/>
      <c r="KKE61" s="26"/>
      <c r="KKF61" s="26"/>
      <c r="KKG61" s="26"/>
      <c r="KKH61" s="26"/>
      <c r="KKI61" s="26"/>
      <c r="KKJ61" s="26"/>
      <c r="KKK61" s="26"/>
      <c r="KKL61" s="26"/>
      <c r="KKM61" s="26"/>
      <c r="KKN61" s="26"/>
      <c r="KKO61" s="26"/>
      <c r="KKP61" s="26"/>
      <c r="KKQ61" s="26"/>
      <c r="KKR61" s="26"/>
      <c r="KKS61" s="26"/>
      <c r="KKT61" s="26"/>
      <c r="KKU61" s="26"/>
      <c r="KKV61" s="26"/>
      <c r="KKW61" s="26"/>
      <c r="KKX61" s="26"/>
      <c r="KKY61" s="26"/>
      <c r="KKZ61" s="26"/>
      <c r="KLA61" s="26"/>
      <c r="KLB61" s="26"/>
      <c r="KLC61" s="26"/>
      <c r="KLD61" s="26"/>
      <c r="KLE61" s="26"/>
      <c r="KLF61" s="26"/>
      <c r="KLG61" s="26"/>
      <c r="KLH61" s="26"/>
      <c r="KLI61" s="26"/>
      <c r="KLJ61" s="26"/>
      <c r="KLK61" s="26"/>
      <c r="KLL61" s="26"/>
      <c r="KLM61" s="26"/>
      <c r="KLN61" s="26"/>
      <c r="KLO61" s="26"/>
      <c r="KLP61" s="26"/>
      <c r="KLQ61" s="26"/>
      <c r="KLR61" s="26"/>
      <c r="KLS61" s="26"/>
      <c r="KLT61" s="26"/>
      <c r="KLU61" s="26"/>
      <c r="KLV61" s="26"/>
      <c r="KLW61" s="26"/>
      <c r="KLX61" s="26"/>
      <c r="KLY61" s="26"/>
      <c r="KLZ61" s="26"/>
      <c r="KMA61" s="26"/>
      <c r="KMB61" s="26"/>
      <c r="KMC61" s="26"/>
      <c r="KMD61" s="26"/>
      <c r="KME61" s="26"/>
      <c r="KMF61" s="26"/>
      <c r="KMG61" s="26"/>
      <c r="KMH61" s="26"/>
      <c r="KMI61" s="26"/>
      <c r="KMJ61" s="26"/>
      <c r="KMK61" s="26"/>
      <c r="KML61" s="26"/>
      <c r="KMM61" s="26"/>
      <c r="KMN61" s="26"/>
      <c r="KMO61" s="26"/>
      <c r="KMP61" s="26"/>
      <c r="KMQ61" s="26"/>
      <c r="KMR61" s="26"/>
      <c r="KMS61" s="26"/>
      <c r="KMT61" s="26"/>
      <c r="KMU61" s="26"/>
      <c r="KMV61" s="26"/>
      <c r="KMW61" s="26"/>
      <c r="KMX61" s="26"/>
      <c r="KMY61" s="26"/>
      <c r="KMZ61" s="26"/>
      <c r="KNA61" s="26"/>
      <c r="KNB61" s="26"/>
      <c r="KNC61" s="26"/>
      <c r="KND61" s="26"/>
      <c r="KNE61" s="26"/>
      <c r="KNF61" s="26"/>
      <c r="KNG61" s="26"/>
      <c r="KNH61" s="26"/>
      <c r="KNI61" s="26"/>
      <c r="KNJ61" s="26"/>
      <c r="KNK61" s="26"/>
      <c r="KNL61" s="26"/>
      <c r="KNM61" s="26"/>
      <c r="KNN61" s="26"/>
      <c r="KNO61" s="26"/>
      <c r="KNP61" s="26"/>
      <c r="KNQ61" s="26"/>
      <c r="KNR61" s="26"/>
      <c r="KNS61" s="26"/>
      <c r="KNT61" s="26"/>
      <c r="KNU61" s="26"/>
      <c r="KNV61" s="26"/>
      <c r="KNW61" s="26"/>
      <c r="KNX61" s="26"/>
      <c r="KNY61" s="26"/>
      <c r="KNZ61" s="26"/>
      <c r="KOA61" s="26"/>
      <c r="KOB61" s="26"/>
      <c r="KOC61" s="26"/>
      <c r="KOD61" s="26"/>
      <c r="KOE61" s="26"/>
      <c r="KOF61" s="26"/>
      <c r="KOG61" s="26"/>
      <c r="KOH61" s="26"/>
      <c r="KOI61" s="26"/>
      <c r="KOJ61" s="26"/>
      <c r="KOK61" s="26"/>
      <c r="KOL61" s="26"/>
      <c r="KOM61" s="26"/>
      <c r="KON61" s="26"/>
      <c r="KOO61" s="26"/>
      <c r="KOP61" s="26"/>
      <c r="KOQ61" s="26"/>
      <c r="KOR61" s="26"/>
      <c r="KOS61" s="26"/>
      <c r="KOT61" s="26"/>
      <c r="KOU61" s="26"/>
      <c r="KOV61" s="26"/>
      <c r="KOW61" s="26"/>
      <c r="KOX61" s="26"/>
      <c r="KOY61" s="26"/>
      <c r="KOZ61" s="26"/>
      <c r="KPA61" s="26"/>
      <c r="KPB61" s="26"/>
      <c r="KPC61" s="26"/>
      <c r="KPD61" s="26"/>
      <c r="KPE61" s="26"/>
      <c r="KPF61" s="26"/>
      <c r="KPG61" s="26"/>
      <c r="KPH61" s="26"/>
      <c r="KPI61" s="26"/>
      <c r="KPJ61" s="26"/>
      <c r="KPK61" s="26"/>
      <c r="KPL61" s="26"/>
      <c r="KPM61" s="26"/>
      <c r="KPN61" s="26"/>
      <c r="KPO61" s="26"/>
      <c r="KPP61" s="26"/>
      <c r="KPQ61" s="26"/>
      <c r="KPR61" s="26"/>
      <c r="KPS61" s="26"/>
      <c r="KPT61" s="26"/>
      <c r="KPU61" s="26"/>
      <c r="KPV61" s="26"/>
      <c r="KPW61" s="26"/>
      <c r="KPX61" s="26"/>
      <c r="KPY61" s="26"/>
      <c r="KPZ61" s="26"/>
      <c r="KQA61" s="26"/>
      <c r="KQB61" s="26"/>
      <c r="KQC61" s="26"/>
      <c r="KQD61" s="26"/>
      <c r="KQE61" s="26"/>
      <c r="KQF61" s="26"/>
      <c r="KQG61" s="26"/>
      <c r="KQH61" s="26"/>
      <c r="KQI61" s="26"/>
      <c r="KQJ61" s="26"/>
      <c r="KQK61" s="26"/>
      <c r="KQL61" s="26"/>
      <c r="KQM61" s="26"/>
      <c r="KQN61" s="26"/>
      <c r="KQO61" s="26"/>
      <c r="KQP61" s="26"/>
      <c r="KQQ61" s="26"/>
      <c r="KQR61" s="26"/>
      <c r="KQS61" s="26"/>
      <c r="KQT61" s="26"/>
      <c r="KQU61" s="26"/>
      <c r="KQV61" s="26"/>
      <c r="KQW61" s="26"/>
      <c r="KQX61" s="26"/>
      <c r="KQY61" s="26"/>
      <c r="KQZ61" s="26"/>
      <c r="KRA61" s="26"/>
      <c r="KRB61" s="26"/>
      <c r="KRC61" s="26"/>
      <c r="KRD61" s="26"/>
      <c r="KRE61" s="26"/>
      <c r="KRF61" s="26"/>
      <c r="KRG61" s="26"/>
      <c r="KRH61" s="26"/>
      <c r="KRI61" s="26"/>
      <c r="KRJ61" s="26"/>
      <c r="KRK61" s="26"/>
      <c r="KRL61" s="26"/>
      <c r="KRM61" s="26"/>
      <c r="KRN61" s="26"/>
      <c r="KRO61" s="26"/>
      <c r="KRP61" s="26"/>
      <c r="KRQ61" s="26"/>
      <c r="KRR61" s="26"/>
      <c r="KRS61" s="26"/>
      <c r="KRT61" s="26"/>
      <c r="KRU61" s="26"/>
      <c r="KRV61" s="26"/>
      <c r="KRW61" s="26"/>
      <c r="KRX61" s="26"/>
      <c r="KRY61" s="26"/>
      <c r="KRZ61" s="26"/>
      <c r="KSA61" s="26"/>
      <c r="KSB61" s="26"/>
      <c r="KSC61" s="26"/>
      <c r="KSD61" s="26"/>
      <c r="KSE61" s="26"/>
      <c r="KSF61" s="26"/>
      <c r="KSG61" s="26"/>
      <c r="KSH61" s="26"/>
      <c r="KSI61" s="26"/>
      <c r="KSJ61" s="26"/>
      <c r="KSK61" s="26"/>
      <c r="KSL61" s="26"/>
      <c r="KSM61" s="26"/>
      <c r="KSN61" s="26"/>
      <c r="KSO61" s="26"/>
      <c r="KSP61" s="26"/>
      <c r="KSQ61" s="26"/>
      <c r="KSR61" s="26"/>
      <c r="KSS61" s="26"/>
      <c r="KST61" s="26"/>
      <c r="KSU61" s="26"/>
      <c r="KSV61" s="26"/>
      <c r="KSW61" s="26"/>
      <c r="KSX61" s="26"/>
      <c r="KSY61" s="26"/>
      <c r="KSZ61" s="26"/>
      <c r="KTA61" s="26"/>
      <c r="KTB61" s="26"/>
      <c r="KTC61" s="26"/>
      <c r="KTD61" s="26"/>
      <c r="KTE61" s="26"/>
      <c r="KTF61" s="26"/>
      <c r="KTG61" s="26"/>
      <c r="KTH61" s="26"/>
      <c r="KTI61" s="26"/>
      <c r="KTJ61" s="26"/>
      <c r="KTK61" s="26"/>
      <c r="KTL61" s="26"/>
      <c r="KTM61" s="26"/>
      <c r="KTN61" s="26"/>
      <c r="KTO61" s="26"/>
      <c r="KTP61" s="26"/>
      <c r="KTQ61" s="26"/>
      <c r="KTR61" s="26"/>
      <c r="KTS61" s="26"/>
      <c r="KTT61" s="26"/>
      <c r="KTU61" s="26"/>
      <c r="KTV61" s="26"/>
      <c r="KTW61" s="26"/>
      <c r="KTX61" s="26"/>
      <c r="KTY61" s="26"/>
      <c r="KTZ61" s="26"/>
      <c r="KUA61" s="26"/>
      <c r="KUB61" s="26"/>
      <c r="KUC61" s="26"/>
      <c r="KUD61" s="26"/>
      <c r="KUE61" s="26"/>
      <c r="KUF61" s="26"/>
      <c r="KUG61" s="26"/>
      <c r="KUH61" s="26"/>
      <c r="KUI61" s="26"/>
      <c r="KUJ61" s="26"/>
      <c r="KUK61" s="26"/>
      <c r="KUL61" s="26"/>
      <c r="KUM61" s="26"/>
      <c r="KUN61" s="26"/>
      <c r="KUO61" s="26"/>
      <c r="KUP61" s="26"/>
      <c r="KUQ61" s="26"/>
      <c r="KUR61" s="26"/>
      <c r="KUS61" s="26"/>
      <c r="KUT61" s="26"/>
      <c r="KUU61" s="26"/>
      <c r="KUV61" s="26"/>
      <c r="KUW61" s="26"/>
      <c r="KUX61" s="26"/>
      <c r="KUY61" s="26"/>
      <c r="KUZ61" s="26"/>
      <c r="KVA61" s="26"/>
      <c r="KVB61" s="26"/>
      <c r="KVC61" s="26"/>
      <c r="KVD61" s="26"/>
      <c r="KVE61" s="26"/>
      <c r="KVF61" s="26"/>
      <c r="KVG61" s="26"/>
      <c r="KVH61" s="26"/>
      <c r="KVI61" s="26"/>
      <c r="KVJ61" s="26"/>
      <c r="KVK61" s="26"/>
      <c r="KVL61" s="26"/>
      <c r="KVM61" s="26"/>
      <c r="KVN61" s="26"/>
      <c r="KVO61" s="26"/>
      <c r="KVP61" s="26"/>
      <c r="KVQ61" s="26"/>
      <c r="KVR61" s="26"/>
      <c r="KVS61" s="26"/>
      <c r="KVT61" s="26"/>
      <c r="KVU61" s="26"/>
      <c r="KVV61" s="26"/>
      <c r="KVW61" s="26"/>
      <c r="KVX61" s="26"/>
      <c r="KVY61" s="26"/>
      <c r="KVZ61" s="26"/>
      <c r="KWA61" s="26"/>
      <c r="KWB61" s="26"/>
      <c r="KWC61" s="26"/>
      <c r="KWD61" s="26"/>
      <c r="KWE61" s="26"/>
      <c r="KWF61" s="26"/>
      <c r="KWG61" s="26"/>
      <c r="KWH61" s="26"/>
      <c r="KWI61" s="26"/>
      <c r="KWJ61" s="26"/>
      <c r="KWK61" s="26"/>
      <c r="KWL61" s="26"/>
      <c r="KWM61" s="26"/>
      <c r="KWN61" s="26"/>
      <c r="KWO61" s="26"/>
      <c r="KWP61" s="26"/>
      <c r="KWQ61" s="26"/>
      <c r="KWR61" s="26"/>
      <c r="KWS61" s="26"/>
      <c r="KWT61" s="26"/>
      <c r="KWU61" s="26"/>
      <c r="KWV61" s="26"/>
      <c r="KWW61" s="26"/>
      <c r="KWX61" s="26"/>
      <c r="KWY61" s="26"/>
      <c r="KWZ61" s="26"/>
      <c r="KXA61" s="26"/>
      <c r="KXB61" s="26"/>
      <c r="KXC61" s="26"/>
      <c r="KXD61" s="26"/>
      <c r="KXE61" s="26"/>
      <c r="KXF61" s="26"/>
      <c r="KXG61" s="26"/>
      <c r="KXH61" s="26"/>
      <c r="KXI61" s="26"/>
      <c r="KXJ61" s="26"/>
      <c r="KXK61" s="26"/>
      <c r="KXL61" s="26"/>
      <c r="KXM61" s="26"/>
      <c r="KXN61" s="26"/>
      <c r="KXO61" s="26"/>
      <c r="KXP61" s="26"/>
      <c r="KXQ61" s="26"/>
      <c r="KXR61" s="26"/>
      <c r="KXS61" s="26"/>
      <c r="KXT61" s="26"/>
      <c r="KXU61" s="26"/>
      <c r="KXV61" s="26"/>
      <c r="KXW61" s="26"/>
      <c r="KXX61" s="26"/>
      <c r="KXY61" s="26"/>
      <c r="KXZ61" s="26"/>
      <c r="KYA61" s="26"/>
      <c r="KYB61" s="26"/>
      <c r="KYC61" s="26"/>
      <c r="KYD61" s="26"/>
      <c r="KYE61" s="26"/>
      <c r="KYF61" s="26"/>
      <c r="KYG61" s="26"/>
      <c r="KYH61" s="26"/>
      <c r="KYI61" s="26"/>
      <c r="KYJ61" s="26"/>
      <c r="KYK61" s="26"/>
      <c r="KYL61" s="26"/>
      <c r="KYM61" s="26"/>
      <c r="KYN61" s="26"/>
      <c r="KYO61" s="26"/>
      <c r="KYP61" s="26"/>
      <c r="KYQ61" s="26"/>
      <c r="KYR61" s="26"/>
      <c r="KYS61" s="26"/>
      <c r="KYT61" s="26"/>
      <c r="KYU61" s="26"/>
      <c r="KYV61" s="26"/>
      <c r="KYW61" s="26"/>
      <c r="KYX61" s="26"/>
      <c r="KYY61" s="26"/>
      <c r="KYZ61" s="26"/>
      <c r="KZA61" s="26"/>
      <c r="KZB61" s="26"/>
      <c r="KZC61" s="26"/>
      <c r="KZD61" s="26"/>
      <c r="KZE61" s="26"/>
      <c r="KZF61" s="26"/>
      <c r="KZG61" s="26"/>
      <c r="KZH61" s="26"/>
      <c r="KZI61" s="26"/>
      <c r="KZJ61" s="26"/>
      <c r="KZK61" s="26"/>
      <c r="KZL61" s="26"/>
      <c r="KZM61" s="26"/>
      <c r="KZN61" s="26"/>
      <c r="KZO61" s="26"/>
      <c r="KZP61" s="26"/>
      <c r="KZQ61" s="26"/>
      <c r="KZR61" s="26"/>
      <c r="KZS61" s="26"/>
      <c r="KZT61" s="26"/>
      <c r="KZU61" s="26"/>
      <c r="KZV61" s="26"/>
      <c r="KZW61" s="26"/>
      <c r="KZX61" s="26"/>
      <c r="KZY61" s="26"/>
      <c r="KZZ61" s="26"/>
      <c r="LAA61" s="26"/>
      <c r="LAB61" s="26"/>
      <c r="LAC61" s="26"/>
      <c r="LAD61" s="26"/>
      <c r="LAE61" s="26"/>
      <c r="LAF61" s="26"/>
      <c r="LAG61" s="26"/>
      <c r="LAH61" s="26"/>
      <c r="LAI61" s="26"/>
      <c r="LAJ61" s="26"/>
      <c r="LAK61" s="26"/>
      <c r="LAL61" s="26"/>
      <c r="LAM61" s="26"/>
      <c r="LAN61" s="26"/>
      <c r="LAO61" s="26"/>
      <c r="LAP61" s="26"/>
      <c r="LAQ61" s="26"/>
      <c r="LAR61" s="26"/>
      <c r="LAS61" s="26"/>
      <c r="LAT61" s="26"/>
      <c r="LAU61" s="26"/>
      <c r="LAV61" s="26"/>
      <c r="LAW61" s="26"/>
      <c r="LAX61" s="26"/>
      <c r="LAY61" s="26"/>
      <c r="LAZ61" s="26"/>
      <c r="LBA61" s="26"/>
      <c r="LBB61" s="26"/>
      <c r="LBC61" s="26"/>
      <c r="LBD61" s="26"/>
      <c r="LBE61" s="26"/>
      <c r="LBF61" s="26"/>
      <c r="LBG61" s="26"/>
      <c r="LBH61" s="26"/>
      <c r="LBI61" s="26"/>
      <c r="LBJ61" s="26"/>
      <c r="LBK61" s="26"/>
      <c r="LBL61" s="26"/>
      <c r="LBM61" s="26"/>
      <c r="LBN61" s="26"/>
      <c r="LBO61" s="26"/>
      <c r="LBP61" s="26"/>
      <c r="LBQ61" s="26"/>
      <c r="LBR61" s="26"/>
      <c r="LBS61" s="26"/>
      <c r="LBT61" s="26"/>
      <c r="LBU61" s="26"/>
      <c r="LBV61" s="26"/>
      <c r="LBW61" s="26"/>
      <c r="LBX61" s="26"/>
      <c r="LBY61" s="26"/>
      <c r="LBZ61" s="26"/>
      <c r="LCA61" s="26"/>
      <c r="LCB61" s="26"/>
      <c r="LCC61" s="26"/>
      <c r="LCD61" s="26"/>
      <c r="LCE61" s="26"/>
      <c r="LCF61" s="26"/>
      <c r="LCG61" s="26"/>
      <c r="LCH61" s="26"/>
      <c r="LCI61" s="26"/>
      <c r="LCJ61" s="26"/>
      <c r="LCK61" s="26"/>
      <c r="LCL61" s="26"/>
      <c r="LCM61" s="26"/>
      <c r="LCN61" s="26"/>
      <c r="LCO61" s="26"/>
      <c r="LCP61" s="26"/>
      <c r="LCQ61" s="26"/>
      <c r="LCR61" s="26"/>
      <c r="LCS61" s="26"/>
      <c r="LCT61" s="26"/>
      <c r="LCU61" s="26"/>
      <c r="LCV61" s="26"/>
      <c r="LCW61" s="26"/>
      <c r="LCX61" s="26"/>
      <c r="LCY61" s="26"/>
      <c r="LCZ61" s="26"/>
      <c r="LDA61" s="26"/>
      <c r="LDB61" s="26"/>
      <c r="LDC61" s="26"/>
      <c r="LDD61" s="26"/>
      <c r="LDE61" s="26"/>
      <c r="LDF61" s="26"/>
      <c r="LDG61" s="26"/>
      <c r="LDH61" s="26"/>
      <c r="LDI61" s="26"/>
      <c r="LDJ61" s="26"/>
      <c r="LDK61" s="26"/>
      <c r="LDL61" s="26"/>
      <c r="LDM61" s="26"/>
      <c r="LDN61" s="26"/>
      <c r="LDO61" s="26"/>
      <c r="LDP61" s="26"/>
      <c r="LDQ61" s="26"/>
      <c r="LDR61" s="26"/>
      <c r="LDS61" s="26"/>
      <c r="LDT61" s="26"/>
      <c r="LDU61" s="26"/>
      <c r="LDV61" s="26"/>
      <c r="LDW61" s="26"/>
      <c r="LDX61" s="26"/>
      <c r="LDY61" s="26"/>
      <c r="LDZ61" s="26"/>
      <c r="LEA61" s="26"/>
      <c r="LEB61" s="26"/>
      <c r="LEC61" s="26"/>
      <c r="LED61" s="26"/>
      <c r="LEE61" s="26"/>
      <c r="LEF61" s="26"/>
      <c r="LEG61" s="26"/>
      <c r="LEH61" s="26"/>
      <c r="LEI61" s="26"/>
      <c r="LEJ61" s="26"/>
      <c r="LEK61" s="26"/>
      <c r="LEL61" s="26"/>
      <c r="LEM61" s="26"/>
      <c r="LEN61" s="26"/>
      <c r="LEO61" s="26"/>
      <c r="LEP61" s="26"/>
      <c r="LEQ61" s="26"/>
      <c r="LER61" s="26"/>
      <c r="LES61" s="26"/>
      <c r="LET61" s="26"/>
      <c r="LEU61" s="26"/>
      <c r="LEV61" s="26"/>
      <c r="LEW61" s="26"/>
      <c r="LEX61" s="26"/>
      <c r="LEY61" s="26"/>
      <c r="LEZ61" s="26"/>
      <c r="LFA61" s="26"/>
      <c r="LFB61" s="26"/>
      <c r="LFC61" s="26"/>
      <c r="LFD61" s="26"/>
      <c r="LFE61" s="26"/>
      <c r="LFF61" s="26"/>
      <c r="LFG61" s="26"/>
      <c r="LFH61" s="26"/>
      <c r="LFI61" s="26"/>
      <c r="LFJ61" s="26"/>
      <c r="LFK61" s="26"/>
      <c r="LFL61" s="26"/>
      <c r="LFM61" s="26"/>
      <c r="LFN61" s="26"/>
      <c r="LFO61" s="26"/>
      <c r="LFP61" s="26"/>
      <c r="LFQ61" s="26"/>
      <c r="LFR61" s="26"/>
      <c r="LFS61" s="26"/>
      <c r="LFT61" s="26"/>
      <c r="LFU61" s="26"/>
      <c r="LFV61" s="26"/>
      <c r="LFW61" s="26"/>
      <c r="LFX61" s="26"/>
      <c r="LFY61" s="26"/>
      <c r="LFZ61" s="26"/>
      <c r="LGA61" s="26"/>
      <c r="LGB61" s="26"/>
      <c r="LGC61" s="26"/>
      <c r="LGD61" s="26"/>
      <c r="LGE61" s="26"/>
      <c r="LGF61" s="26"/>
      <c r="LGG61" s="26"/>
      <c r="LGH61" s="26"/>
      <c r="LGI61" s="26"/>
      <c r="LGJ61" s="26"/>
      <c r="LGK61" s="26"/>
      <c r="LGL61" s="26"/>
      <c r="LGM61" s="26"/>
      <c r="LGN61" s="26"/>
      <c r="LGO61" s="26"/>
      <c r="LGP61" s="26"/>
      <c r="LGQ61" s="26"/>
      <c r="LGR61" s="26"/>
      <c r="LGS61" s="26"/>
      <c r="LGT61" s="26"/>
      <c r="LGU61" s="26"/>
      <c r="LGV61" s="26"/>
      <c r="LGW61" s="26"/>
      <c r="LGX61" s="26"/>
      <c r="LGY61" s="26"/>
      <c r="LGZ61" s="26"/>
      <c r="LHA61" s="26"/>
      <c r="LHB61" s="26"/>
      <c r="LHC61" s="26"/>
      <c r="LHD61" s="26"/>
      <c r="LHE61" s="26"/>
      <c r="LHF61" s="26"/>
      <c r="LHG61" s="26"/>
      <c r="LHH61" s="26"/>
      <c r="LHI61" s="26"/>
      <c r="LHJ61" s="26"/>
      <c r="LHK61" s="26"/>
      <c r="LHL61" s="26"/>
      <c r="LHM61" s="26"/>
      <c r="LHN61" s="26"/>
      <c r="LHO61" s="26"/>
      <c r="LHP61" s="26"/>
      <c r="LHQ61" s="26"/>
      <c r="LHR61" s="26"/>
      <c r="LHS61" s="26"/>
      <c r="LHT61" s="26"/>
      <c r="LHU61" s="26"/>
      <c r="LHV61" s="26"/>
      <c r="LHW61" s="26"/>
      <c r="LHX61" s="26"/>
      <c r="LHY61" s="26"/>
      <c r="LHZ61" s="26"/>
      <c r="LIA61" s="26"/>
      <c r="LIB61" s="26"/>
      <c r="LIC61" s="26"/>
      <c r="LID61" s="26"/>
      <c r="LIE61" s="26"/>
      <c r="LIF61" s="26"/>
      <c r="LIG61" s="26"/>
      <c r="LIH61" s="26"/>
      <c r="LII61" s="26"/>
      <c r="LIJ61" s="26"/>
      <c r="LIK61" s="26"/>
      <c r="LIL61" s="26"/>
      <c r="LIM61" s="26"/>
      <c r="LIN61" s="26"/>
      <c r="LIO61" s="26"/>
      <c r="LIP61" s="26"/>
      <c r="LIQ61" s="26"/>
      <c r="LIR61" s="26"/>
      <c r="LIS61" s="26"/>
      <c r="LIT61" s="26"/>
      <c r="LIU61" s="26"/>
      <c r="LIV61" s="26"/>
      <c r="LIW61" s="26"/>
      <c r="LIX61" s="26"/>
      <c r="LIY61" s="26"/>
      <c r="LIZ61" s="26"/>
      <c r="LJA61" s="26"/>
      <c r="LJB61" s="26"/>
      <c r="LJC61" s="26"/>
      <c r="LJD61" s="26"/>
      <c r="LJE61" s="26"/>
      <c r="LJF61" s="26"/>
      <c r="LJG61" s="26"/>
      <c r="LJH61" s="26"/>
      <c r="LJI61" s="26"/>
      <c r="LJJ61" s="26"/>
      <c r="LJK61" s="26"/>
      <c r="LJL61" s="26"/>
      <c r="LJM61" s="26"/>
      <c r="LJN61" s="26"/>
      <c r="LJO61" s="26"/>
      <c r="LJP61" s="26"/>
      <c r="LJQ61" s="26"/>
      <c r="LJR61" s="26"/>
      <c r="LJS61" s="26"/>
      <c r="LJT61" s="26"/>
      <c r="LJU61" s="26"/>
      <c r="LJV61" s="26"/>
      <c r="LJW61" s="26"/>
      <c r="LJX61" s="26"/>
      <c r="LJY61" s="26"/>
      <c r="LJZ61" s="26"/>
      <c r="LKA61" s="26"/>
      <c r="LKB61" s="26"/>
      <c r="LKC61" s="26"/>
      <c r="LKD61" s="26"/>
      <c r="LKE61" s="26"/>
      <c r="LKF61" s="26"/>
      <c r="LKG61" s="26"/>
      <c r="LKH61" s="26"/>
      <c r="LKI61" s="26"/>
      <c r="LKJ61" s="26"/>
      <c r="LKK61" s="26"/>
      <c r="LKL61" s="26"/>
      <c r="LKM61" s="26"/>
      <c r="LKN61" s="26"/>
      <c r="LKO61" s="26"/>
      <c r="LKP61" s="26"/>
      <c r="LKQ61" s="26"/>
      <c r="LKR61" s="26"/>
      <c r="LKS61" s="26"/>
      <c r="LKT61" s="26"/>
      <c r="LKU61" s="26"/>
      <c r="LKV61" s="26"/>
      <c r="LKW61" s="26"/>
      <c r="LKX61" s="26"/>
      <c r="LKY61" s="26"/>
      <c r="LKZ61" s="26"/>
      <c r="LLA61" s="26"/>
      <c r="LLB61" s="26"/>
      <c r="LLC61" s="26"/>
      <c r="LLD61" s="26"/>
      <c r="LLE61" s="26"/>
      <c r="LLF61" s="26"/>
      <c r="LLG61" s="26"/>
      <c r="LLH61" s="26"/>
      <c r="LLI61" s="26"/>
      <c r="LLJ61" s="26"/>
      <c r="LLK61" s="26"/>
      <c r="LLL61" s="26"/>
      <c r="LLM61" s="26"/>
      <c r="LLN61" s="26"/>
      <c r="LLO61" s="26"/>
      <c r="LLP61" s="26"/>
      <c r="LLQ61" s="26"/>
      <c r="LLR61" s="26"/>
      <c r="LLS61" s="26"/>
      <c r="LLT61" s="26"/>
      <c r="LLU61" s="26"/>
      <c r="LLV61" s="26"/>
      <c r="LLW61" s="26"/>
      <c r="LLX61" s="26"/>
      <c r="LLY61" s="26"/>
      <c r="LLZ61" s="26"/>
      <c r="LMA61" s="26"/>
      <c r="LMB61" s="26"/>
      <c r="LMC61" s="26"/>
      <c r="LMD61" s="26"/>
      <c r="LME61" s="26"/>
      <c r="LMF61" s="26"/>
      <c r="LMG61" s="26"/>
      <c r="LMH61" s="26"/>
      <c r="LMI61" s="26"/>
      <c r="LMJ61" s="26"/>
      <c r="LMK61" s="26"/>
      <c r="LML61" s="26"/>
      <c r="LMM61" s="26"/>
      <c r="LMN61" s="26"/>
      <c r="LMO61" s="26"/>
      <c r="LMP61" s="26"/>
      <c r="LMQ61" s="26"/>
      <c r="LMR61" s="26"/>
      <c r="LMS61" s="26"/>
      <c r="LMT61" s="26"/>
      <c r="LMU61" s="26"/>
      <c r="LMV61" s="26"/>
      <c r="LMW61" s="26"/>
      <c r="LMX61" s="26"/>
      <c r="LMY61" s="26"/>
      <c r="LMZ61" s="26"/>
      <c r="LNA61" s="26"/>
      <c r="LNB61" s="26"/>
      <c r="LNC61" s="26"/>
      <c r="LND61" s="26"/>
      <c r="LNE61" s="26"/>
      <c r="LNF61" s="26"/>
      <c r="LNG61" s="26"/>
      <c r="LNH61" s="26"/>
      <c r="LNI61" s="26"/>
      <c r="LNJ61" s="26"/>
      <c r="LNK61" s="26"/>
      <c r="LNL61" s="26"/>
      <c r="LNM61" s="26"/>
      <c r="LNN61" s="26"/>
      <c r="LNO61" s="26"/>
      <c r="LNP61" s="26"/>
      <c r="LNQ61" s="26"/>
      <c r="LNR61" s="26"/>
      <c r="LNS61" s="26"/>
      <c r="LNT61" s="26"/>
      <c r="LNU61" s="26"/>
      <c r="LNV61" s="26"/>
      <c r="LNW61" s="26"/>
      <c r="LNX61" s="26"/>
      <c r="LNY61" s="26"/>
      <c r="LNZ61" s="26"/>
      <c r="LOA61" s="26"/>
      <c r="LOB61" s="26"/>
      <c r="LOC61" s="26"/>
      <c r="LOD61" s="26"/>
      <c r="LOE61" s="26"/>
      <c r="LOF61" s="26"/>
      <c r="LOG61" s="26"/>
      <c r="LOH61" s="26"/>
      <c r="LOI61" s="26"/>
      <c r="LOJ61" s="26"/>
      <c r="LOK61" s="26"/>
      <c r="LOL61" s="26"/>
      <c r="LOM61" s="26"/>
      <c r="LON61" s="26"/>
      <c r="LOO61" s="26"/>
      <c r="LOP61" s="26"/>
      <c r="LOQ61" s="26"/>
      <c r="LOR61" s="26"/>
      <c r="LOS61" s="26"/>
      <c r="LOT61" s="26"/>
      <c r="LOU61" s="26"/>
      <c r="LOV61" s="26"/>
      <c r="LOW61" s="26"/>
      <c r="LOX61" s="26"/>
      <c r="LOY61" s="26"/>
      <c r="LOZ61" s="26"/>
      <c r="LPA61" s="26"/>
      <c r="LPB61" s="26"/>
      <c r="LPC61" s="26"/>
      <c r="LPD61" s="26"/>
      <c r="LPE61" s="26"/>
      <c r="LPF61" s="26"/>
      <c r="LPG61" s="26"/>
      <c r="LPH61" s="26"/>
      <c r="LPI61" s="26"/>
      <c r="LPJ61" s="26"/>
      <c r="LPK61" s="26"/>
      <c r="LPL61" s="26"/>
      <c r="LPM61" s="26"/>
      <c r="LPN61" s="26"/>
      <c r="LPO61" s="26"/>
      <c r="LPP61" s="26"/>
      <c r="LPQ61" s="26"/>
      <c r="LPR61" s="26"/>
      <c r="LPS61" s="26"/>
      <c r="LPT61" s="26"/>
      <c r="LPU61" s="26"/>
      <c r="LPV61" s="26"/>
      <c r="LPW61" s="26"/>
      <c r="LPX61" s="26"/>
      <c r="LPY61" s="26"/>
      <c r="LPZ61" s="26"/>
      <c r="LQA61" s="26"/>
      <c r="LQB61" s="26"/>
      <c r="LQC61" s="26"/>
      <c r="LQD61" s="26"/>
      <c r="LQE61" s="26"/>
      <c r="LQF61" s="26"/>
      <c r="LQG61" s="26"/>
      <c r="LQH61" s="26"/>
      <c r="LQI61" s="26"/>
      <c r="LQJ61" s="26"/>
      <c r="LQK61" s="26"/>
      <c r="LQL61" s="26"/>
      <c r="LQM61" s="26"/>
      <c r="LQN61" s="26"/>
      <c r="LQO61" s="26"/>
      <c r="LQP61" s="26"/>
      <c r="LQQ61" s="26"/>
      <c r="LQR61" s="26"/>
      <c r="LQS61" s="26"/>
      <c r="LQT61" s="26"/>
      <c r="LQU61" s="26"/>
      <c r="LQV61" s="26"/>
      <c r="LQW61" s="26"/>
      <c r="LQX61" s="26"/>
      <c r="LQY61" s="26"/>
      <c r="LQZ61" s="26"/>
      <c r="LRA61" s="26"/>
      <c r="LRB61" s="26"/>
      <c r="LRC61" s="26"/>
      <c r="LRD61" s="26"/>
      <c r="LRE61" s="26"/>
      <c r="LRF61" s="26"/>
      <c r="LRG61" s="26"/>
      <c r="LRH61" s="26"/>
      <c r="LRI61" s="26"/>
      <c r="LRJ61" s="26"/>
      <c r="LRK61" s="26"/>
      <c r="LRL61" s="26"/>
      <c r="LRM61" s="26"/>
      <c r="LRN61" s="26"/>
      <c r="LRO61" s="26"/>
      <c r="LRP61" s="26"/>
      <c r="LRQ61" s="26"/>
      <c r="LRR61" s="26"/>
      <c r="LRS61" s="26"/>
      <c r="LRT61" s="26"/>
      <c r="LRU61" s="26"/>
      <c r="LRV61" s="26"/>
      <c r="LRW61" s="26"/>
      <c r="LRX61" s="26"/>
      <c r="LRY61" s="26"/>
      <c r="LRZ61" s="26"/>
      <c r="LSA61" s="26"/>
      <c r="LSB61" s="26"/>
      <c r="LSC61" s="26"/>
      <c r="LSD61" s="26"/>
      <c r="LSE61" s="26"/>
      <c r="LSF61" s="26"/>
      <c r="LSG61" s="26"/>
      <c r="LSH61" s="26"/>
      <c r="LSI61" s="26"/>
      <c r="LSJ61" s="26"/>
      <c r="LSK61" s="26"/>
      <c r="LSL61" s="26"/>
      <c r="LSM61" s="26"/>
      <c r="LSN61" s="26"/>
      <c r="LSO61" s="26"/>
      <c r="LSP61" s="26"/>
      <c r="LSQ61" s="26"/>
      <c r="LSR61" s="26"/>
      <c r="LSS61" s="26"/>
      <c r="LST61" s="26"/>
      <c r="LSU61" s="26"/>
      <c r="LSV61" s="26"/>
      <c r="LSW61" s="26"/>
      <c r="LSX61" s="26"/>
      <c r="LSY61" s="26"/>
      <c r="LSZ61" s="26"/>
      <c r="LTA61" s="26"/>
      <c r="LTB61" s="26"/>
      <c r="LTC61" s="26"/>
      <c r="LTD61" s="26"/>
      <c r="LTE61" s="26"/>
      <c r="LTF61" s="26"/>
      <c r="LTG61" s="26"/>
      <c r="LTH61" s="26"/>
      <c r="LTI61" s="26"/>
      <c r="LTJ61" s="26"/>
      <c r="LTK61" s="26"/>
      <c r="LTL61" s="26"/>
      <c r="LTM61" s="26"/>
      <c r="LTN61" s="26"/>
      <c r="LTO61" s="26"/>
      <c r="LTP61" s="26"/>
      <c r="LTQ61" s="26"/>
      <c r="LTR61" s="26"/>
      <c r="LTS61" s="26"/>
      <c r="LTT61" s="26"/>
      <c r="LTU61" s="26"/>
      <c r="LTV61" s="26"/>
      <c r="LTW61" s="26"/>
      <c r="LTX61" s="26"/>
      <c r="LTY61" s="26"/>
      <c r="LTZ61" s="26"/>
      <c r="LUA61" s="26"/>
      <c r="LUB61" s="26"/>
      <c r="LUC61" s="26"/>
      <c r="LUD61" s="26"/>
      <c r="LUE61" s="26"/>
      <c r="LUF61" s="26"/>
      <c r="LUG61" s="26"/>
      <c r="LUH61" s="26"/>
      <c r="LUI61" s="26"/>
      <c r="LUJ61" s="26"/>
      <c r="LUK61" s="26"/>
      <c r="LUL61" s="26"/>
      <c r="LUM61" s="26"/>
      <c r="LUN61" s="26"/>
      <c r="LUO61" s="26"/>
      <c r="LUP61" s="26"/>
      <c r="LUQ61" s="26"/>
      <c r="LUR61" s="26"/>
      <c r="LUS61" s="26"/>
      <c r="LUT61" s="26"/>
      <c r="LUU61" s="26"/>
      <c r="LUV61" s="26"/>
      <c r="LUW61" s="26"/>
      <c r="LUX61" s="26"/>
      <c r="LUY61" s="26"/>
      <c r="LUZ61" s="26"/>
      <c r="LVA61" s="26"/>
      <c r="LVB61" s="26"/>
      <c r="LVC61" s="26"/>
      <c r="LVD61" s="26"/>
      <c r="LVE61" s="26"/>
      <c r="LVF61" s="26"/>
      <c r="LVG61" s="26"/>
      <c r="LVH61" s="26"/>
      <c r="LVI61" s="26"/>
      <c r="LVJ61" s="26"/>
      <c r="LVK61" s="26"/>
      <c r="LVL61" s="26"/>
      <c r="LVM61" s="26"/>
      <c r="LVN61" s="26"/>
      <c r="LVO61" s="26"/>
      <c r="LVP61" s="26"/>
      <c r="LVQ61" s="26"/>
      <c r="LVR61" s="26"/>
      <c r="LVS61" s="26"/>
      <c r="LVT61" s="26"/>
      <c r="LVU61" s="26"/>
      <c r="LVV61" s="26"/>
      <c r="LVW61" s="26"/>
      <c r="LVX61" s="26"/>
      <c r="LVY61" s="26"/>
      <c r="LVZ61" s="26"/>
      <c r="LWA61" s="26"/>
      <c r="LWB61" s="26"/>
      <c r="LWC61" s="26"/>
      <c r="LWD61" s="26"/>
      <c r="LWE61" s="26"/>
      <c r="LWF61" s="26"/>
      <c r="LWG61" s="26"/>
      <c r="LWH61" s="26"/>
      <c r="LWI61" s="26"/>
      <c r="LWJ61" s="26"/>
      <c r="LWK61" s="26"/>
      <c r="LWL61" s="26"/>
      <c r="LWM61" s="26"/>
      <c r="LWN61" s="26"/>
      <c r="LWO61" s="26"/>
      <c r="LWP61" s="26"/>
      <c r="LWQ61" s="26"/>
      <c r="LWR61" s="26"/>
      <c r="LWS61" s="26"/>
      <c r="LWT61" s="26"/>
      <c r="LWU61" s="26"/>
      <c r="LWV61" s="26"/>
      <c r="LWW61" s="26"/>
      <c r="LWX61" s="26"/>
      <c r="LWY61" s="26"/>
      <c r="LWZ61" s="26"/>
      <c r="LXA61" s="26"/>
      <c r="LXB61" s="26"/>
      <c r="LXC61" s="26"/>
      <c r="LXD61" s="26"/>
      <c r="LXE61" s="26"/>
      <c r="LXF61" s="26"/>
      <c r="LXG61" s="26"/>
      <c r="LXH61" s="26"/>
      <c r="LXI61" s="26"/>
      <c r="LXJ61" s="26"/>
      <c r="LXK61" s="26"/>
      <c r="LXL61" s="26"/>
      <c r="LXM61" s="26"/>
      <c r="LXN61" s="26"/>
      <c r="LXO61" s="26"/>
      <c r="LXP61" s="26"/>
      <c r="LXQ61" s="26"/>
      <c r="LXR61" s="26"/>
      <c r="LXS61" s="26"/>
      <c r="LXT61" s="26"/>
      <c r="LXU61" s="26"/>
      <c r="LXV61" s="26"/>
      <c r="LXW61" s="26"/>
      <c r="LXX61" s="26"/>
      <c r="LXY61" s="26"/>
      <c r="LXZ61" s="26"/>
      <c r="LYA61" s="26"/>
      <c r="LYB61" s="26"/>
      <c r="LYC61" s="26"/>
      <c r="LYD61" s="26"/>
      <c r="LYE61" s="26"/>
      <c r="LYF61" s="26"/>
      <c r="LYG61" s="26"/>
      <c r="LYH61" s="26"/>
      <c r="LYI61" s="26"/>
      <c r="LYJ61" s="26"/>
      <c r="LYK61" s="26"/>
      <c r="LYL61" s="26"/>
      <c r="LYM61" s="26"/>
      <c r="LYN61" s="26"/>
      <c r="LYO61" s="26"/>
      <c r="LYP61" s="26"/>
      <c r="LYQ61" s="26"/>
      <c r="LYR61" s="26"/>
      <c r="LYS61" s="26"/>
      <c r="LYT61" s="26"/>
      <c r="LYU61" s="26"/>
      <c r="LYV61" s="26"/>
      <c r="LYW61" s="26"/>
      <c r="LYX61" s="26"/>
      <c r="LYY61" s="26"/>
      <c r="LYZ61" s="26"/>
      <c r="LZA61" s="26"/>
      <c r="LZB61" s="26"/>
      <c r="LZC61" s="26"/>
      <c r="LZD61" s="26"/>
      <c r="LZE61" s="26"/>
      <c r="LZF61" s="26"/>
      <c r="LZG61" s="26"/>
      <c r="LZH61" s="26"/>
      <c r="LZI61" s="26"/>
      <c r="LZJ61" s="26"/>
      <c r="LZK61" s="26"/>
      <c r="LZL61" s="26"/>
      <c r="LZM61" s="26"/>
      <c r="LZN61" s="26"/>
      <c r="LZO61" s="26"/>
      <c r="LZP61" s="26"/>
      <c r="LZQ61" s="26"/>
      <c r="LZR61" s="26"/>
      <c r="LZS61" s="26"/>
      <c r="LZT61" s="26"/>
      <c r="LZU61" s="26"/>
      <c r="LZV61" s="26"/>
      <c r="LZW61" s="26"/>
      <c r="LZX61" s="26"/>
      <c r="LZY61" s="26"/>
      <c r="LZZ61" s="26"/>
      <c r="MAA61" s="26"/>
      <c r="MAB61" s="26"/>
      <c r="MAC61" s="26"/>
      <c r="MAD61" s="26"/>
      <c r="MAE61" s="26"/>
      <c r="MAF61" s="26"/>
      <c r="MAG61" s="26"/>
      <c r="MAH61" s="26"/>
      <c r="MAI61" s="26"/>
      <c r="MAJ61" s="26"/>
      <c r="MAK61" s="26"/>
      <c r="MAL61" s="26"/>
      <c r="MAM61" s="26"/>
      <c r="MAN61" s="26"/>
      <c r="MAO61" s="26"/>
      <c r="MAP61" s="26"/>
      <c r="MAQ61" s="26"/>
      <c r="MAR61" s="26"/>
      <c r="MAS61" s="26"/>
      <c r="MAT61" s="26"/>
      <c r="MAU61" s="26"/>
      <c r="MAV61" s="26"/>
      <c r="MAW61" s="26"/>
      <c r="MAX61" s="26"/>
      <c r="MAY61" s="26"/>
      <c r="MAZ61" s="26"/>
      <c r="MBA61" s="26"/>
      <c r="MBB61" s="26"/>
      <c r="MBC61" s="26"/>
      <c r="MBD61" s="26"/>
      <c r="MBE61" s="26"/>
      <c r="MBF61" s="26"/>
      <c r="MBG61" s="26"/>
      <c r="MBH61" s="26"/>
      <c r="MBI61" s="26"/>
      <c r="MBJ61" s="26"/>
      <c r="MBK61" s="26"/>
      <c r="MBL61" s="26"/>
      <c r="MBM61" s="26"/>
      <c r="MBN61" s="26"/>
      <c r="MBO61" s="26"/>
      <c r="MBP61" s="26"/>
      <c r="MBQ61" s="26"/>
      <c r="MBR61" s="26"/>
      <c r="MBS61" s="26"/>
      <c r="MBT61" s="26"/>
      <c r="MBU61" s="26"/>
      <c r="MBV61" s="26"/>
      <c r="MBW61" s="26"/>
      <c r="MBX61" s="26"/>
      <c r="MBY61" s="26"/>
      <c r="MBZ61" s="26"/>
      <c r="MCA61" s="26"/>
      <c r="MCB61" s="26"/>
      <c r="MCC61" s="26"/>
      <c r="MCD61" s="26"/>
      <c r="MCE61" s="26"/>
      <c r="MCF61" s="26"/>
      <c r="MCG61" s="26"/>
      <c r="MCH61" s="26"/>
      <c r="MCI61" s="26"/>
      <c r="MCJ61" s="26"/>
      <c r="MCK61" s="26"/>
      <c r="MCL61" s="26"/>
      <c r="MCM61" s="26"/>
      <c r="MCN61" s="26"/>
      <c r="MCO61" s="26"/>
      <c r="MCP61" s="26"/>
      <c r="MCQ61" s="26"/>
      <c r="MCR61" s="26"/>
      <c r="MCS61" s="26"/>
      <c r="MCT61" s="26"/>
      <c r="MCU61" s="26"/>
      <c r="MCV61" s="26"/>
      <c r="MCW61" s="26"/>
      <c r="MCX61" s="26"/>
      <c r="MCY61" s="26"/>
      <c r="MCZ61" s="26"/>
      <c r="MDA61" s="26"/>
      <c r="MDB61" s="26"/>
      <c r="MDC61" s="26"/>
      <c r="MDD61" s="26"/>
      <c r="MDE61" s="26"/>
      <c r="MDF61" s="26"/>
      <c r="MDG61" s="26"/>
      <c r="MDH61" s="26"/>
      <c r="MDI61" s="26"/>
      <c r="MDJ61" s="26"/>
      <c r="MDK61" s="26"/>
      <c r="MDL61" s="26"/>
      <c r="MDM61" s="26"/>
      <c r="MDN61" s="26"/>
      <c r="MDO61" s="26"/>
      <c r="MDP61" s="26"/>
      <c r="MDQ61" s="26"/>
      <c r="MDR61" s="26"/>
      <c r="MDS61" s="26"/>
      <c r="MDT61" s="26"/>
      <c r="MDU61" s="26"/>
      <c r="MDV61" s="26"/>
      <c r="MDW61" s="26"/>
      <c r="MDX61" s="26"/>
      <c r="MDY61" s="26"/>
      <c r="MDZ61" s="26"/>
      <c r="MEA61" s="26"/>
      <c r="MEB61" s="26"/>
      <c r="MEC61" s="26"/>
      <c r="MED61" s="26"/>
      <c r="MEE61" s="26"/>
      <c r="MEF61" s="26"/>
      <c r="MEG61" s="26"/>
      <c r="MEH61" s="26"/>
      <c r="MEI61" s="26"/>
      <c r="MEJ61" s="26"/>
      <c r="MEK61" s="26"/>
      <c r="MEL61" s="26"/>
      <c r="MEM61" s="26"/>
      <c r="MEN61" s="26"/>
      <c r="MEO61" s="26"/>
      <c r="MEP61" s="26"/>
      <c r="MEQ61" s="26"/>
      <c r="MER61" s="26"/>
      <c r="MES61" s="26"/>
      <c r="MET61" s="26"/>
      <c r="MEU61" s="26"/>
      <c r="MEV61" s="26"/>
      <c r="MEW61" s="26"/>
      <c r="MEX61" s="26"/>
      <c r="MEY61" s="26"/>
      <c r="MEZ61" s="26"/>
      <c r="MFA61" s="26"/>
      <c r="MFB61" s="26"/>
      <c r="MFC61" s="26"/>
      <c r="MFD61" s="26"/>
      <c r="MFE61" s="26"/>
      <c r="MFF61" s="26"/>
      <c r="MFG61" s="26"/>
      <c r="MFH61" s="26"/>
      <c r="MFI61" s="26"/>
      <c r="MFJ61" s="26"/>
      <c r="MFK61" s="26"/>
      <c r="MFL61" s="26"/>
      <c r="MFM61" s="26"/>
      <c r="MFN61" s="26"/>
      <c r="MFO61" s="26"/>
      <c r="MFP61" s="26"/>
      <c r="MFQ61" s="26"/>
      <c r="MFR61" s="26"/>
      <c r="MFS61" s="26"/>
      <c r="MFT61" s="26"/>
      <c r="MFU61" s="26"/>
      <c r="MFV61" s="26"/>
      <c r="MFW61" s="26"/>
      <c r="MFX61" s="26"/>
      <c r="MFY61" s="26"/>
      <c r="MFZ61" s="26"/>
      <c r="MGA61" s="26"/>
      <c r="MGB61" s="26"/>
      <c r="MGC61" s="26"/>
      <c r="MGD61" s="26"/>
      <c r="MGE61" s="26"/>
      <c r="MGF61" s="26"/>
      <c r="MGG61" s="26"/>
      <c r="MGH61" s="26"/>
      <c r="MGI61" s="26"/>
      <c r="MGJ61" s="26"/>
      <c r="MGK61" s="26"/>
      <c r="MGL61" s="26"/>
      <c r="MGM61" s="26"/>
      <c r="MGN61" s="26"/>
      <c r="MGO61" s="26"/>
      <c r="MGP61" s="26"/>
      <c r="MGQ61" s="26"/>
      <c r="MGR61" s="26"/>
      <c r="MGS61" s="26"/>
      <c r="MGT61" s="26"/>
      <c r="MGU61" s="26"/>
      <c r="MGV61" s="26"/>
      <c r="MGW61" s="26"/>
      <c r="MGX61" s="26"/>
      <c r="MGY61" s="26"/>
      <c r="MGZ61" s="26"/>
      <c r="MHA61" s="26"/>
      <c r="MHB61" s="26"/>
      <c r="MHC61" s="26"/>
      <c r="MHD61" s="26"/>
      <c r="MHE61" s="26"/>
      <c r="MHF61" s="26"/>
      <c r="MHG61" s="26"/>
      <c r="MHH61" s="26"/>
      <c r="MHI61" s="26"/>
      <c r="MHJ61" s="26"/>
      <c r="MHK61" s="26"/>
      <c r="MHL61" s="26"/>
      <c r="MHM61" s="26"/>
      <c r="MHN61" s="26"/>
      <c r="MHO61" s="26"/>
      <c r="MHP61" s="26"/>
      <c r="MHQ61" s="26"/>
      <c r="MHR61" s="26"/>
      <c r="MHS61" s="26"/>
      <c r="MHT61" s="26"/>
      <c r="MHU61" s="26"/>
      <c r="MHV61" s="26"/>
      <c r="MHW61" s="26"/>
      <c r="MHX61" s="26"/>
      <c r="MHY61" s="26"/>
      <c r="MHZ61" s="26"/>
      <c r="MIA61" s="26"/>
      <c r="MIB61" s="26"/>
      <c r="MIC61" s="26"/>
      <c r="MID61" s="26"/>
      <c r="MIE61" s="26"/>
      <c r="MIF61" s="26"/>
      <c r="MIG61" s="26"/>
      <c r="MIH61" s="26"/>
      <c r="MII61" s="26"/>
      <c r="MIJ61" s="26"/>
      <c r="MIK61" s="26"/>
      <c r="MIL61" s="26"/>
      <c r="MIM61" s="26"/>
      <c r="MIN61" s="26"/>
      <c r="MIO61" s="26"/>
      <c r="MIP61" s="26"/>
      <c r="MIQ61" s="26"/>
      <c r="MIR61" s="26"/>
      <c r="MIS61" s="26"/>
      <c r="MIT61" s="26"/>
      <c r="MIU61" s="26"/>
      <c r="MIV61" s="26"/>
      <c r="MIW61" s="26"/>
      <c r="MIX61" s="26"/>
      <c r="MIY61" s="26"/>
      <c r="MIZ61" s="26"/>
      <c r="MJA61" s="26"/>
      <c r="MJB61" s="26"/>
      <c r="MJC61" s="26"/>
      <c r="MJD61" s="26"/>
      <c r="MJE61" s="26"/>
      <c r="MJF61" s="26"/>
      <c r="MJG61" s="26"/>
      <c r="MJH61" s="26"/>
      <c r="MJI61" s="26"/>
      <c r="MJJ61" s="26"/>
      <c r="MJK61" s="26"/>
      <c r="MJL61" s="26"/>
      <c r="MJM61" s="26"/>
      <c r="MJN61" s="26"/>
      <c r="MJO61" s="26"/>
      <c r="MJP61" s="26"/>
      <c r="MJQ61" s="26"/>
      <c r="MJR61" s="26"/>
      <c r="MJS61" s="26"/>
      <c r="MJT61" s="26"/>
      <c r="MJU61" s="26"/>
      <c r="MJV61" s="26"/>
      <c r="MJW61" s="26"/>
      <c r="MJX61" s="26"/>
      <c r="MJY61" s="26"/>
      <c r="MJZ61" s="26"/>
      <c r="MKA61" s="26"/>
      <c r="MKB61" s="26"/>
      <c r="MKC61" s="26"/>
      <c r="MKD61" s="26"/>
      <c r="MKE61" s="26"/>
      <c r="MKF61" s="26"/>
      <c r="MKG61" s="26"/>
      <c r="MKH61" s="26"/>
      <c r="MKI61" s="26"/>
      <c r="MKJ61" s="26"/>
      <c r="MKK61" s="26"/>
      <c r="MKL61" s="26"/>
      <c r="MKM61" s="26"/>
      <c r="MKN61" s="26"/>
      <c r="MKO61" s="26"/>
      <c r="MKP61" s="26"/>
      <c r="MKQ61" s="26"/>
      <c r="MKR61" s="26"/>
      <c r="MKS61" s="26"/>
      <c r="MKT61" s="26"/>
      <c r="MKU61" s="26"/>
      <c r="MKV61" s="26"/>
      <c r="MKW61" s="26"/>
      <c r="MKX61" s="26"/>
      <c r="MKY61" s="26"/>
      <c r="MKZ61" s="26"/>
      <c r="MLA61" s="26"/>
      <c r="MLB61" s="26"/>
      <c r="MLC61" s="26"/>
      <c r="MLD61" s="26"/>
      <c r="MLE61" s="26"/>
      <c r="MLF61" s="26"/>
      <c r="MLG61" s="26"/>
      <c r="MLH61" s="26"/>
      <c r="MLI61" s="26"/>
      <c r="MLJ61" s="26"/>
      <c r="MLK61" s="26"/>
      <c r="MLL61" s="26"/>
      <c r="MLM61" s="26"/>
      <c r="MLN61" s="26"/>
      <c r="MLO61" s="26"/>
      <c r="MLP61" s="26"/>
      <c r="MLQ61" s="26"/>
      <c r="MLR61" s="26"/>
      <c r="MLS61" s="26"/>
      <c r="MLT61" s="26"/>
      <c r="MLU61" s="26"/>
      <c r="MLV61" s="26"/>
      <c r="MLW61" s="26"/>
      <c r="MLX61" s="26"/>
      <c r="MLY61" s="26"/>
      <c r="MLZ61" s="26"/>
      <c r="MMA61" s="26"/>
      <c r="MMB61" s="26"/>
      <c r="MMC61" s="26"/>
      <c r="MMD61" s="26"/>
      <c r="MME61" s="26"/>
      <c r="MMF61" s="26"/>
      <c r="MMG61" s="26"/>
      <c r="MMH61" s="26"/>
      <c r="MMI61" s="26"/>
      <c r="MMJ61" s="26"/>
      <c r="MMK61" s="26"/>
      <c r="MML61" s="26"/>
      <c r="MMM61" s="26"/>
      <c r="MMN61" s="26"/>
      <c r="MMO61" s="26"/>
      <c r="MMP61" s="26"/>
      <c r="MMQ61" s="26"/>
      <c r="MMR61" s="26"/>
      <c r="MMS61" s="26"/>
      <c r="MMT61" s="26"/>
      <c r="MMU61" s="26"/>
      <c r="MMV61" s="26"/>
      <c r="MMW61" s="26"/>
      <c r="MMX61" s="26"/>
      <c r="MMY61" s="26"/>
      <c r="MMZ61" s="26"/>
      <c r="MNA61" s="26"/>
      <c r="MNB61" s="26"/>
      <c r="MNC61" s="26"/>
      <c r="MND61" s="26"/>
      <c r="MNE61" s="26"/>
      <c r="MNF61" s="26"/>
      <c r="MNG61" s="26"/>
      <c r="MNH61" s="26"/>
      <c r="MNI61" s="26"/>
      <c r="MNJ61" s="26"/>
      <c r="MNK61" s="26"/>
      <c r="MNL61" s="26"/>
      <c r="MNM61" s="26"/>
      <c r="MNN61" s="26"/>
      <c r="MNO61" s="26"/>
      <c r="MNP61" s="26"/>
      <c r="MNQ61" s="26"/>
      <c r="MNR61" s="26"/>
      <c r="MNS61" s="26"/>
      <c r="MNT61" s="26"/>
      <c r="MNU61" s="26"/>
      <c r="MNV61" s="26"/>
      <c r="MNW61" s="26"/>
      <c r="MNX61" s="26"/>
      <c r="MNY61" s="26"/>
      <c r="MNZ61" s="26"/>
      <c r="MOA61" s="26"/>
      <c r="MOB61" s="26"/>
      <c r="MOC61" s="26"/>
      <c r="MOD61" s="26"/>
      <c r="MOE61" s="26"/>
      <c r="MOF61" s="26"/>
      <c r="MOG61" s="26"/>
      <c r="MOH61" s="26"/>
      <c r="MOI61" s="26"/>
      <c r="MOJ61" s="26"/>
      <c r="MOK61" s="26"/>
      <c r="MOL61" s="26"/>
      <c r="MOM61" s="26"/>
      <c r="MON61" s="26"/>
      <c r="MOO61" s="26"/>
      <c r="MOP61" s="26"/>
      <c r="MOQ61" s="26"/>
      <c r="MOR61" s="26"/>
      <c r="MOS61" s="26"/>
      <c r="MOT61" s="26"/>
      <c r="MOU61" s="26"/>
      <c r="MOV61" s="26"/>
      <c r="MOW61" s="26"/>
      <c r="MOX61" s="26"/>
      <c r="MOY61" s="26"/>
      <c r="MOZ61" s="26"/>
      <c r="MPA61" s="26"/>
      <c r="MPB61" s="26"/>
      <c r="MPC61" s="26"/>
      <c r="MPD61" s="26"/>
      <c r="MPE61" s="26"/>
      <c r="MPF61" s="26"/>
      <c r="MPG61" s="26"/>
      <c r="MPH61" s="26"/>
      <c r="MPI61" s="26"/>
      <c r="MPJ61" s="26"/>
      <c r="MPK61" s="26"/>
      <c r="MPL61" s="26"/>
      <c r="MPM61" s="26"/>
      <c r="MPN61" s="26"/>
      <c r="MPO61" s="26"/>
      <c r="MPP61" s="26"/>
      <c r="MPQ61" s="26"/>
      <c r="MPR61" s="26"/>
      <c r="MPS61" s="26"/>
      <c r="MPT61" s="26"/>
      <c r="MPU61" s="26"/>
      <c r="MPV61" s="26"/>
      <c r="MPW61" s="26"/>
      <c r="MPX61" s="26"/>
      <c r="MPY61" s="26"/>
      <c r="MPZ61" s="26"/>
      <c r="MQA61" s="26"/>
      <c r="MQB61" s="26"/>
      <c r="MQC61" s="26"/>
      <c r="MQD61" s="26"/>
      <c r="MQE61" s="26"/>
      <c r="MQF61" s="26"/>
      <c r="MQG61" s="26"/>
      <c r="MQH61" s="26"/>
      <c r="MQI61" s="26"/>
      <c r="MQJ61" s="26"/>
      <c r="MQK61" s="26"/>
      <c r="MQL61" s="26"/>
      <c r="MQM61" s="26"/>
      <c r="MQN61" s="26"/>
      <c r="MQO61" s="26"/>
      <c r="MQP61" s="26"/>
      <c r="MQQ61" s="26"/>
      <c r="MQR61" s="26"/>
      <c r="MQS61" s="26"/>
      <c r="MQT61" s="26"/>
      <c r="MQU61" s="26"/>
      <c r="MQV61" s="26"/>
      <c r="MQW61" s="26"/>
      <c r="MQX61" s="26"/>
      <c r="MQY61" s="26"/>
      <c r="MQZ61" s="26"/>
      <c r="MRA61" s="26"/>
      <c r="MRB61" s="26"/>
      <c r="MRC61" s="26"/>
      <c r="MRD61" s="26"/>
      <c r="MRE61" s="26"/>
      <c r="MRF61" s="26"/>
      <c r="MRG61" s="26"/>
      <c r="MRH61" s="26"/>
      <c r="MRI61" s="26"/>
      <c r="MRJ61" s="26"/>
      <c r="MRK61" s="26"/>
      <c r="MRL61" s="26"/>
      <c r="MRM61" s="26"/>
      <c r="MRN61" s="26"/>
      <c r="MRO61" s="26"/>
      <c r="MRP61" s="26"/>
      <c r="MRQ61" s="26"/>
      <c r="MRR61" s="26"/>
      <c r="MRS61" s="26"/>
      <c r="MRT61" s="26"/>
      <c r="MRU61" s="26"/>
      <c r="MRV61" s="26"/>
      <c r="MRW61" s="26"/>
      <c r="MRX61" s="26"/>
      <c r="MRY61" s="26"/>
      <c r="MRZ61" s="26"/>
      <c r="MSA61" s="26"/>
      <c r="MSB61" s="26"/>
      <c r="MSC61" s="26"/>
      <c r="MSD61" s="26"/>
      <c r="MSE61" s="26"/>
      <c r="MSF61" s="26"/>
      <c r="MSG61" s="26"/>
      <c r="MSH61" s="26"/>
      <c r="MSI61" s="26"/>
      <c r="MSJ61" s="26"/>
      <c r="MSK61" s="26"/>
      <c r="MSL61" s="26"/>
      <c r="MSM61" s="26"/>
      <c r="MSN61" s="26"/>
      <c r="MSO61" s="26"/>
      <c r="MSP61" s="26"/>
      <c r="MSQ61" s="26"/>
      <c r="MSR61" s="26"/>
      <c r="MSS61" s="26"/>
      <c r="MST61" s="26"/>
      <c r="MSU61" s="26"/>
      <c r="MSV61" s="26"/>
      <c r="MSW61" s="26"/>
      <c r="MSX61" s="26"/>
      <c r="MSY61" s="26"/>
      <c r="MSZ61" s="26"/>
      <c r="MTA61" s="26"/>
      <c r="MTB61" s="26"/>
      <c r="MTC61" s="26"/>
      <c r="MTD61" s="26"/>
      <c r="MTE61" s="26"/>
      <c r="MTF61" s="26"/>
      <c r="MTG61" s="26"/>
      <c r="MTH61" s="26"/>
      <c r="MTI61" s="26"/>
      <c r="MTJ61" s="26"/>
      <c r="MTK61" s="26"/>
      <c r="MTL61" s="26"/>
      <c r="MTM61" s="26"/>
      <c r="MTN61" s="26"/>
      <c r="MTO61" s="26"/>
      <c r="MTP61" s="26"/>
      <c r="MTQ61" s="26"/>
      <c r="MTR61" s="26"/>
      <c r="MTS61" s="26"/>
      <c r="MTT61" s="26"/>
      <c r="MTU61" s="26"/>
      <c r="MTV61" s="26"/>
      <c r="MTW61" s="26"/>
      <c r="MTX61" s="26"/>
      <c r="MTY61" s="26"/>
      <c r="MTZ61" s="26"/>
      <c r="MUA61" s="26"/>
      <c r="MUB61" s="26"/>
      <c r="MUC61" s="26"/>
      <c r="MUD61" s="26"/>
      <c r="MUE61" s="26"/>
      <c r="MUF61" s="26"/>
      <c r="MUG61" s="26"/>
      <c r="MUH61" s="26"/>
      <c r="MUI61" s="26"/>
      <c r="MUJ61" s="26"/>
      <c r="MUK61" s="26"/>
      <c r="MUL61" s="26"/>
      <c r="MUM61" s="26"/>
      <c r="MUN61" s="26"/>
      <c r="MUO61" s="26"/>
      <c r="MUP61" s="26"/>
      <c r="MUQ61" s="26"/>
      <c r="MUR61" s="26"/>
      <c r="MUS61" s="26"/>
      <c r="MUT61" s="26"/>
      <c r="MUU61" s="26"/>
      <c r="MUV61" s="26"/>
      <c r="MUW61" s="26"/>
      <c r="MUX61" s="26"/>
      <c r="MUY61" s="26"/>
      <c r="MUZ61" s="26"/>
      <c r="MVA61" s="26"/>
      <c r="MVB61" s="26"/>
      <c r="MVC61" s="26"/>
      <c r="MVD61" s="26"/>
      <c r="MVE61" s="26"/>
      <c r="MVF61" s="26"/>
      <c r="MVG61" s="26"/>
      <c r="MVH61" s="26"/>
      <c r="MVI61" s="26"/>
      <c r="MVJ61" s="26"/>
      <c r="MVK61" s="26"/>
      <c r="MVL61" s="26"/>
      <c r="MVM61" s="26"/>
      <c r="MVN61" s="26"/>
      <c r="MVO61" s="26"/>
      <c r="MVP61" s="26"/>
      <c r="MVQ61" s="26"/>
      <c r="MVR61" s="26"/>
      <c r="MVS61" s="26"/>
      <c r="MVT61" s="26"/>
      <c r="MVU61" s="26"/>
      <c r="MVV61" s="26"/>
      <c r="MVW61" s="26"/>
      <c r="MVX61" s="26"/>
      <c r="MVY61" s="26"/>
      <c r="MVZ61" s="26"/>
      <c r="MWA61" s="26"/>
      <c r="MWB61" s="26"/>
      <c r="MWC61" s="26"/>
      <c r="MWD61" s="26"/>
      <c r="MWE61" s="26"/>
      <c r="MWF61" s="26"/>
      <c r="MWG61" s="26"/>
      <c r="MWH61" s="26"/>
      <c r="MWI61" s="26"/>
      <c r="MWJ61" s="26"/>
      <c r="MWK61" s="26"/>
      <c r="MWL61" s="26"/>
      <c r="MWM61" s="26"/>
      <c r="MWN61" s="26"/>
      <c r="MWO61" s="26"/>
      <c r="MWP61" s="26"/>
      <c r="MWQ61" s="26"/>
      <c r="MWR61" s="26"/>
      <c r="MWS61" s="26"/>
      <c r="MWT61" s="26"/>
      <c r="MWU61" s="26"/>
      <c r="MWV61" s="26"/>
      <c r="MWW61" s="26"/>
      <c r="MWX61" s="26"/>
      <c r="MWY61" s="26"/>
      <c r="MWZ61" s="26"/>
      <c r="MXA61" s="26"/>
      <c r="MXB61" s="26"/>
      <c r="MXC61" s="26"/>
      <c r="MXD61" s="26"/>
      <c r="MXE61" s="26"/>
      <c r="MXF61" s="26"/>
      <c r="MXG61" s="26"/>
      <c r="MXH61" s="26"/>
      <c r="MXI61" s="26"/>
      <c r="MXJ61" s="26"/>
      <c r="MXK61" s="26"/>
      <c r="MXL61" s="26"/>
      <c r="MXM61" s="26"/>
      <c r="MXN61" s="26"/>
      <c r="MXO61" s="26"/>
      <c r="MXP61" s="26"/>
      <c r="MXQ61" s="26"/>
      <c r="MXR61" s="26"/>
      <c r="MXS61" s="26"/>
      <c r="MXT61" s="26"/>
      <c r="MXU61" s="26"/>
      <c r="MXV61" s="26"/>
      <c r="MXW61" s="26"/>
      <c r="MXX61" s="26"/>
      <c r="MXY61" s="26"/>
      <c r="MXZ61" s="26"/>
      <c r="MYA61" s="26"/>
      <c r="MYB61" s="26"/>
      <c r="MYC61" s="26"/>
      <c r="MYD61" s="26"/>
      <c r="MYE61" s="26"/>
      <c r="MYF61" s="26"/>
      <c r="MYG61" s="26"/>
      <c r="MYH61" s="26"/>
      <c r="MYI61" s="26"/>
      <c r="MYJ61" s="26"/>
      <c r="MYK61" s="26"/>
      <c r="MYL61" s="26"/>
      <c r="MYM61" s="26"/>
      <c r="MYN61" s="26"/>
      <c r="MYO61" s="26"/>
      <c r="MYP61" s="26"/>
      <c r="MYQ61" s="26"/>
      <c r="MYR61" s="26"/>
      <c r="MYS61" s="26"/>
      <c r="MYT61" s="26"/>
      <c r="MYU61" s="26"/>
      <c r="MYV61" s="26"/>
      <c r="MYW61" s="26"/>
      <c r="MYX61" s="26"/>
      <c r="MYY61" s="26"/>
      <c r="MYZ61" s="26"/>
      <c r="MZA61" s="26"/>
      <c r="MZB61" s="26"/>
      <c r="MZC61" s="26"/>
      <c r="MZD61" s="26"/>
      <c r="MZE61" s="26"/>
      <c r="MZF61" s="26"/>
      <c r="MZG61" s="26"/>
      <c r="MZH61" s="26"/>
      <c r="MZI61" s="26"/>
      <c r="MZJ61" s="26"/>
      <c r="MZK61" s="26"/>
      <c r="MZL61" s="26"/>
      <c r="MZM61" s="26"/>
      <c r="MZN61" s="26"/>
      <c r="MZO61" s="26"/>
      <c r="MZP61" s="26"/>
      <c r="MZQ61" s="26"/>
      <c r="MZR61" s="26"/>
      <c r="MZS61" s="26"/>
      <c r="MZT61" s="26"/>
      <c r="MZU61" s="26"/>
      <c r="MZV61" s="26"/>
      <c r="MZW61" s="26"/>
      <c r="MZX61" s="26"/>
      <c r="MZY61" s="26"/>
      <c r="MZZ61" s="26"/>
      <c r="NAA61" s="26"/>
      <c r="NAB61" s="26"/>
      <c r="NAC61" s="26"/>
      <c r="NAD61" s="26"/>
      <c r="NAE61" s="26"/>
      <c r="NAF61" s="26"/>
      <c r="NAG61" s="26"/>
      <c r="NAH61" s="26"/>
      <c r="NAI61" s="26"/>
      <c r="NAJ61" s="26"/>
      <c r="NAK61" s="26"/>
      <c r="NAL61" s="26"/>
      <c r="NAM61" s="26"/>
      <c r="NAN61" s="26"/>
      <c r="NAO61" s="26"/>
      <c r="NAP61" s="26"/>
      <c r="NAQ61" s="26"/>
      <c r="NAR61" s="26"/>
      <c r="NAS61" s="26"/>
      <c r="NAT61" s="26"/>
      <c r="NAU61" s="26"/>
      <c r="NAV61" s="26"/>
      <c r="NAW61" s="26"/>
      <c r="NAX61" s="26"/>
      <c r="NAY61" s="26"/>
      <c r="NAZ61" s="26"/>
      <c r="NBA61" s="26"/>
      <c r="NBB61" s="26"/>
      <c r="NBC61" s="26"/>
      <c r="NBD61" s="26"/>
      <c r="NBE61" s="26"/>
      <c r="NBF61" s="26"/>
      <c r="NBG61" s="26"/>
      <c r="NBH61" s="26"/>
      <c r="NBI61" s="26"/>
      <c r="NBJ61" s="26"/>
      <c r="NBK61" s="26"/>
      <c r="NBL61" s="26"/>
      <c r="NBM61" s="26"/>
      <c r="NBN61" s="26"/>
      <c r="NBO61" s="26"/>
      <c r="NBP61" s="26"/>
      <c r="NBQ61" s="26"/>
      <c r="NBR61" s="26"/>
      <c r="NBS61" s="26"/>
      <c r="NBT61" s="26"/>
      <c r="NBU61" s="26"/>
      <c r="NBV61" s="26"/>
      <c r="NBW61" s="26"/>
      <c r="NBX61" s="26"/>
      <c r="NBY61" s="26"/>
      <c r="NBZ61" s="26"/>
      <c r="NCA61" s="26"/>
      <c r="NCB61" s="26"/>
      <c r="NCC61" s="26"/>
      <c r="NCD61" s="26"/>
      <c r="NCE61" s="26"/>
      <c r="NCF61" s="26"/>
      <c r="NCG61" s="26"/>
      <c r="NCH61" s="26"/>
      <c r="NCI61" s="26"/>
      <c r="NCJ61" s="26"/>
      <c r="NCK61" s="26"/>
      <c r="NCL61" s="26"/>
      <c r="NCM61" s="26"/>
      <c r="NCN61" s="26"/>
      <c r="NCO61" s="26"/>
      <c r="NCP61" s="26"/>
      <c r="NCQ61" s="26"/>
      <c r="NCR61" s="26"/>
      <c r="NCS61" s="26"/>
      <c r="NCT61" s="26"/>
      <c r="NCU61" s="26"/>
      <c r="NCV61" s="26"/>
      <c r="NCW61" s="26"/>
      <c r="NCX61" s="26"/>
      <c r="NCY61" s="26"/>
      <c r="NCZ61" s="26"/>
      <c r="NDA61" s="26"/>
      <c r="NDB61" s="26"/>
      <c r="NDC61" s="26"/>
      <c r="NDD61" s="26"/>
      <c r="NDE61" s="26"/>
      <c r="NDF61" s="26"/>
      <c r="NDG61" s="26"/>
      <c r="NDH61" s="26"/>
      <c r="NDI61" s="26"/>
      <c r="NDJ61" s="26"/>
      <c r="NDK61" s="26"/>
      <c r="NDL61" s="26"/>
      <c r="NDM61" s="26"/>
      <c r="NDN61" s="26"/>
      <c r="NDO61" s="26"/>
      <c r="NDP61" s="26"/>
      <c r="NDQ61" s="26"/>
      <c r="NDR61" s="26"/>
      <c r="NDS61" s="26"/>
      <c r="NDT61" s="26"/>
      <c r="NDU61" s="26"/>
      <c r="NDV61" s="26"/>
      <c r="NDW61" s="26"/>
      <c r="NDX61" s="26"/>
      <c r="NDY61" s="26"/>
      <c r="NDZ61" s="26"/>
      <c r="NEA61" s="26"/>
      <c r="NEB61" s="26"/>
      <c r="NEC61" s="26"/>
      <c r="NED61" s="26"/>
      <c r="NEE61" s="26"/>
      <c r="NEF61" s="26"/>
      <c r="NEG61" s="26"/>
      <c r="NEH61" s="26"/>
      <c r="NEI61" s="26"/>
      <c r="NEJ61" s="26"/>
      <c r="NEK61" s="26"/>
      <c r="NEL61" s="26"/>
      <c r="NEM61" s="26"/>
      <c r="NEN61" s="26"/>
      <c r="NEO61" s="26"/>
      <c r="NEP61" s="26"/>
      <c r="NEQ61" s="26"/>
      <c r="NER61" s="26"/>
      <c r="NES61" s="26"/>
      <c r="NET61" s="26"/>
      <c r="NEU61" s="26"/>
      <c r="NEV61" s="26"/>
      <c r="NEW61" s="26"/>
      <c r="NEX61" s="26"/>
      <c r="NEY61" s="26"/>
      <c r="NEZ61" s="26"/>
      <c r="NFA61" s="26"/>
      <c r="NFB61" s="26"/>
      <c r="NFC61" s="26"/>
      <c r="NFD61" s="26"/>
      <c r="NFE61" s="26"/>
      <c r="NFF61" s="26"/>
      <c r="NFG61" s="26"/>
      <c r="NFH61" s="26"/>
      <c r="NFI61" s="26"/>
      <c r="NFJ61" s="26"/>
      <c r="NFK61" s="26"/>
      <c r="NFL61" s="26"/>
      <c r="NFM61" s="26"/>
      <c r="NFN61" s="26"/>
      <c r="NFO61" s="26"/>
      <c r="NFP61" s="26"/>
      <c r="NFQ61" s="26"/>
      <c r="NFR61" s="26"/>
      <c r="NFS61" s="26"/>
      <c r="NFT61" s="26"/>
      <c r="NFU61" s="26"/>
      <c r="NFV61" s="26"/>
      <c r="NFW61" s="26"/>
      <c r="NFX61" s="26"/>
      <c r="NFY61" s="26"/>
      <c r="NFZ61" s="26"/>
      <c r="NGA61" s="26"/>
      <c r="NGB61" s="26"/>
      <c r="NGC61" s="26"/>
      <c r="NGD61" s="26"/>
      <c r="NGE61" s="26"/>
      <c r="NGF61" s="26"/>
      <c r="NGG61" s="26"/>
      <c r="NGH61" s="26"/>
      <c r="NGI61" s="26"/>
      <c r="NGJ61" s="26"/>
      <c r="NGK61" s="26"/>
      <c r="NGL61" s="26"/>
      <c r="NGM61" s="26"/>
      <c r="NGN61" s="26"/>
      <c r="NGO61" s="26"/>
      <c r="NGP61" s="26"/>
      <c r="NGQ61" s="26"/>
      <c r="NGR61" s="26"/>
      <c r="NGS61" s="26"/>
      <c r="NGT61" s="26"/>
      <c r="NGU61" s="26"/>
      <c r="NGV61" s="26"/>
      <c r="NGW61" s="26"/>
      <c r="NGX61" s="26"/>
      <c r="NGY61" s="26"/>
      <c r="NGZ61" s="26"/>
      <c r="NHA61" s="26"/>
      <c r="NHB61" s="26"/>
      <c r="NHC61" s="26"/>
      <c r="NHD61" s="26"/>
      <c r="NHE61" s="26"/>
      <c r="NHF61" s="26"/>
      <c r="NHG61" s="26"/>
      <c r="NHH61" s="26"/>
      <c r="NHI61" s="26"/>
      <c r="NHJ61" s="26"/>
      <c r="NHK61" s="26"/>
      <c r="NHL61" s="26"/>
      <c r="NHM61" s="26"/>
      <c r="NHN61" s="26"/>
      <c r="NHO61" s="26"/>
      <c r="NHP61" s="26"/>
      <c r="NHQ61" s="26"/>
      <c r="NHR61" s="26"/>
      <c r="NHS61" s="26"/>
      <c r="NHT61" s="26"/>
      <c r="NHU61" s="26"/>
      <c r="NHV61" s="26"/>
      <c r="NHW61" s="26"/>
      <c r="NHX61" s="26"/>
      <c r="NHY61" s="26"/>
      <c r="NHZ61" s="26"/>
      <c r="NIA61" s="26"/>
      <c r="NIB61" s="26"/>
      <c r="NIC61" s="26"/>
      <c r="NID61" s="26"/>
      <c r="NIE61" s="26"/>
      <c r="NIF61" s="26"/>
      <c r="NIG61" s="26"/>
      <c r="NIH61" s="26"/>
      <c r="NII61" s="26"/>
      <c r="NIJ61" s="26"/>
      <c r="NIK61" s="26"/>
      <c r="NIL61" s="26"/>
      <c r="NIM61" s="26"/>
      <c r="NIN61" s="26"/>
      <c r="NIO61" s="26"/>
      <c r="NIP61" s="26"/>
      <c r="NIQ61" s="26"/>
      <c r="NIR61" s="26"/>
      <c r="NIS61" s="26"/>
      <c r="NIT61" s="26"/>
      <c r="NIU61" s="26"/>
      <c r="NIV61" s="26"/>
      <c r="NIW61" s="26"/>
      <c r="NIX61" s="26"/>
      <c r="NIY61" s="26"/>
      <c r="NIZ61" s="26"/>
      <c r="NJA61" s="26"/>
      <c r="NJB61" s="26"/>
      <c r="NJC61" s="26"/>
      <c r="NJD61" s="26"/>
      <c r="NJE61" s="26"/>
      <c r="NJF61" s="26"/>
      <c r="NJG61" s="26"/>
      <c r="NJH61" s="26"/>
      <c r="NJI61" s="26"/>
      <c r="NJJ61" s="26"/>
      <c r="NJK61" s="26"/>
      <c r="NJL61" s="26"/>
      <c r="NJM61" s="26"/>
      <c r="NJN61" s="26"/>
      <c r="NJO61" s="26"/>
      <c r="NJP61" s="26"/>
      <c r="NJQ61" s="26"/>
      <c r="NJR61" s="26"/>
      <c r="NJS61" s="26"/>
      <c r="NJT61" s="26"/>
      <c r="NJU61" s="26"/>
      <c r="NJV61" s="26"/>
      <c r="NJW61" s="26"/>
      <c r="NJX61" s="26"/>
      <c r="NJY61" s="26"/>
      <c r="NJZ61" s="26"/>
      <c r="NKA61" s="26"/>
      <c r="NKB61" s="26"/>
      <c r="NKC61" s="26"/>
      <c r="NKD61" s="26"/>
      <c r="NKE61" s="26"/>
      <c r="NKF61" s="26"/>
      <c r="NKG61" s="26"/>
      <c r="NKH61" s="26"/>
      <c r="NKI61" s="26"/>
      <c r="NKJ61" s="26"/>
      <c r="NKK61" s="26"/>
      <c r="NKL61" s="26"/>
      <c r="NKM61" s="26"/>
      <c r="NKN61" s="26"/>
      <c r="NKO61" s="26"/>
      <c r="NKP61" s="26"/>
      <c r="NKQ61" s="26"/>
      <c r="NKR61" s="26"/>
      <c r="NKS61" s="26"/>
      <c r="NKT61" s="26"/>
      <c r="NKU61" s="26"/>
      <c r="NKV61" s="26"/>
      <c r="NKW61" s="26"/>
      <c r="NKX61" s="26"/>
      <c r="NKY61" s="26"/>
      <c r="NKZ61" s="26"/>
      <c r="NLA61" s="26"/>
      <c r="NLB61" s="26"/>
      <c r="NLC61" s="26"/>
      <c r="NLD61" s="26"/>
      <c r="NLE61" s="26"/>
      <c r="NLF61" s="26"/>
      <c r="NLG61" s="26"/>
      <c r="NLH61" s="26"/>
      <c r="NLI61" s="26"/>
      <c r="NLJ61" s="26"/>
      <c r="NLK61" s="26"/>
      <c r="NLL61" s="26"/>
      <c r="NLM61" s="26"/>
      <c r="NLN61" s="26"/>
      <c r="NLO61" s="26"/>
      <c r="NLP61" s="26"/>
      <c r="NLQ61" s="26"/>
      <c r="NLR61" s="26"/>
      <c r="NLS61" s="26"/>
      <c r="NLT61" s="26"/>
      <c r="NLU61" s="26"/>
      <c r="NLV61" s="26"/>
      <c r="NLW61" s="26"/>
      <c r="NLX61" s="26"/>
      <c r="NLY61" s="26"/>
      <c r="NLZ61" s="26"/>
      <c r="NMA61" s="26"/>
      <c r="NMB61" s="26"/>
      <c r="NMC61" s="26"/>
      <c r="NMD61" s="26"/>
      <c r="NME61" s="26"/>
      <c r="NMF61" s="26"/>
      <c r="NMG61" s="26"/>
      <c r="NMH61" s="26"/>
      <c r="NMI61" s="26"/>
      <c r="NMJ61" s="26"/>
      <c r="NMK61" s="26"/>
      <c r="NML61" s="26"/>
      <c r="NMM61" s="26"/>
      <c r="NMN61" s="26"/>
      <c r="NMO61" s="26"/>
      <c r="NMP61" s="26"/>
      <c r="NMQ61" s="26"/>
      <c r="NMR61" s="26"/>
      <c r="NMS61" s="26"/>
      <c r="NMT61" s="26"/>
      <c r="NMU61" s="26"/>
      <c r="NMV61" s="26"/>
      <c r="NMW61" s="26"/>
      <c r="NMX61" s="26"/>
      <c r="NMY61" s="26"/>
      <c r="NMZ61" s="26"/>
      <c r="NNA61" s="26"/>
      <c r="NNB61" s="26"/>
      <c r="NNC61" s="26"/>
      <c r="NND61" s="26"/>
      <c r="NNE61" s="26"/>
      <c r="NNF61" s="26"/>
      <c r="NNG61" s="26"/>
      <c r="NNH61" s="26"/>
      <c r="NNI61" s="26"/>
      <c r="NNJ61" s="26"/>
      <c r="NNK61" s="26"/>
      <c r="NNL61" s="26"/>
      <c r="NNM61" s="26"/>
      <c r="NNN61" s="26"/>
      <c r="NNO61" s="26"/>
      <c r="NNP61" s="26"/>
      <c r="NNQ61" s="26"/>
      <c r="NNR61" s="26"/>
      <c r="NNS61" s="26"/>
      <c r="NNT61" s="26"/>
      <c r="NNU61" s="26"/>
      <c r="NNV61" s="26"/>
      <c r="NNW61" s="26"/>
      <c r="NNX61" s="26"/>
      <c r="NNY61" s="26"/>
      <c r="NNZ61" s="26"/>
      <c r="NOA61" s="26"/>
      <c r="NOB61" s="26"/>
      <c r="NOC61" s="26"/>
      <c r="NOD61" s="26"/>
      <c r="NOE61" s="26"/>
      <c r="NOF61" s="26"/>
      <c r="NOG61" s="26"/>
      <c r="NOH61" s="26"/>
      <c r="NOI61" s="26"/>
      <c r="NOJ61" s="26"/>
      <c r="NOK61" s="26"/>
      <c r="NOL61" s="26"/>
      <c r="NOM61" s="26"/>
      <c r="NON61" s="26"/>
      <c r="NOO61" s="26"/>
      <c r="NOP61" s="26"/>
      <c r="NOQ61" s="26"/>
      <c r="NOR61" s="26"/>
      <c r="NOS61" s="26"/>
      <c r="NOT61" s="26"/>
      <c r="NOU61" s="26"/>
      <c r="NOV61" s="26"/>
      <c r="NOW61" s="26"/>
      <c r="NOX61" s="26"/>
      <c r="NOY61" s="26"/>
      <c r="NOZ61" s="26"/>
      <c r="NPA61" s="26"/>
      <c r="NPB61" s="26"/>
      <c r="NPC61" s="26"/>
      <c r="NPD61" s="26"/>
      <c r="NPE61" s="26"/>
      <c r="NPF61" s="26"/>
      <c r="NPG61" s="26"/>
      <c r="NPH61" s="26"/>
      <c r="NPI61" s="26"/>
      <c r="NPJ61" s="26"/>
      <c r="NPK61" s="26"/>
      <c r="NPL61" s="26"/>
      <c r="NPM61" s="26"/>
      <c r="NPN61" s="26"/>
      <c r="NPO61" s="26"/>
      <c r="NPP61" s="26"/>
      <c r="NPQ61" s="26"/>
      <c r="NPR61" s="26"/>
      <c r="NPS61" s="26"/>
      <c r="NPT61" s="26"/>
      <c r="NPU61" s="26"/>
      <c r="NPV61" s="26"/>
      <c r="NPW61" s="26"/>
      <c r="NPX61" s="26"/>
      <c r="NPY61" s="26"/>
      <c r="NPZ61" s="26"/>
      <c r="NQA61" s="26"/>
      <c r="NQB61" s="26"/>
      <c r="NQC61" s="26"/>
      <c r="NQD61" s="26"/>
      <c r="NQE61" s="26"/>
      <c r="NQF61" s="26"/>
      <c r="NQG61" s="26"/>
      <c r="NQH61" s="26"/>
      <c r="NQI61" s="26"/>
      <c r="NQJ61" s="26"/>
      <c r="NQK61" s="26"/>
      <c r="NQL61" s="26"/>
      <c r="NQM61" s="26"/>
      <c r="NQN61" s="26"/>
      <c r="NQO61" s="26"/>
      <c r="NQP61" s="26"/>
      <c r="NQQ61" s="26"/>
      <c r="NQR61" s="26"/>
      <c r="NQS61" s="26"/>
      <c r="NQT61" s="26"/>
      <c r="NQU61" s="26"/>
      <c r="NQV61" s="26"/>
      <c r="NQW61" s="26"/>
      <c r="NQX61" s="26"/>
      <c r="NQY61" s="26"/>
      <c r="NQZ61" s="26"/>
      <c r="NRA61" s="26"/>
      <c r="NRB61" s="26"/>
      <c r="NRC61" s="26"/>
      <c r="NRD61" s="26"/>
      <c r="NRE61" s="26"/>
      <c r="NRF61" s="26"/>
      <c r="NRG61" s="26"/>
      <c r="NRH61" s="26"/>
      <c r="NRI61" s="26"/>
      <c r="NRJ61" s="26"/>
      <c r="NRK61" s="26"/>
      <c r="NRL61" s="26"/>
      <c r="NRM61" s="26"/>
      <c r="NRN61" s="26"/>
      <c r="NRO61" s="26"/>
      <c r="NRP61" s="26"/>
      <c r="NRQ61" s="26"/>
      <c r="NRR61" s="26"/>
      <c r="NRS61" s="26"/>
      <c r="NRT61" s="26"/>
      <c r="NRU61" s="26"/>
      <c r="NRV61" s="26"/>
      <c r="NRW61" s="26"/>
      <c r="NRX61" s="26"/>
      <c r="NRY61" s="26"/>
      <c r="NRZ61" s="26"/>
      <c r="NSA61" s="26"/>
      <c r="NSB61" s="26"/>
      <c r="NSC61" s="26"/>
      <c r="NSD61" s="26"/>
      <c r="NSE61" s="26"/>
      <c r="NSF61" s="26"/>
      <c r="NSG61" s="26"/>
      <c r="NSH61" s="26"/>
      <c r="NSI61" s="26"/>
      <c r="NSJ61" s="26"/>
      <c r="NSK61" s="26"/>
      <c r="NSL61" s="26"/>
      <c r="NSM61" s="26"/>
      <c r="NSN61" s="26"/>
      <c r="NSO61" s="26"/>
      <c r="NSP61" s="26"/>
      <c r="NSQ61" s="26"/>
      <c r="NSR61" s="26"/>
      <c r="NSS61" s="26"/>
      <c r="NST61" s="26"/>
      <c r="NSU61" s="26"/>
      <c r="NSV61" s="26"/>
      <c r="NSW61" s="26"/>
      <c r="NSX61" s="26"/>
      <c r="NSY61" s="26"/>
      <c r="NSZ61" s="26"/>
      <c r="NTA61" s="26"/>
      <c r="NTB61" s="26"/>
      <c r="NTC61" s="26"/>
      <c r="NTD61" s="26"/>
      <c r="NTE61" s="26"/>
      <c r="NTF61" s="26"/>
      <c r="NTG61" s="26"/>
      <c r="NTH61" s="26"/>
      <c r="NTI61" s="26"/>
      <c r="NTJ61" s="26"/>
      <c r="NTK61" s="26"/>
      <c r="NTL61" s="26"/>
      <c r="NTM61" s="26"/>
      <c r="NTN61" s="26"/>
      <c r="NTO61" s="26"/>
      <c r="NTP61" s="26"/>
      <c r="NTQ61" s="26"/>
      <c r="NTR61" s="26"/>
      <c r="NTS61" s="26"/>
      <c r="NTT61" s="26"/>
      <c r="NTU61" s="26"/>
      <c r="NTV61" s="26"/>
      <c r="NTW61" s="26"/>
      <c r="NTX61" s="26"/>
      <c r="NTY61" s="26"/>
      <c r="NTZ61" s="26"/>
      <c r="NUA61" s="26"/>
      <c r="NUB61" s="26"/>
      <c r="NUC61" s="26"/>
      <c r="NUD61" s="26"/>
      <c r="NUE61" s="26"/>
      <c r="NUF61" s="26"/>
      <c r="NUG61" s="26"/>
      <c r="NUH61" s="26"/>
      <c r="NUI61" s="26"/>
      <c r="NUJ61" s="26"/>
      <c r="NUK61" s="26"/>
      <c r="NUL61" s="26"/>
      <c r="NUM61" s="26"/>
      <c r="NUN61" s="26"/>
      <c r="NUO61" s="26"/>
      <c r="NUP61" s="26"/>
      <c r="NUQ61" s="26"/>
      <c r="NUR61" s="26"/>
      <c r="NUS61" s="26"/>
      <c r="NUT61" s="26"/>
      <c r="NUU61" s="26"/>
      <c r="NUV61" s="26"/>
      <c r="NUW61" s="26"/>
      <c r="NUX61" s="26"/>
      <c r="NUY61" s="26"/>
      <c r="NUZ61" s="26"/>
      <c r="NVA61" s="26"/>
      <c r="NVB61" s="26"/>
      <c r="NVC61" s="26"/>
      <c r="NVD61" s="26"/>
      <c r="NVE61" s="26"/>
      <c r="NVF61" s="26"/>
      <c r="NVG61" s="26"/>
      <c r="NVH61" s="26"/>
      <c r="NVI61" s="26"/>
      <c r="NVJ61" s="26"/>
      <c r="NVK61" s="26"/>
      <c r="NVL61" s="26"/>
      <c r="NVM61" s="26"/>
      <c r="NVN61" s="26"/>
      <c r="NVO61" s="26"/>
      <c r="NVP61" s="26"/>
      <c r="NVQ61" s="26"/>
      <c r="NVR61" s="26"/>
      <c r="NVS61" s="26"/>
      <c r="NVT61" s="26"/>
      <c r="NVU61" s="26"/>
      <c r="NVV61" s="26"/>
      <c r="NVW61" s="26"/>
      <c r="NVX61" s="26"/>
      <c r="NVY61" s="26"/>
      <c r="NVZ61" s="26"/>
      <c r="NWA61" s="26"/>
      <c r="NWB61" s="26"/>
      <c r="NWC61" s="26"/>
      <c r="NWD61" s="26"/>
      <c r="NWE61" s="26"/>
      <c r="NWF61" s="26"/>
      <c r="NWG61" s="26"/>
      <c r="NWH61" s="26"/>
      <c r="NWI61" s="26"/>
      <c r="NWJ61" s="26"/>
      <c r="NWK61" s="26"/>
      <c r="NWL61" s="26"/>
      <c r="NWM61" s="26"/>
      <c r="NWN61" s="26"/>
      <c r="NWO61" s="26"/>
      <c r="NWP61" s="26"/>
      <c r="NWQ61" s="26"/>
      <c r="NWR61" s="26"/>
      <c r="NWS61" s="26"/>
      <c r="NWT61" s="26"/>
      <c r="NWU61" s="26"/>
      <c r="NWV61" s="26"/>
      <c r="NWW61" s="26"/>
      <c r="NWX61" s="26"/>
      <c r="NWY61" s="26"/>
      <c r="NWZ61" s="26"/>
      <c r="NXA61" s="26"/>
      <c r="NXB61" s="26"/>
      <c r="NXC61" s="26"/>
      <c r="NXD61" s="26"/>
      <c r="NXE61" s="26"/>
      <c r="NXF61" s="26"/>
      <c r="NXG61" s="26"/>
      <c r="NXH61" s="26"/>
      <c r="NXI61" s="26"/>
      <c r="NXJ61" s="26"/>
      <c r="NXK61" s="26"/>
      <c r="NXL61" s="26"/>
      <c r="NXM61" s="26"/>
      <c r="NXN61" s="26"/>
      <c r="NXO61" s="26"/>
      <c r="NXP61" s="26"/>
      <c r="NXQ61" s="26"/>
      <c r="NXR61" s="26"/>
      <c r="NXS61" s="26"/>
      <c r="NXT61" s="26"/>
      <c r="NXU61" s="26"/>
      <c r="NXV61" s="26"/>
      <c r="NXW61" s="26"/>
      <c r="NXX61" s="26"/>
      <c r="NXY61" s="26"/>
      <c r="NXZ61" s="26"/>
      <c r="NYA61" s="26"/>
      <c r="NYB61" s="26"/>
      <c r="NYC61" s="26"/>
      <c r="NYD61" s="26"/>
      <c r="NYE61" s="26"/>
      <c r="NYF61" s="26"/>
      <c r="NYG61" s="26"/>
      <c r="NYH61" s="26"/>
      <c r="NYI61" s="26"/>
      <c r="NYJ61" s="26"/>
      <c r="NYK61" s="26"/>
      <c r="NYL61" s="26"/>
      <c r="NYM61" s="26"/>
      <c r="NYN61" s="26"/>
      <c r="NYO61" s="26"/>
      <c r="NYP61" s="26"/>
      <c r="NYQ61" s="26"/>
      <c r="NYR61" s="26"/>
      <c r="NYS61" s="26"/>
      <c r="NYT61" s="26"/>
      <c r="NYU61" s="26"/>
      <c r="NYV61" s="26"/>
      <c r="NYW61" s="26"/>
      <c r="NYX61" s="26"/>
      <c r="NYY61" s="26"/>
      <c r="NYZ61" s="26"/>
      <c r="NZA61" s="26"/>
      <c r="NZB61" s="26"/>
      <c r="NZC61" s="26"/>
      <c r="NZD61" s="26"/>
      <c r="NZE61" s="26"/>
      <c r="NZF61" s="26"/>
      <c r="NZG61" s="26"/>
      <c r="NZH61" s="26"/>
      <c r="NZI61" s="26"/>
      <c r="NZJ61" s="26"/>
      <c r="NZK61" s="26"/>
      <c r="NZL61" s="26"/>
      <c r="NZM61" s="26"/>
      <c r="NZN61" s="26"/>
      <c r="NZO61" s="26"/>
      <c r="NZP61" s="26"/>
      <c r="NZQ61" s="26"/>
      <c r="NZR61" s="26"/>
      <c r="NZS61" s="26"/>
      <c r="NZT61" s="26"/>
      <c r="NZU61" s="26"/>
      <c r="NZV61" s="26"/>
      <c r="NZW61" s="26"/>
      <c r="NZX61" s="26"/>
      <c r="NZY61" s="26"/>
      <c r="NZZ61" s="26"/>
      <c r="OAA61" s="26"/>
      <c r="OAB61" s="26"/>
      <c r="OAC61" s="26"/>
      <c r="OAD61" s="26"/>
      <c r="OAE61" s="26"/>
      <c r="OAF61" s="26"/>
      <c r="OAG61" s="26"/>
      <c r="OAH61" s="26"/>
      <c r="OAI61" s="26"/>
      <c r="OAJ61" s="26"/>
      <c r="OAK61" s="26"/>
      <c r="OAL61" s="26"/>
      <c r="OAM61" s="26"/>
      <c r="OAN61" s="26"/>
      <c r="OAO61" s="26"/>
      <c r="OAP61" s="26"/>
      <c r="OAQ61" s="26"/>
      <c r="OAR61" s="26"/>
      <c r="OAS61" s="26"/>
      <c r="OAT61" s="26"/>
      <c r="OAU61" s="26"/>
      <c r="OAV61" s="26"/>
      <c r="OAW61" s="26"/>
      <c r="OAX61" s="26"/>
      <c r="OAY61" s="26"/>
      <c r="OAZ61" s="26"/>
      <c r="OBA61" s="26"/>
      <c r="OBB61" s="26"/>
      <c r="OBC61" s="26"/>
      <c r="OBD61" s="26"/>
      <c r="OBE61" s="26"/>
      <c r="OBF61" s="26"/>
      <c r="OBG61" s="26"/>
      <c r="OBH61" s="26"/>
      <c r="OBI61" s="26"/>
      <c r="OBJ61" s="26"/>
      <c r="OBK61" s="26"/>
      <c r="OBL61" s="26"/>
      <c r="OBM61" s="26"/>
      <c r="OBN61" s="26"/>
      <c r="OBO61" s="26"/>
      <c r="OBP61" s="26"/>
      <c r="OBQ61" s="26"/>
      <c r="OBR61" s="26"/>
      <c r="OBS61" s="26"/>
      <c r="OBT61" s="26"/>
      <c r="OBU61" s="26"/>
      <c r="OBV61" s="26"/>
      <c r="OBW61" s="26"/>
      <c r="OBX61" s="26"/>
      <c r="OBY61" s="26"/>
      <c r="OBZ61" s="26"/>
      <c r="OCA61" s="26"/>
      <c r="OCB61" s="26"/>
      <c r="OCC61" s="26"/>
      <c r="OCD61" s="26"/>
      <c r="OCE61" s="26"/>
      <c r="OCF61" s="26"/>
      <c r="OCG61" s="26"/>
      <c r="OCH61" s="26"/>
      <c r="OCI61" s="26"/>
      <c r="OCJ61" s="26"/>
      <c r="OCK61" s="26"/>
      <c r="OCL61" s="26"/>
      <c r="OCM61" s="26"/>
      <c r="OCN61" s="26"/>
      <c r="OCO61" s="26"/>
      <c r="OCP61" s="26"/>
      <c r="OCQ61" s="26"/>
      <c r="OCR61" s="26"/>
      <c r="OCS61" s="26"/>
      <c r="OCT61" s="26"/>
      <c r="OCU61" s="26"/>
      <c r="OCV61" s="26"/>
      <c r="OCW61" s="26"/>
      <c r="OCX61" s="26"/>
      <c r="OCY61" s="26"/>
      <c r="OCZ61" s="26"/>
      <c r="ODA61" s="26"/>
      <c r="ODB61" s="26"/>
      <c r="ODC61" s="26"/>
      <c r="ODD61" s="26"/>
      <c r="ODE61" s="26"/>
      <c r="ODF61" s="26"/>
      <c r="ODG61" s="26"/>
      <c r="ODH61" s="26"/>
      <c r="ODI61" s="26"/>
      <c r="ODJ61" s="26"/>
      <c r="ODK61" s="26"/>
      <c r="ODL61" s="26"/>
      <c r="ODM61" s="26"/>
      <c r="ODN61" s="26"/>
      <c r="ODO61" s="26"/>
      <c r="ODP61" s="26"/>
      <c r="ODQ61" s="26"/>
      <c r="ODR61" s="26"/>
      <c r="ODS61" s="26"/>
      <c r="ODT61" s="26"/>
      <c r="ODU61" s="26"/>
      <c r="ODV61" s="26"/>
      <c r="ODW61" s="26"/>
      <c r="ODX61" s="26"/>
      <c r="ODY61" s="26"/>
      <c r="ODZ61" s="26"/>
      <c r="OEA61" s="26"/>
      <c r="OEB61" s="26"/>
      <c r="OEC61" s="26"/>
      <c r="OED61" s="26"/>
      <c r="OEE61" s="26"/>
      <c r="OEF61" s="26"/>
      <c r="OEG61" s="26"/>
      <c r="OEH61" s="26"/>
      <c r="OEI61" s="26"/>
      <c r="OEJ61" s="26"/>
      <c r="OEK61" s="26"/>
      <c r="OEL61" s="26"/>
      <c r="OEM61" s="26"/>
      <c r="OEN61" s="26"/>
      <c r="OEO61" s="26"/>
      <c r="OEP61" s="26"/>
      <c r="OEQ61" s="26"/>
      <c r="OER61" s="26"/>
      <c r="OES61" s="26"/>
      <c r="OET61" s="26"/>
      <c r="OEU61" s="26"/>
      <c r="OEV61" s="26"/>
      <c r="OEW61" s="26"/>
      <c r="OEX61" s="26"/>
      <c r="OEY61" s="26"/>
      <c r="OEZ61" s="26"/>
      <c r="OFA61" s="26"/>
      <c r="OFB61" s="26"/>
      <c r="OFC61" s="26"/>
      <c r="OFD61" s="26"/>
      <c r="OFE61" s="26"/>
      <c r="OFF61" s="26"/>
      <c r="OFG61" s="26"/>
      <c r="OFH61" s="26"/>
      <c r="OFI61" s="26"/>
      <c r="OFJ61" s="26"/>
      <c r="OFK61" s="26"/>
      <c r="OFL61" s="26"/>
      <c r="OFM61" s="26"/>
      <c r="OFN61" s="26"/>
      <c r="OFO61" s="26"/>
      <c r="OFP61" s="26"/>
      <c r="OFQ61" s="26"/>
      <c r="OFR61" s="26"/>
      <c r="OFS61" s="26"/>
      <c r="OFT61" s="26"/>
      <c r="OFU61" s="26"/>
      <c r="OFV61" s="26"/>
      <c r="OFW61" s="26"/>
      <c r="OFX61" s="26"/>
      <c r="OFY61" s="26"/>
      <c r="OFZ61" s="26"/>
      <c r="OGA61" s="26"/>
      <c r="OGB61" s="26"/>
      <c r="OGC61" s="26"/>
      <c r="OGD61" s="26"/>
      <c r="OGE61" s="26"/>
      <c r="OGF61" s="26"/>
      <c r="OGG61" s="26"/>
      <c r="OGH61" s="26"/>
      <c r="OGI61" s="26"/>
      <c r="OGJ61" s="26"/>
      <c r="OGK61" s="26"/>
      <c r="OGL61" s="26"/>
      <c r="OGM61" s="26"/>
      <c r="OGN61" s="26"/>
      <c r="OGO61" s="26"/>
      <c r="OGP61" s="26"/>
      <c r="OGQ61" s="26"/>
      <c r="OGR61" s="26"/>
      <c r="OGS61" s="26"/>
      <c r="OGT61" s="26"/>
      <c r="OGU61" s="26"/>
      <c r="OGV61" s="26"/>
      <c r="OGW61" s="26"/>
      <c r="OGX61" s="26"/>
      <c r="OGY61" s="26"/>
      <c r="OGZ61" s="26"/>
      <c r="OHA61" s="26"/>
      <c r="OHB61" s="26"/>
      <c r="OHC61" s="26"/>
      <c r="OHD61" s="26"/>
      <c r="OHE61" s="26"/>
      <c r="OHF61" s="26"/>
      <c r="OHG61" s="26"/>
      <c r="OHH61" s="26"/>
      <c r="OHI61" s="26"/>
      <c r="OHJ61" s="26"/>
      <c r="OHK61" s="26"/>
      <c r="OHL61" s="26"/>
      <c r="OHM61" s="26"/>
      <c r="OHN61" s="26"/>
      <c r="OHO61" s="26"/>
      <c r="OHP61" s="26"/>
      <c r="OHQ61" s="26"/>
      <c r="OHR61" s="26"/>
      <c r="OHS61" s="26"/>
      <c r="OHT61" s="26"/>
      <c r="OHU61" s="26"/>
      <c r="OHV61" s="26"/>
      <c r="OHW61" s="26"/>
      <c r="OHX61" s="26"/>
      <c r="OHY61" s="26"/>
      <c r="OHZ61" s="26"/>
      <c r="OIA61" s="26"/>
      <c r="OIB61" s="26"/>
      <c r="OIC61" s="26"/>
      <c r="OID61" s="26"/>
      <c r="OIE61" s="26"/>
      <c r="OIF61" s="26"/>
      <c r="OIG61" s="26"/>
      <c r="OIH61" s="26"/>
      <c r="OII61" s="26"/>
      <c r="OIJ61" s="26"/>
      <c r="OIK61" s="26"/>
      <c r="OIL61" s="26"/>
      <c r="OIM61" s="26"/>
      <c r="OIN61" s="26"/>
      <c r="OIO61" s="26"/>
      <c r="OIP61" s="26"/>
      <c r="OIQ61" s="26"/>
      <c r="OIR61" s="26"/>
      <c r="OIS61" s="26"/>
      <c r="OIT61" s="26"/>
      <c r="OIU61" s="26"/>
      <c r="OIV61" s="26"/>
      <c r="OIW61" s="26"/>
      <c r="OIX61" s="26"/>
      <c r="OIY61" s="26"/>
      <c r="OIZ61" s="26"/>
      <c r="OJA61" s="26"/>
      <c r="OJB61" s="26"/>
      <c r="OJC61" s="26"/>
      <c r="OJD61" s="26"/>
      <c r="OJE61" s="26"/>
      <c r="OJF61" s="26"/>
      <c r="OJG61" s="26"/>
      <c r="OJH61" s="26"/>
      <c r="OJI61" s="26"/>
      <c r="OJJ61" s="26"/>
      <c r="OJK61" s="26"/>
      <c r="OJL61" s="26"/>
      <c r="OJM61" s="26"/>
      <c r="OJN61" s="26"/>
      <c r="OJO61" s="26"/>
      <c r="OJP61" s="26"/>
      <c r="OJQ61" s="26"/>
      <c r="OJR61" s="26"/>
      <c r="OJS61" s="26"/>
      <c r="OJT61" s="26"/>
      <c r="OJU61" s="26"/>
      <c r="OJV61" s="26"/>
      <c r="OJW61" s="26"/>
      <c r="OJX61" s="26"/>
      <c r="OJY61" s="26"/>
      <c r="OJZ61" s="26"/>
      <c r="OKA61" s="26"/>
      <c r="OKB61" s="26"/>
      <c r="OKC61" s="26"/>
      <c r="OKD61" s="26"/>
      <c r="OKE61" s="26"/>
      <c r="OKF61" s="26"/>
      <c r="OKG61" s="26"/>
      <c r="OKH61" s="26"/>
      <c r="OKI61" s="26"/>
      <c r="OKJ61" s="26"/>
      <c r="OKK61" s="26"/>
      <c r="OKL61" s="26"/>
      <c r="OKM61" s="26"/>
      <c r="OKN61" s="26"/>
      <c r="OKO61" s="26"/>
      <c r="OKP61" s="26"/>
      <c r="OKQ61" s="26"/>
      <c r="OKR61" s="26"/>
      <c r="OKS61" s="26"/>
      <c r="OKT61" s="26"/>
      <c r="OKU61" s="26"/>
      <c r="OKV61" s="26"/>
      <c r="OKW61" s="26"/>
      <c r="OKX61" s="26"/>
      <c r="OKY61" s="26"/>
      <c r="OKZ61" s="26"/>
      <c r="OLA61" s="26"/>
      <c r="OLB61" s="26"/>
      <c r="OLC61" s="26"/>
      <c r="OLD61" s="26"/>
      <c r="OLE61" s="26"/>
      <c r="OLF61" s="26"/>
      <c r="OLG61" s="26"/>
      <c r="OLH61" s="26"/>
      <c r="OLI61" s="26"/>
      <c r="OLJ61" s="26"/>
      <c r="OLK61" s="26"/>
      <c r="OLL61" s="26"/>
      <c r="OLM61" s="26"/>
      <c r="OLN61" s="26"/>
      <c r="OLO61" s="26"/>
      <c r="OLP61" s="26"/>
      <c r="OLQ61" s="26"/>
      <c r="OLR61" s="26"/>
      <c r="OLS61" s="26"/>
      <c r="OLT61" s="26"/>
      <c r="OLU61" s="26"/>
      <c r="OLV61" s="26"/>
      <c r="OLW61" s="26"/>
      <c r="OLX61" s="26"/>
      <c r="OLY61" s="26"/>
      <c r="OLZ61" s="26"/>
      <c r="OMA61" s="26"/>
      <c r="OMB61" s="26"/>
      <c r="OMC61" s="26"/>
      <c r="OMD61" s="26"/>
      <c r="OME61" s="26"/>
      <c r="OMF61" s="26"/>
      <c r="OMG61" s="26"/>
      <c r="OMH61" s="26"/>
      <c r="OMI61" s="26"/>
      <c r="OMJ61" s="26"/>
      <c r="OMK61" s="26"/>
      <c r="OML61" s="26"/>
      <c r="OMM61" s="26"/>
      <c r="OMN61" s="26"/>
      <c r="OMO61" s="26"/>
      <c r="OMP61" s="26"/>
      <c r="OMQ61" s="26"/>
      <c r="OMR61" s="26"/>
      <c r="OMS61" s="26"/>
      <c r="OMT61" s="26"/>
      <c r="OMU61" s="26"/>
      <c r="OMV61" s="26"/>
      <c r="OMW61" s="26"/>
      <c r="OMX61" s="26"/>
      <c r="OMY61" s="26"/>
      <c r="OMZ61" s="26"/>
      <c r="ONA61" s="26"/>
      <c r="ONB61" s="26"/>
      <c r="ONC61" s="26"/>
      <c r="OND61" s="26"/>
      <c r="ONE61" s="26"/>
      <c r="ONF61" s="26"/>
      <c r="ONG61" s="26"/>
      <c r="ONH61" s="26"/>
      <c r="ONI61" s="26"/>
      <c r="ONJ61" s="26"/>
      <c r="ONK61" s="26"/>
      <c r="ONL61" s="26"/>
      <c r="ONM61" s="26"/>
      <c r="ONN61" s="26"/>
      <c r="ONO61" s="26"/>
      <c r="ONP61" s="26"/>
      <c r="ONQ61" s="26"/>
      <c r="ONR61" s="26"/>
      <c r="ONS61" s="26"/>
      <c r="ONT61" s="26"/>
      <c r="ONU61" s="26"/>
      <c r="ONV61" s="26"/>
      <c r="ONW61" s="26"/>
      <c r="ONX61" s="26"/>
      <c r="ONY61" s="26"/>
      <c r="ONZ61" s="26"/>
      <c r="OOA61" s="26"/>
      <c r="OOB61" s="26"/>
      <c r="OOC61" s="26"/>
      <c r="OOD61" s="26"/>
      <c r="OOE61" s="26"/>
      <c r="OOF61" s="26"/>
      <c r="OOG61" s="26"/>
      <c r="OOH61" s="26"/>
      <c r="OOI61" s="26"/>
      <c r="OOJ61" s="26"/>
      <c r="OOK61" s="26"/>
      <c r="OOL61" s="26"/>
      <c r="OOM61" s="26"/>
      <c r="OON61" s="26"/>
      <c r="OOO61" s="26"/>
      <c r="OOP61" s="26"/>
      <c r="OOQ61" s="26"/>
      <c r="OOR61" s="26"/>
      <c r="OOS61" s="26"/>
      <c r="OOT61" s="26"/>
      <c r="OOU61" s="26"/>
      <c r="OOV61" s="26"/>
      <c r="OOW61" s="26"/>
      <c r="OOX61" s="26"/>
      <c r="OOY61" s="26"/>
      <c r="OOZ61" s="26"/>
      <c r="OPA61" s="26"/>
      <c r="OPB61" s="26"/>
      <c r="OPC61" s="26"/>
      <c r="OPD61" s="26"/>
      <c r="OPE61" s="26"/>
      <c r="OPF61" s="26"/>
      <c r="OPG61" s="26"/>
      <c r="OPH61" s="26"/>
      <c r="OPI61" s="26"/>
      <c r="OPJ61" s="26"/>
      <c r="OPK61" s="26"/>
      <c r="OPL61" s="26"/>
      <c r="OPM61" s="26"/>
      <c r="OPN61" s="26"/>
      <c r="OPO61" s="26"/>
      <c r="OPP61" s="26"/>
      <c r="OPQ61" s="26"/>
      <c r="OPR61" s="26"/>
      <c r="OPS61" s="26"/>
      <c r="OPT61" s="26"/>
      <c r="OPU61" s="26"/>
      <c r="OPV61" s="26"/>
      <c r="OPW61" s="26"/>
      <c r="OPX61" s="26"/>
      <c r="OPY61" s="26"/>
      <c r="OPZ61" s="26"/>
      <c r="OQA61" s="26"/>
      <c r="OQB61" s="26"/>
      <c r="OQC61" s="26"/>
      <c r="OQD61" s="26"/>
      <c r="OQE61" s="26"/>
      <c r="OQF61" s="26"/>
      <c r="OQG61" s="26"/>
      <c r="OQH61" s="26"/>
      <c r="OQI61" s="26"/>
      <c r="OQJ61" s="26"/>
      <c r="OQK61" s="26"/>
      <c r="OQL61" s="26"/>
      <c r="OQM61" s="26"/>
      <c r="OQN61" s="26"/>
      <c r="OQO61" s="26"/>
      <c r="OQP61" s="26"/>
      <c r="OQQ61" s="26"/>
      <c r="OQR61" s="26"/>
      <c r="OQS61" s="26"/>
      <c r="OQT61" s="26"/>
      <c r="OQU61" s="26"/>
      <c r="OQV61" s="26"/>
      <c r="OQW61" s="26"/>
      <c r="OQX61" s="26"/>
      <c r="OQY61" s="26"/>
      <c r="OQZ61" s="26"/>
      <c r="ORA61" s="26"/>
      <c r="ORB61" s="26"/>
      <c r="ORC61" s="26"/>
      <c r="ORD61" s="26"/>
      <c r="ORE61" s="26"/>
      <c r="ORF61" s="26"/>
      <c r="ORG61" s="26"/>
      <c r="ORH61" s="26"/>
      <c r="ORI61" s="26"/>
      <c r="ORJ61" s="26"/>
      <c r="ORK61" s="26"/>
      <c r="ORL61" s="26"/>
      <c r="ORM61" s="26"/>
      <c r="ORN61" s="26"/>
      <c r="ORO61" s="26"/>
      <c r="ORP61" s="26"/>
      <c r="ORQ61" s="26"/>
      <c r="ORR61" s="26"/>
      <c r="ORS61" s="26"/>
      <c r="ORT61" s="26"/>
      <c r="ORU61" s="26"/>
      <c r="ORV61" s="26"/>
      <c r="ORW61" s="26"/>
      <c r="ORX61" s="26"/>
      <c r="ORY61" s="26"/>
      <c r="ORZ61" s="26"/>
      <c r="OSA61" s="26"/>
      <c r="OSB61" s="26"/>
      <c r="OSC61" s="26"/>
      <c r="OSD61" s="26"/>
      <c r="OSE61" s="26"/>
      <c r="OSF61" s="26"/>
      <c r="OSG61" s="26"/>
      <c r="OSH61" s="26"/>
      <c r="OSI61" s="26"/>
      <c r="OSJ61" s="26"/>
      <c r="OSK61" s="26"/>
      <c r="OSL61" s="26"/>
      <c r="OSM61" s="26"/>
      <c r="OSN61" s="26"/>
      <c r="OSO61" s="26"/>
      <c r="OSP61" s="26"/>
      <c r="OSQ61" s="26"/>
      <c r="OSR61" s="26"/>
      <c r="OSS61" s="26"/>
      <c r="OST61" s="26"/>
      <c r="OSU61" s="26"/>
      <c r="OSV61" s="26"/>
      <c r="OSW61" s="26"/>
      <c r="OSX61" s="26"/>
      <c r="OSY61" s="26"/>
      <c r="OSZ61" s="26"/>
      <c r="OTA61" s="26"/>
      <c r="OTB61" s="26"/>
      <c r="OTC61" s="26"/>
      <c r="OTD61" s="26"/>
      <c r="OTE61" s="26"/>
      <c r="OTF61" s="26"/>
      <c r="OTG61" s="26"/>
      <c r="OTH61" s="26"/>
      <c r="OTI61" s="26"/>
      <c r="OTJ61" s="26"/>
      <c r="OTK61" s="26"/>
      <c r="OTL61" s="26"/>
      <c r="OTM61" s="26"/>
      <c r="OTN61" s="26"/>
      <c r="OTO61" s="26"/>
      <c r="OTP61" s="26"/>
      <c r="OTQ61" s="26"/>
      <c r="OTR61" s="26"/>
      <c r="OTS61" s="26"/>
      <c r="OTT61" s="26"/>
      <c r="OTU61" s="26"/>
      <c r="OTV61" s="26"/>
      <c r="OTW61" s="26"/>
      <c r="OTX61" s="26"/>
      <c r="OTY61" s="26"/>
      <c r="OTZ61" s="26"/>
      <c r="OUA61" s="26"/>
      <c r="OUB61" s="26"/>
      <c r="OUC61" s="26"/>
      <c r="OUD61" s="26"/>
      <c r="OUE61" s="26"/>
      <c r="OUF61" s="26"/>
      <c r="OUG61" s="26"/>
      <c r="OUH61" s="26"/>
      <c r="OUI61" s="26"/>
      <c r="OUJ61" s="26"/>
      <c r="OUK61" s="26"/>
      <c r="OUL61" s="26"/>
      <c r="OUM61" s="26"/>
      <c r="OUN61" s="26"/>
      <c r="OUO61" s="26"/>
      <c r="OUP61" s="26"/>
      <c r="OUQ61" s="26"/>
      <c r="OUR61" s="26"/>
      <c r="OUS61" s="26"/>
      <c r="OUT61" s="26"/>
      <c r="OUU61" s="26"/>
      <c r="OUV61" s="26"/>
      <c r="OUW61" s="26"/>
      <c r="OUX61" s="26"/>
      <c r="OUY61" s="26"/>
      <c r="OUZ61" s="26"/>
      <c r="OVA61" s="26"/>
      <c r="OVB61" s="26"/>
      <c r="OVC61" s="26"/>
      <c r="OVD61" s="26"/>
      <c r="OVE61" s="26"/>
      <c r="OVF61" s="26"/>
      <c r="OVG61" s="26"/>
      <c r="OVH61" s="26"/>
      <c r="OVI61" s="26"/>
      <c r="OVJ61" s="26"/>
      <c r="OVK61" s="26"/>
      <c r="OVL61" s="26"/>
      <c r="OVM61" s="26"/>
      <c r="OVN61" s="26"/>
      <c r="OVO61" s="26"/>
      <c r="OVP61" s="26"/>
      <c r="OVQ61" s="26"/>
      <c r="OVR61" s="26"/>
      <c r="OVS61" s="26"/>
      <c r="OVT61" s="26"/>
      <c r="OVU61" s="26"/>
      <c r="OVV61" s="26"/>
      <c r="OVW61" s="26"/>
      <c r="OVX61" s="26"/>
      <c r="OVY61" s="26"/>
      <c r="OVZ61" s="26"/>
      <c r="OWA61" s="26"/>
      <c r="OWB61" s="26"/>
      <c r="OWC61" s="26"/>
      <c r="OWD61" s="26"/>
      <c r="OWE61" s="26"/>
      <c r="OWF61" s="26"/>
      <c r="OWG61" s="26"/>
      <c r="OWH61" s="26"/>
      <c r="OWI61" s="26"/>
      <c r="OWJ61" s="26"/>
      <c r="OWK61" s="26"/>
      <c r="OWL61" s="26"/>
      <c r="OWM61" s="26"/>
      <c r="OWN61" s="26"/>
      <c r="OWO61" s="26"/>
      <c r="OWP61" s="26"/>
      <c r="OWQ61" s="26"/>
      <c r="OWR61" s="26"/>
      <c r="OWS61" s="26"/>
      <c r="OWT61" s="26"/>
      <c r="OWU61" s="26"/>
      <c r="OWV61" s="26"/>
      <c r="OWW61" s="26"/>
      <c r="OWX61" s="26"/>
      <c r="OWY61" s="26"/>
      <c r="OWZ61" s="26"/>
      <c r="OXA61" s="26"/>
      <c r="OXB61" s="26"/>
      <c r="OXC61" s="26"/>
      <c r="OXD61" s="26"/>
      <c r="OXE61" s="26"/>
      <c r="OXF61" s="26"/>
      <c r="OXG61" s="26"/>
      <c r="OXH61" s="26"/>
      <c r="OXI61" s="26"/>
      <c r="OXJ61" s="26"/>
      <c r="OXK61" s="26"/>
      <c r="OXL61" s="26"/>
      <c r="OXM61" s="26"/>
      <c r="OXN61" s="26"/>
      <c r="OXO61" s="26"/>
      <c r="OXP61" s="26"/>
      <c r="OXQ61" s="26"/>
      <c r="OXR61" s="26"/>
      <c r="OXS61" s="26"/>
      <c r="OXT61" s="26"/>
      <c r="OXU61" s="26"/>
      <c r="OXV61" s="26"/>
      <c r="OXW61" s="26"/>
      <c r="OXX61" s="26"/>
      <c r="OXY61" s="26"/>
      <c r="OXZ61" s="26"/>
      <c r="OYA61" s="26"/>
      <c r="OYB61" s="26"/>
      <c r="OYC61" s="26"/>
      <c r="OYD61" s="26"/>
      <c r="OYE61" s="26"/>
      <c r="OYF61" s="26"/>
      <c r="OYG61" s="26"/>
      <c r="OYH61" s="26"/>
      <c r="OYI61" s="26"/>
      <c r="OYJ61" s="26"/>
      <c r="OYK61" s="26"/>
      <c r="OYL61" s="26"/>
      <c r="OYM61" s="26"/>
      <c r="OYN61" s="26"/>
      <c r="OYO61" s="26"/>
      <c r="OYP61" s="26"/>
      <c r="OYQ61" s="26"/>
      <c r="OYR61" s="26"/>
      <c r="OYS61" s="26"/>
      <c r="OYT61" s="26"/>
      <c r="OYU61" s="26"/>
      <c r="OYV61" s="26"/>
      <c r="OYW61" s="26"/>
      <c r="OYX61" s="26"/>
      <c r="OYY61" s="26"/>
      <c r="OYZ61" s="26"/>
      <c r="OZA61" s="26"/>
      <c r="OZB61" s="26"/>
      <c r="OZC61" s="26"/>
      <c r="OZD61" s="26"/>
      <c r="OZE61" s="26"/>
      <c r="OZF61" s="26"/>
      <c r="OZG61" s="26"/>
      <c r="OZH61" s="26"/>
      <c r="OZI61" s="26"/>
      <c r="OZJ61" s="26"/>
      <c r="OZK61" s="26"/>
      <c r="OZL61" s="26"/>
      <c r="OZM61" s="26"/>
      <c r="OZN61" s="26"/>
      <c r="OZO61" s="26"/>
      <c r="OZP61" s="26"/>
      <c r="OZQ61" s="26"/>
      <c r="OZR61" s="26"/>
      <c r="OZS61" s="26"/>
      <c r="OZT61" s="26"/>
      <c r="OZU61" s="26"/>
      <c r="OZV61" s="26"/>
      <c r="OZW61" s="26"/>
      <c r="OZX61" s="26"/>
      <c r="OZY61" s="26"/>
      <c r="OZZ61" s="26"/>
      <c r="PAA61" s="26"/>
      <c r="PAB61" s="26"/>
      <c r="PAC61" s="26"/>
      <c r="PAD61" s="26"/>
      <c r="PAE61" s="26"/>
      <c r="PAF61" s="26"/>
      <c r="PAG61" s="26"/>
      <c r="PAH61" s="26"/>
      <c r="PAI61" s="26"/>
      <c r="PAJ61" s="26"/>
      <c r="PAK61" s="26"/>
      <c r="PAL61" s="26"/>
      <c r="PAM61" s="26"/>
      <c r="PAN61" s="26"/>
      <c r="PAO61" s="26"/>
      <c r="PAP61" s="26"/>
      <c r="PAQ61" s="26"/>
      <c r="PAR61" s="26"/>
      <c r="PAS61" s="26"/>
      <c r="PAT61" s="26"/>
      <c r="PAU61" s="26"/>
      <c r="PAV61" s="26"/>
      <c r="PAW61" s="26"/>
      <c r="PAX61" s="26"/>
      <c r="PAY61" s="26"/>
      <c r="PAZ61" s="26"/>
      <c r="PBA61" s="26"/>
      <c r="PBB61" s="26"/>
      <c r="PBC61" s="26"/>
      <c r="PBD61" s="26"/>
      <c r="PBE61" s="26"/>
      <c r="PBF61" s="26"/>
      <c r="PBG61" s="26"/>
      <c r="PBH61" s="26"/>
      <c r="PBI61" s="26"/>
      <c r="PBJ61" s="26"/>
      <c r="PBK61" s="26"/>
      <c r="PBL61" s="26"/>
      <c r="PBM61" s="26"/>
      <c r="PBN61" s="26"/>
      <c r="PBO61" s="26"/>
      <c r="PBP61" s="26"/>
      <c r="PBQ61" s="26"/>
      <c r="PBR61" s="26"/>
      <c r="PBS61" s="26"/>
      <c r="PBT61" s="26"/>
      <c r="PBU61" s="26"/>
      <c r="PBV61" s="26"/>
      <c r="PBW61" s="26"/>
      <c r="PBX61" s="26"/>
      <c r="PBY61" s="26"/>
      <c r="PBZ61" s="26"/>
      <c r="PCA61" s="26"/>
      <c r="PCB61" s="26"/>
      <c r="PCC61" s="26"/>
      <c r="PCD61" s="26"/>
      <c r="PCE61" s="26"/>
      <c r="PCF61" s="26"/>
      <c r="PCG61" s="26"/>
      <c r="PCH61" s="26"/>
      <c r="PCI61" s="26"/>
      <c r="PCJ61" s="26"/>
      <c r="PCK61" s="26"/>
      <c r="PCL61" s="26"/>
      <c r="PCM61" s="26"/>
      <c r="PCN61" s="26"/>
      <c r="PCO61" s="26"/>
      <c r="PCP61" s="26"/>
      <c r="PCQ61" s="26"/>
      <c r="PCR61" s="26"/>
      <c r="PCS61" s="26"/>
      <c r="PCT61" s="26"/>
      <c r="PCU61" s="26"/>
      <c r="PCV61" s="26"/>
      <c r="PCW61" s="26"/>
      <c r="PCX61" s="26"/>
      <c r="PCY61" s="26"/>
      <c r="PCZ61" s="26"/>
      <c r="PDA61" s="26"/>
      <c r="PDB61" s="26"/>
      <c r="PDC61" s="26"/>
      <c r="PDD61" s="26"/>
      <c r="PDE61" s="26"/>
      <c r="PDF61" s="26"/>
      <c r="PDG61" s="26"/>
      <c r="PDH61" s="26"/>
      <c r="PDI61" s="26"/>
      <c r="PDJ61" s="26"/>
      <c r="PDK61" s="26"/>
      <c r="PDL61" s="26"/>
      <c r="PDM61" s="26"/>
      <c r="PDN61" s="26"/>
      <c r="PDO61" s="26"/>
      <c r="PDP61" s="26"/>
      <c r="PDQ61" s="26"/>
      <c r="PDR61" s="26"/>
      <c r="PDS61" s="26"/>
      <c r="PDT61" s="26"/>
      <c r="PDU61" s="26"/>
      <c r="PDV61" s="26"/>
      <c r="PDW61" s="26"/>
      <c r="PDX61" s="26"/>
      <c r="PDY61" s="26"/>
      <c r="PDZ61" s="26"/>
      <c r="PEA61" s="26"/>
      <c r="PEB61" s="26"/>
      <c r="PEC61" s="26"/>
      <c r="PED61" s="26"/>
      <c r="PEE61" s="26"/>
      <c r="PEF61" s="26"/>
      <c r="PEG61" s="26"/>
      <c r="PEH61" s="26"/>
      <c r="PEI61" s="26"/>
      <c r="PEJ61" s="26"/>
      <c r="PEK61" s="26"/>
      <c r="PEL61" s="26"/>
      <c r="PEM61" s="26"/>
      <c r="PEN61" s="26"/>
      <c r="PEO61" s="26"/>
      <c r="PEP61" s="26"/>
      <c r="PEQ61" s="26"/>
      <c r="PER61" s="26"/>
      <c r="PES61" s="26"/>
      <c r="PET61" s="26"/>
      <c r="PEU61" s="26"/>
      <c r="PEV61" s="26"/>
      <c r="PEW61" s="26"/>
      <c r="PEX61" s="26"/>
      <c r="PEY61" s="26"/>
      <c r="PEZ61" s="26"/>
      <c r="PFA61" s="26"/>
      <c r="PFB61" s="26"/>
      <c r="PFC61" s="26"/>
      <c r="PFD61" s="26"/>
      <c r="PFE61" s="26"/>
      <c r="PFF61" s="26"/>
      <c r="PFG61" s="26"/>
      <c r="PFH61" s="26"/>
      <c r="PFI61" s="26"/>
      <c r="PFJ61" s="26"/>
      <c r="PFK61" s="26"/>
      <c r="PFL61" s="26"/>
      <c r="PFM61" s="26"/>
      <c r="PFN61" s="26"/>
      <c r="PFO61" s="26"/>
      <c r="PFP61" s="26"/>
      <c r="PFQ61" s="26"/>
      <c r="PFR61" s="26"/>
      <c r="PFS61" s="26"/>
      <c r="PFT61" s="26"/>
      <c r="PFU61" s="26"/>
      <c r="PFV61" s="26"/>
      <c r="PFW61" s="26"/>
      <c r="PFX61" s="26"/>
      <c r="PFY61" s="26"/>
      <c r="PFZ61" s="26"/>
      <c r="PGA61" s="26"/>
      <c r="PGB61" s="26"/>
      <c r="PGC61" s="26"/>
      <c r="PGD61" s="26"/>
      <c r="PGE61" s="26"/>
      <c r="PGF61" s="26"/>
      <c r="PGG61" s="26"/>
      <c r="PGH61" s="26"/>
      <c r="PGI61" s="26"/>
      <c r="PGJ61" s="26"/>
      <c r="PGK61" s="26"/>
      <c r="PGL61" s="26"/>
      <c r="PGM61" s="26"/>
      <c r="PGN61" s="26"/>
      <c r="PGO61" s="26"/>
      <c r="PGP61" s="26"/>
      <c r="PGQ61" s="26"/>
      <c r="PGR61" s="26"/>
      <c r="PGS61" s="26"/>
      <c r="PGT61" s="26"/>
      <c r="PGU61" s="26"/>
      <c r="PGV61" s="26"/>
      <c r="PGW61" s="26"/>
      <c r="PGX61" s="26"/>
      <c r="PGY61" s="26"/>
      <c r="PGZ61" s="26"/>
      <c r="PHA61" s="26"/>
      <c r="PHB61" s="26"/>
      <c r="PHC61" s="26"/>
      <c r="PHD61" s="26"/>
      <c r="PHE61" s="26"/>
      <c r="PHF61" s="26"/>
      <c r="PHG61" s="26"/>
      <c r="PHH61" s="26"/>
      <c r="PHI61" s="26"/>
      <c r="PHJ61" s="26"/>
      <c r="PHK61" s="26"/>
      <c r="PHL61" s="26"/>
      <c r="PHM61" s="26"/>
      <c r="PHN61" s="26"/>
      <c r="PHO61" s="26"/>
      <c r="PHP61" s="26"/>
      <c r="PHQ61" s="26"/>
      <c r="PHR61" s="26"/>
      <c r="PHS61" s="26"/>
      <c r="PHT61" s="26"/>
      <c r="PHU61" s="26"/>
      <c r="PHV61" s="26"/>
      <c r="PHW61" s="26"/>
      <c r="PHX61" s="26"/>
      <c r="PHY61" s="26"/>
      <c r="PHZ61" s="26"/>
      <c r="PIA61" s="26"/>
      <c r="PIB61" s="26"/>
      <c r="PIC61" s="26"/>
      <c r="PID61" s="26"/>
      <c r="PIE61" s="26"/>
      <c r="PIF61" s="26"/>
      <c r="PIG61" s="26"/>
      <c r="PIH61" s="26"/>
      <c r="PII61" s="26"/>
      <c r="PIJ61" s="26"/>
      <c r="PIK61" s="26"/>
      <c r="PIL61" s="26"/>
      <c r="PIM61" s="26"/>
      <c r="PIN61" s="26"/>
      <c r="PIO61" s="26"/>
      <c r="PIP61" s="26"/>
      <c r="PIQ61" s="26"/>
      <c r="PIR61" s="26"/>
      <c r="PIS61" s="26"/>
      <c r="PIT61" s="26"/>
      <c r="PIU61" s="26"/>
      <c r="PIV61" s="26"/>
      <c r="PIW61" s="26"/>
      <c r="PIX61" s="26"/>
      <c r="PIY61" s="26"/>
      <c r="PIZ61" s="26"/>
      <c r="PJA61" s="26"/>
      <c r="PJB61" s="26"/>
      <c r="PJC61" s="26"/>
      <c r="PJD61" s="26"/>
      <c r="PJE61" s="26"/>
      <c r="PJF61" s="26"/>
      <c r="PJG61" s="26"/>
      <c r="PJH61" s="26"/>
      <c r="PJI61" s="26"/>
      <c r="PJJ61" s="26"/>
      <c r="PJK61" s="26"/>
      <c r="PJL61" s="26"/>
      <c r="PJM61" s="26"/>
      <c r="PJN61" s="26"/>
      <c r="PJO61" s="26"/>
      <c r="PJP61" s="26"/>
      <c r="PJQ61" s="26"/>
      <c r="PJR61" s="26"/>
      <c r="PJS61" s="26"/>
      <c r="PJT61" s="26"/>
      <c r="PJU61" s="26"/>
      <c r="PJV61" s="26"/>
      <c r="PJW61" s="26"/>
      <c r="PJX61" s="26"/>
      <c r="PJY61" s="26"/>
      <c r="PJZ61" s="26"/>
      <c r="PKA61" s="26"/>
      <c r="PKB61" s="26"/>
      <c r="PKC61" s="26"/>
      <c r="PKD61" s="26"/>
      <c r="PKE61" s="26"/>
      <c r="PKF61" s="26"/>
      <c r="PKG61" s="26"/>
      <c r="PKH61" s="26"/>
      <c r="PKI61" s="26"/>
      <c r="PKJ61" s="26"/>
      <c r="PKK61" s="26"/>
      <c r="PKL61" s="26"/>
      <c r="PKM61" s="26"/>
      <c r="PKN61" s="26"/>
      <c r="PKO61" s="26"/>
      <c r="PKP61" s="26"/>
      <c r="PKQ61" s="26"/>
      <c r="PKR61" s="26"/>
      <c r="PKS61" s="26"/>
      <c r="PKT61" s="26"/>
      <c r="PKU61" s="26"/>
      <c r="PKV61" s="26"/>
      <c r="PKW61" s="26"/>
      <c r="PKX61" s="26"/>
      <c r="PKY61" s="26"/>
      <c r="PKZ61" s="26"/>
      <c r="PLA61" s="26"/>
      <c r="PLB61" s="26"/>
      <c r="PLC61" s="26"/>
      <c r="PLD61" s="26"/>
      <c r="PLE61" s="26"/>
      <c r="PLF61" s="26"/>
      <c r="PLG61" s="26"/>
      <c r="PLH61" s="26"/>
      <c r="PLI61" s="26"/>
      <c r="PLJ61" s="26"/>
      <c r="PLK61" s="26"/>
      <c r="PLL61" s="26"/>
      <c r="PLM61" s="26"/>
      <c r="PLN61" s="26"/>
      <c r="PLO61" s="26"/>
      <c r="PLP61" s="26"/>
      <c r="PLQ61" s="26"/>
      <c r="PLR61" s="26"/>
      <c r="PLS61" s="26"/>
      <c r="PLT61" s="26"/>
      <c r="PLU61" s="26"/>
      <c r="PLV61" s="26"/>
      <c r="PLW61" s="26"/>
      <c r="PLX61" s="26"/>
      <c r="PLY61" s="26"/>
      <c r="PLZ61" s="26"/>
      <c r="PMA61" s="26"/>
      <c r="PMB61" s="26"/>
      <c r="PMC61" s="26"/>
      <c r="PMD61" s="26"/>
      <c r="PME61" s="26"/>
      <c r="PMF61" s="26"/>
      <c r="PMG61" s="26"/>
      <c r="PMH61" s="26"/>
      <c r="PMI61" s="26"/>
      <c r="PMJ61" s="26"/>
      <c r="PMK61" s="26"/>
      <c r="PML61" s="26"/>
      <c r="PMM61" s="26"/>
      <c r="PMN61" s="26"/>
      <c r="PMO61" s="26"/>
      <c r="PMP61" s="26"/>
      <c r="PMQ61" s="26"/>
      <c r="PMR61" s="26"/>
      <c r="PMS61" s="26"/>
      <c r="PMT61" s="26"/>
      <c r="PMU61" s="26"/>
      <c r="PMV61" s="26"/>
      <c r="PMW61" s="26"/>
      <c r="PMX61" s="26"/>
      <c r="PMY61" s="26"/>
      <c r="PMZ61" s="26"/>
      <c r="PNA61" s="26"/>
      <c r="PNB61" s="26"/>
      <c r="PNC61" s="26"/>
      <c r="PND61" s="26"/>
      <c r="PNE61" s="26"/>
      <c r="PNF61" s="26"/>
      <c r="PNG61" s="26"/>
      <c r="PNH61" s="26"/>
      <c r="PNI61" s="26"/>
      <c r="PNJ61" s="26"/>
      <c r="PNK61" s="26"/>
      <c r="PNL61" s="26"/>
      <c r="PNM61" s="26"/>
      <c r="PNN61" s="26"/>
      <c r="PNO61" s="26"/>
      <c r="PNP61" s="26"/>
      <c r="PNQ61" s="26"/>
      <c r="PNR61" s="26"/>
      <c r="PNS61" s="26"/>
      <c r="PNT61" s="26"/>
      <c r="PNU61" s="26"/>
      <c r="PNV61" s="26"/>
      <c r="PNW61" s="26"/>
      <c r="PNX61" s="26"/>
      <c r="PNY61" s="26"/>
      <c r="PNZ61" s="26"/>
      <c r="POA61" s="26"/>
      <c r="POB61" s="26"/>
      <c r="POC61" s="26"/>
      <c r="POD61" s="26"/>
      <c r="POE61" s="26"/>
      <c r="POF61" s="26"/>
      <c r="POG61" s="26"/>
      <c r="POH61" s="26"/>
      <c r="POI61" s="26"/>
      <c r="POJ61" s="26"/>
      <c r="POK61" s="26"/>
      <c r="POL61" s="26"/>
      <c r="POM61" s="26"/>
      <c r="PON61" s="26"/>
      <c r="POO61" s="26"/>
      <c r="POP61" s="26"/>
      <c r="POQ61" s="26"/>
      <c r="POR61" s="26"/>
      <c r="POS61" s="26"/>
      <c r="POT61" s="26"/>
      <c r="POU61" s="26"/>
      <c r="POV61" s="26"/>
      <c r="POW61" s="26"/>
      <c r="POX61" s="26"/>
      <c r="POY61" s="26"/>
      <c r="POZ61" s="26"/>
      <c r="PPA61" s="26"/>
      <c r="PPB61" s="26"/>
      <c r="PPC61" s="26"/>
      <c r="PPD61" s="26"/>
      <c r="PPE61" s="26"/>
      <c r="PPF61" s="26"/>
      <c r="PPG61" s="26"/>
      <c r="PPH61" s="26"/>
      <c r="PPI61" s="26"/>
      <c r="PPJ61" s="26"/>
      <c r="PPK61" s="26"/>
      <c r="PPL61" s="26"/>
      <c r="PPM61" s="26"/>
      <c r="PPN61" s="26"/>
      <c r="PPO61" s="26"/>
      <c r="PPP61" s="26"/>
      <c r="PPQ61" s="26"/>
      <c r="PPR61" s="26"/>
      <c r="PPS61" s="26"/>
      <c r="PPT61" s="26"/>
      <c r="PPU61" s="26"/>
      <c r="PPV61" s="26"/>
      <c r="PPW61" s="26"/>
      <c r="PPX61" s="26"/>
      <c r="PPY61" s="26"/>
      <c r="PPZ61" s="26"/>
      <c r="PQA61" s="26"/>
      <c r="PQB61" s="26"/>
      <c r="PQC61" s="26"/>
      <c r="PQD61" s="26"/>
      <c r="PQE61" s="26"/>
      <c r="PQF61" s="26"/>
      <c r="PQG61" s="26"/>
      <c r="PQH61" s="26"/>
      <c r="PQI61" s="26"/>
      <c r="PQJ61" s="26"/>
      <c r="PQK61" s="26"/>
      <c r="PQL61" s="26"/>
      <c r="PQM61" s="26"/>
      <c r="PQN61" s="26"/>
      <c r="PQO61" s="26"/>
      <c r="PQP61" s="26"/>
      <c r="PQQ61" s="26"/>
      <c r="PQR61" s="26"/>
      <c r="PQS61" s="26"/>
      <c r="PQT61" s="26"/>
      <c r="PQU61" s="26"/>
      <c r="PQV61" s="26"/>
      <c r="PQW61" s="26"/>
      <c r="PQX61" s="26"/>
      <c r="PQY61" s="26"/>
      <c r="PQZ61" s="26"/>
      <c r="PRA61" s="26"/>
      <c r="PRB61" s="26"/>
      <c r="PRC61" s="26"/>
      <c r="PRD61" s="26"/>
      <c r="PRE61" s="26"/>
      <c r="PRF61" s="26"/>
      <c r="PRG61" s="26"/>
      <c r="PRH61" s="26"/>
      <c r="PRI61" s="26"/>
      <c r="PRJ61" s="26"/>
      <c r="PRK61" s="26"/>
      <c r="PRL61" s="26"/>
      <c r="PRM61" s="26"/>
      <c r="PRN61" s="26"/>
      <c r="PRO61" s="26"/>
      <c r="PRP61" s="26"/>
      <c r="PRQ61" s="26"/>
      <c r="PRR61" s="26"/>
      <c r="PRS61" s="26"/>
      <c r="PRT61" s="26"/>
      <c r="PRU61" s="26"/>
      <c r="PRV61" s="26"/>
      <c r="PRW61" s="26"/>
      <c r="PRX61" s="26"/>
      <c r="PRY61" s="26"/>
      <c r="PRZ61" s="26"/>
      <c r="PSA61" s="26"/>
      <c r="PSB61" s="26"/>
      <c r="PSC61" s="26"/>
      <c r="PSD61" s="26"/>
      <c r="PSE61" s="26"/>
      <c r="PSF61" s="26"/>
      <c r="PSG61" s="26"/>
      <c r="PSH61" s="26"/>
      <c r="PSI61" s="26"/>
      <c r="PSJ61" s="26"/>
      <c r="PSK61" s="26"/>
      <c r="PSL61" s="26"/>
      <c r="PSM61" s="26"/>
      <c r="PSN61" s="26"/>
      <c r="PSO61" s="26"/>
      <c r="PSP61" s="26"/>
      <c r="PSQ61" s="26"/>
      <c r="PSR61" s="26"/>
      <c r="PSS61" s="26"/>
      <c r="PST61" s="26"/>
      <c r="PSU61" s="26"/>
      <c r="PSV61" s="26"/>
      <c r="PSW61" s="26"/>
      <c r="PSX61" s="26"/>
      <c r="PSY61" s="26"/>
      <c r="PSZ61" s="26"/>
      <c r="PTA61" s="26"/>
      <c r="PTB61" s="26"/>
      <c r="PTC61" s="26"/>
      <c r="PTD61" s="26"/>
      <c r="PTE61" s="26"/>
      <c r="PTF61" s="26"/>
      <c r="PTG61" s="26"/>
      <c r="PTH61" s="26"/>
      <c r="PTI61" s="26"/>
      <c r="PTJ61" s="26"/>
      <c r="PTK61" s="26"/>
      <c r="PTL61" s="26"/>
      <c r="PTM61" s="26"/>
      <c r="PTN61" s="26"/>
      <c r="PTO61" s="26"/>
      <c r="PTP61" s="26"/>
      <c r="PTQ61" s="26"/>
      <c r="PTR61" s="26"/>
      <c r="PTS61" s="26"/>
      <c r="PTT61" s="26"/>
      <c r="PTU61" s="26"/>
      <c r="PTV61" s="26"/>
      <c r="PTW61" s="26"/>
      <c r="PTX61" s="26"/>
      <c r="PTY61" s="26"/>
      <c r="PTZ61" s="26"/>
      <c r="PUA61" s="26"/>
      <c r="PUB61" s="26"/>
      <c r="PUC61" s="26"/>
      <c r="PUD61" s="26"/>
      <c r="PUE61" s="26"/>
      <c r="PUF61" s="26"/>
      <c r="PUG61" s="26"/>
      <c r="PUH61" s="26"/>
      <c r="PUI61" s="26"/>
      <c r="PUJ61" s="26"/>
      <c r="PUK61" s="26"/>
      <c r="PUL61" s="26"/>
      <c r="PUM61" s="26"/>
      <c r="PUN61" s="26"/>
      <c r="PUO61" s="26"/>
      <c r="PUP61" s="26"/>
      <c r="PUQ61" s="26"/>
      <c r="PUR61" s="26"/>
      <c r="PUS61" s="26"/>
      <c r="PUT61" s="26"/>
      <c r="PUU61" s="26"/>
      <c r="PUV61" s="26"/>
      <c r="PUW61" s="26"/>
      <c r="PUX61" s="26"/>
      <c r="PUY61" s="26"/>
      <c r="PUZ61" s="26"/>
      <c r="PVA61" s="26"/>
      <c r="PVB61" s="26"/>
      <c r="PVC61" s="26"/>
      <c r="PVD61" s="26"/>
      <c r="PVE61" s="26"/>
      <c r="PVF61" s="26"/>
      <c r="PVG61" s="26"/>
      <c r="PVH61" s="26"/>
      <c r="PVI61" s="26"/>
      <c r="PVJ61" s="26"/>
      <c r="PVK61" s="26"/>
      <c r="PVL61" s="26"/>
      <c r="PVM61" s="26"/>
      <c r="PVN61" s="26"/>
      <c r="PVO61" s="26"/>
      <c r="PVP61" s="26"/>
      <c r="PVQ61" s="26"/>
      <c r="PVR61" s="26"/>
      <c r="PVS61" s="26"/>
      <c r="PVT61" s="26"/>
      <c r="PVU61" s="26"/>
      <c r="PVV61" s="26"/>
      <c r="PVW61" s="26"/>
      <c r="PVX61" s="26"/>
      <c r="PVY61" s="26"/>
      <c r="PVZ61" s="26"/>
      <c r="PWA61" s="26"/>
      <c r="PWB61" s="26"/>
      <c r="PWC61" s="26"/>
      <c r="PWD61" s="26"/>
      <c r="PWE61" s="26"/>
      <c r="PWF61" s="26"/>
      <c r="PWG61" s="26"/>
      <c r="PWH61" s="26"/>
      <c r="PWI61" s="26"/>
      <c r="PWJ61" s="26"/>
      <c r="PWK61" s="26"/>
      <c r="PWL61" s="26"/>
      <c r="PWM61" s="26"/>
      <c r="PWN61" s="26"/>
      <c r="PWO61" s="26"/>
      <c r="PWP61" s="26"/>
      <c r="PWQ61" s="26"/>
      <c r="PWR61" s="26"/>
      <c r="PWS61" s="26"/>
      <c r="PWT61" s="26"/>
      <c r="PWU61" s="26"/>
      <c r="PWV61" s="26"/>
      <c r="PWW61" s="26"/>
      <c r="PWX61" s="26"/>
      <c r="PWY61" s="26"/>
      <c r="PWZ61" s="26"/>
      <c r="PXA61" s="26"/>
      <c r="PXB61" s="26"/>
      <c r="PXC61" s="26"/>
      <c r="PXD61" s="26"/>
      <c r="PXE61" s="26"/>
      <c r="PXF61" s="26"/>
      <c r="PXG61" s="26"/>
      <c r="PXH61" s="26"/>
      <c r="PXI61" s="26"/>
      <c r="PXJ61" s="26"/>
      <c r="PXK61" s="26"/>
      <c r="PXL61" s="26"/>
      <c r="PXM61" s="26"/>
      <c r="PXN61" s="26"/>
      <c r="PXO61" s="26"/>
      <c r="PXP61" s="26"/>
      <c r="PXQ61" s="26"/>
      <c r="PXR61" s="26"/>
      <c r="PXS61" s="26"/>
      <c r="PXT61" s="26"/>
      <c r="PXU61" s="26"/>
      <c r="PXV61" s="26"/>
      <c r="PXW61" s="26"/>
      <c r="PXX61" s="26"/>
      <c r="PXY61" s="26"/>
      <c r="PXZ61" s="26"/>
      <c r="PYA61" s="26"/>
      <c r="PYB61" s="26"/>
      <c r="PYC61" s="26"/>
      <c r="PYD61" s="26"/>
      <c r="PYE61" s="26"/>
      <c r="PYF61" s="26"/>
      <c r="PYG61" s="26"/>
      <c r="PYH61" s="26"/>
      <c r="PYI61" s="26"/>
      <c r="PYJ61" s="26"/>
      <c r="PYK61" s="26"/>
      <c r="PYL61" s="26"/>
      <c r="PYM61" s="26"/>
      <c r="PYN61" s="26"/>
      <c r="PYO61" s="26"/>
      <c r="PYP61" s="26"/>
      <c r="PYQ61" s="26"/>
      <c r="PYR61" s="26"/>
      <c r="PYS61" s="26"/>
      <c r="PYT61" s="26"/>
      <c r="PYU61" s="26"/>
      <c r="PYV61" s="26"/>
      <c r="PYW61" s="26"/>
      <c r="PYX61" s="26"/>
      <c r="PYY61" s="26"/>
      <c r="PYZ61" s="26"/>
      <c r="PZA61" s="26"/>
      <c r="PZB61" s="26"/>
      <c r="PZC61" s="26"/>
      <c r="PZD61" s="26"/>
      <c r="PZE61" s="26"/>
      <c r="PZF61" s="26"/>
      <c r="PZG61" s="26"/>
      <c r="PZH61" s="26"/>
      <c r="PZI61" s="26"/>
      <c r="PZJ61" s="26"/>
      <c r="PZK61" s="26"/>
      <c r="PZL61" s="26"/>
      <c r="PZM61" s="26"/>
      <c r="PZN61" s="26"/>
      <c r="PZO61" s="26"/>
      <c r="PZP61" s="26"/>
      <c r="PZQ61" s="26"/>
      <c r="PZR61" s="26"/>
      <c r="PZS61" s="26"/>
      <c r="PZT61" s="26"/>
      <c r="PZU61" s="26"/>
      <c r="PZV61" s="26"/>
      <c r="PZW61" s="26"/>
      <c r="PZX61" s="26"/>
      <c r="PZY61" s="26"/>
      <c r="PZZ61" s="26"/>
      <c r="QAA61" s="26"/>
      <c r="QAB61" s="26"/>
      <c r="QAC61" s="26"/>
      <c r="QAD61" s="26"/>
      <c r="QAE61" s="26"/>
      <c r="QAF61" s="26"/>
      <c r="QAG61" s="26"/>
      <c r="QAH61" s="26"/>
      <c r="QAI61" s="26"/>
      <c r="QAJ61" s="26"/>
      <c r="QAK61" s="26"/>
      <c r="QAL61" s="26"/>
      <c r="QAM61" s="26"/>
      <c r="QAN61" s="26"/>
      <c r="QAO61" s="26"/>
      <c r="QAP61" s="26"/>
      <c r="QAQ61" s="26"/>
      <c r="QAR61" s="26"/>
      <c r="QAS61" s="26"/>
      <c r="QAT61" s="26"/>
      <c r="QAU61" s="26"/>
      <c r="QAV61" s="26"/>
      <c r="QAW61" s="26"/>
      <c r="QAX61" s="26"/>
      <c r="QAY61" s="26"/>
      <c r="QAZ61" s="26"/>
      <c r="QBA61" s="26"/>
      <c r="QBB61" s="26"/>
      <c r="QBC61" s="26"/>
      <c r="QBD61" s="26"/>
      <c r="QBE61" s="26"/>
      <c r="QBF61" s="26"/>
      <c r="QBG61" s="26"/>
      <c r="QBH61" s="26"/>
      <c r="QBI61" s="26"/>
      <c r="QBJ61" s="26"/>
      <c r="QBK61" s="26"/>
      <c r="QBL61" s="26"/>
      <c r="QBM61" s="26"/>
      <c r="QBN61" s="26"/>
      <c r="QBO61" s="26"/>
      <c r="QBP61" s="26"/>
      <c r="QBQ61" s="26"/>
      <c r="QBR61" s="26"/>
      <c r="QBS61" s="26"/>
      <c r="QBT61" s="26"/>
      <c r="QBU61" s="26"/>
      <c r="QBV61" s="26"/>
      <c r="QBW61" s="26"/>
      <c r="QBX61" s="26"/>
      <c r="QBY61" s="26"/>
      <c r="QBZ61" s="26"/>
      <c r="QCA61" s="26"/>
      <c r="QCB61" s="26"/>
      <c r="QCC61" s="26"/>
      <c r="QCD61" s="26"/>
      <c r="QCE61" s="26"/>
      <c r="QCF61" s="26"/>
      <c r="QCG61" s="26"/>
      <c r="QCH61" s="26"/>
      <c r="QCI61" s="26"/>
      <c r="QCJ61" s="26"/>
      <c r="QCK61" s="26"/>
      <c r="QCL61" s="26"/>
      <c r="QCM61" s="26"/>
      <c r="QCN61" s="26"/>
      <c r="QCO61" s="26"/>
      <c r="QCP61" s="26"/>
      <c r="QCQ61" s="26"/>
      <c r="QCR61" s="26"/>
      <c r="QCS61" s="26"/>
      <c r="QCT61" s="26"/>
      <c r="QCU61" s="26"/>
      <c r="QCV61" s="26"/>
      <c r="QCW61" s="26"/>
      <c r="QCX61" s="26"/>
      <c r="QCY61" s="26"/>
      <c r="QCZ61" s="26"/>
      <c r="QDA61" s="26"/>
      <c r="QDB61" s="26"/>
      <c r="QDC61" s="26"/>
      <c r="QDD61" s="26"/>
      <c r="QDE61" s="26"/>
      <c r="QDF61" s="26"/>
      <c r="QDG61" s="26"/>
      <c r="QDH61" s="26"/>
      <c r="QDI61" s="26"/>
      <c r="QDJ61" s="26"/>
      <c r="QDK61" s="26"/>
      <c r="QDL61" s="26"/>
      <c r="QDM61" s="26"/>
      <c r="QDN61" s="26"/>
      <c r="QDO61" s="26"/>
      <c r="QDP61" s="26"/>
      <c r="QDQ61" s="26"/>
      <c r="QDR61" s="26"/>
      <c r="QDS61" s="26"/>
      <c r="QDT61" s="26"/>
      <c r="QDU61" s="26"/>
      <c r="QDV61" s="26"/>
      <c r="QDW61" s="26"/>
      <c r="QDX61" s="26"/>
      <c r="QDY61" s="26"/>
      <c r="QDZ61" s="26"/>
      <c r="QEA61" s="26"/>
      <c r="QEB61" s="26"/>
      <c r="QEC61" s="26"/>
      <c r="QED61" s="26"/>
      <c r="QEE61" s="26"/>
      <c r="QEF61" s="26"/>
      <c r="QEG61" s="26"/>
      <c r="QEH61" s="26"/>
      <c r="QEI61" s="26"/>
      <c r="QEJ61" s="26"/>
      <c r="QEK61" s="26"/>
      <c r="QEL61" s="26"/>
      <c r="QEM61" s="26"/>
      <c r="QEN61" s="26"/>
      <c r="QEO61" s="26"/>
      <c r="QEP61" s="26"/>
      <c r="QEQ61" s="26"/>
      <c r="QER61" s="26"/>
      <c r="QES61" s="26"/>
      <c r="QET61" s="26"/>
      <c r="QEU61" s="26"/>
      <c r="QEV61" s="26"/>
      <c r="QEW61" s="26"/>
      <c r="QEX61" s="26"/>
      <c r="QEY61" s="26"/>
      <c r="QEZ61" s="26"/>
      <c r="QFA61" s="26"/>
      <c r="QFB61" s="26"/>
      <c r="QFC61" s="26"/>
      <c r="QFD61" s="26"/>
      <c r="QFE61" s="26"/>
      <c r="QFF61" s="26"/>
      <c r="QFG61" s="26"/>
      <c r="QFH61" s="26"/>
      <c r="QFI61" s="26"/>
      <c r="QFJ61" s="26"/>
      <c r="QFK61" s="26"/>
      <c r="QFL61" s="26"/>
      <c r="QFM61" s="26"/>
      <c r="QFN61" s="26"/>
      <c r="QFO61" s="26"/>
      <c r="QFP61" s="26"/>
      <c r="QFQ61" s="26"/>
      <c r="QFR61" s="26"/>
      <c r="QFS61" s="26"/>
      <c r="QFT61" s="26"/>
      <c r="QFU61" s="26"/>
      <c r="QFV61" s="26"/>
      <c r="QFW61" s="26"/>
      <c r="QFX61" s="26"/>
      <c r="QFY61" s="26"/>
      <c r="QFZ61" s="26"/>
      <c r="QGA61" s="26"/>
      <c r="QGB61" s="26"/>
      <c r="QGC61" s="26"/>
      <c r="QGD61" s="26"/>
      <c r="QGE61" s="26"/>
      <c r="QGF61" s="26"/>
      <c r="QGG61" s="26"/>
      <c r="QGH61" s="26"/>
      <c r="QGI61" s="26"/>
      <c r="QGJ61" s="26"/>
      <c r="QGK61" s="26"/>
      <c r="QGL61" s="26"/>
      <c r="QGM61" s="26"/>
      <c r="QGN61" s="26"/>
      <c r="QGO61" s="26"/>
      <c r="QGP61" s="26"/>
      <c r="QGQ61" s="26"/>
      <c r="QGR61" s="26"/>
      <c r="QGS61" s="26"/>
      <c r="QGT61" s="26"/>
      <c r="QGU61" s="26"/>
      <c r="QGV61" s="26"/>
      <c r="QGW61" s="26"/>
      <c r="QGX61" s="26"/>
      <c r="QGY61" s="26"/>
      <c r="QGZ61" s="26"/>
      <c r="QHA61" s="26"/>
      <c r="QHB61" s="26"/>
      <c r="QHC61" s="26"/>
      <c r="QHD61" s="26"/>
      <c r="QHE61" s="26"/>
      <c r="QHF61" s="26"/>
      <c r="QHG61" s="26"/>
      <c r="QHH61" s="26"/>
      <c r="QHI61" s="26"/>
      <c r="QHJ61" s="26"/>
      <c r="QHK61" s="26"/>
      <c r="QHL61" s="26"/>
      <c r="QHM61" s="26"/>
      <c r="QHN61" s="26"/>
      <c r="QHO61" s="26"/>
      <c r="QHP61" s="26"/>
      <c r="QHQ61" s="26"/>
      <c r="QHR61" s="26"/>
      <c r="QHS61" s="26"/>
      <c r="QHT61" s="26"/>
      <c r="QHU61" s="26"/>
      <c r="QHV61" s="26"/>
      <c r="QHW61" s="26"/>
      <c r="QHX61" s="26"/>
      <c r="QHY61" s="26"/>
      <c r="QHZ61" s="26"/>
      <c r="QIA61" s="26"/>
      <c r="QIB61" s="26"/>
      <c r="QIC61" s="26"/>
      <c r="QID61" s="26"/>
      <c r="QIE61" s="26"/>
      <c r="QIF61" s="26"/>
      <c r="QIG61" s="26"/>
      <c r="QIH61" s="26"/>
      <c r="QII61" s="26"/>
      <c r="QIJ61" s="26"/>
      <c r="QIK61" s="26"/>
      <c r="QIL61" s="26"/>
      <c r="QIM61" s="26"/>
      <c r="QIN61" s="26"/>
      <c r="QIO61" s="26"/>
      <c r="QIP61" s="26"/>
      <c r="QIQ61" s="26"/>
      <c r="QIR61" s="26"/>
      <c r="QIS61" s="26"/>
      <c r="QIT61" s="26"/>
      <c r="QIU61" s="26"/>
      <c r="QIV61" s="26"/>
      <c r="QIW61" s="26"/>
      <c r="QIX61" s="26"/>
      <c r="QIY61" s="26"/>
      <c r="QIZ61" s="26"/>
      <c r="QJA61" s="26"/>
      <c r="QJB61" s="26"/>
      <c r="QJC61" s="26"/>
      <c r="QJD61" s="26"/>
      <c r="QJE61" s="26"/>
      <c r="QJF61" s="26"/>
      <c r="QJG61" s="26"/>
      <c r="QJH61" s="26"/>
      <c r="QJI61" s="26"/>
      <c r="QJJ61" s="26"/>
      <c r="QJK61" s="26"/>
      <c r="QJL61" s="26"/>
      <c r="QJM61" s="26"/>
      <c r="QJN61" s="26"/>
      <c r="QJO61" s="26"/>
      <c r="QJP61" s="26"/>
      <c r="QJQ61" s="26"/>
      <c r="QJR61" s="26"/>
      <c r="QJS61" s="26"/>
      <c r="QJT61" s="26"/>
      <c r="QJU61" s="26"/>
      <c r="QJV61" s="26"/>
      <c r="QJW61" s="26"/>
      <c r="QJX61" s="26"/>
      <c r="QJY61" s="26"/>
      <c r="QJZ61" s="26"/>
      <c r="QKA61" s="26"/>
      <c r="QKB61" s="26"/>
      <c r="QKC61" s="26"/>
      <c r="QKD61" s="26"/>
      <c r="QKE61" s="26"/>
      <c r="QKF61" s="26"/>
      <c r="QKG61" s="26"/>
      <c r="QKH61" s="26"/>
      <c r="QKI61" s="26"/>
      <c r="QKJ61" s="26"/>
      <c r="QKK61" s="26"/>
      <c r="QKL61" s="26"/>
      <c r="QKM61" s="26"/>
      <c r="QKN61" s="26"/>
      <c r="QKO61" s="26"/>
      <c r="QKP61" s="26"/>
      <c r="QKQ61" s="26"/>
      <c r="QKR61" s="26"/>
      <c r="QKS61" s="26"/>
      <c r="QKT61" s="26"/>
      <c r="QKU61" s="26"/>
      <c r="QKV61" s="26"/>
      <c r="QKW61" s="26"/>
      <c r="QKX61" s="26"/>
      <c r="QKY61" s="26"/>
      <c r="QKZ61" s="26"/>
      <c r="QLA61" s="26"/>
      <c r="QLB61" s="26"/>
      <c r="QLC61" s="26"/>
      <c r="QLD61" s="26"/>
      <c r="QLE61" s="26"/>
      <c r="QLF61" s="26"/>
      <c r="QLG61" s="26"/>
      <c r="QLH61" s="26"/>
      <c r="QLI61" s="26"/>
      <c r="QLJ61" s="26"/>
      <c r="QLK61" s="26"/>
      <c r="QLL61" s="26"/>
      <c r="QLM61" s="26"/>
      <c r="QLN61" s="26"/>
      <c r="QLO61" s="26"/>
      <c r="QLP61" s="26"/>
      <c r="QLQ61" s="26"/>
      <c r="QLR61" s="26"/>
      <c r="QLS61" s="26"/>
      <c r="QLT61" s="26"/>
      <c r="QLU61" s="26"/>
      <c r="QLV61" s="26"/>
      <c r="QLW61" s="26"/>
      <c r="QLX61" s="26"/>
      <c r="QLY61" s="26"/>
      <c r="QLZ61" s="26"/>
      <c r="QMA61" s="26"/>
      <c r="QMB61" s="26"/>
      <c r="QMC61" s="26"/>
      <c r="QMD61" s="26"/>
      <c r="QME61" s="26"/>
      <c r="QMF61" s="26"/>
      <c r="QMG61" s="26"/>
      <c r="QMH61" s="26"/>
      <c r="QMI61" s="26"/>
      <c r="QMJ61" s="26"/>
      <c r="QMK61" s="26"/>
      <c r="QML61" s="26"/>
      <c r="QMM61" s="26"/>
      <c r="QMN61" s="26"/>
      <c r="QMO61" s="26"/>
      <c r="QMP61" s="26"/>
      <c r="QMQ61" s="26"/>
      <c r="QMR61" s="26"/>
      <c r="QMS61" s="26"/>
      <c r="QMT61" s="26"/>
      <c r="QMU61" s="26"/>
      <c r="QMV61" s="26"/>
      <c r="QMW61" s="26"/>
      <c r="QMX61" s="26"/>
      <c r="QMY61" s="26"/>
      <c r="QMZ61" s="26"/>
      <c r="QNA61" s="26"/>
      <c r="QNB61" s="26"/>
      <c r="QNC61" s="26"/>
      <c r="QND61" s="26"/>
      <c r="QNE61" s="26"/>
      <c r="QNF61" s="26"/>
      <c r="QNG61" s="26"/>
      <c r="QNH61" s="26"/>
      <c r="QNI61" s="26"/>
      <c r="QNJ61" s="26"/>
      <c r="QNK61" s="26"/>
      <c r="QNL61" s="26"/>
      <c r="QNM61" s="26"/>
      <c r="QNN61" s="26"/>
      <c r="QNO61" s="26"/>
      <c r="QNP61" s="26"/>
      <c r="QNQ61" s="26"/>
      <c r="QNR61" s="26"/>
      <c r="QNS61" s="26"/>
      <c r="QNT61" s="26"/>
      <c r="QNU61" s="26"/>
      <c r="QNV61" s="26"/>
      <c r="QNW61" s="26"/>
      <c r="QNX61" s="26"/>
      <c r="QNY61" s="26"/>
      <c r="QNZ61" s="26"/>
      <c r="QOA61" s="26"/>
      <c r="QOB61" s="26"/>
      <c r="QOC61" s="26"/>
      <c r="QOD61" s="26"/>
      <c r="QOE61" s="26"/>
      <c r="QOF61" s="26"/>
      <c r="QOG61" s="26"/>
      <c r="QOH61" s="26"/>
      <c r="QOI61" s="26"/>
      <c r="QOJ61" s="26"/>
      <c r="QOK61" s="26"/>
      <c r="QOL61" s="26"/>
      <c r="QOM61" s="26"/>
      <c r="QON61" s="26"/>
      <c r="QOO61" s="26"/>
      <c r="QOP61" s="26"/>
      <c r="QOQ61" s="26"/>
      <c r="QOR61" s="26"/>
      <c r="QOS61" s="26"/>
      <c r="QOT61" s="26"/>
      <c r="QOU61" s="26"/>
      <c r="QOV61" s="26"/>
      <c r="QOW61" s="26"/>
      <c r="QOX61" s="26"/>
      <c r="QOY61" s="26"/>
      <c r="QOZ61" s="26"/>
      <c r="QPA61" s="26"/>
      <c r="QPB61" s="26"/>
      <c r="QPC61" s="26"/>
      <c r="QPD61" s="26"/>
      <c r="QPE61" s="26"/>
      <c r="QPF61" s="26"/>
      <c r="QPG61" s="26"/>
      <c r="QPH61" s="26"/>
      <c r="QPI61" s="26"/>
      <c r="QPJ61" s="26"/>
      <c r="QPK61" s="26"/>
      <c r="QPL61" s="26"/>
      <c r="QPM61" s="26"/>
      <c r="QPN61" s="26"/>
      <c r="QPO61" s="26"/>
      <c r="QPP61" s="26"/>
      <c r="QPQ61" s="26"/>
      <c r="QPR61" s="26"/>
      <c r="QPS61" s="26"/>
      <c r="QPT61" s="26"/>
      <c r="QPU61" s="26"/>
      <c r="QPV61" s="26"/>
      <c r="QPW61" s="26"/>
      <c r="QPX61" s="26"/>
      <c r="QPY61" s="26"/>
      <c r="QPZ61" s="26"/>
      <c r="QQA61" s="26"/>
      <c r="QQB61" s="26"/>
      <c r="QQC61" s="26"/>
      <c r="QQD61" s="26"/>
      <c r="QQE61" s="26"/>
      <c r="QQF61" s="26"/>
      <c r="QQG61" s="26"/>
      <c r="QQH61" s="26"/>
      <c r="QQI61" s="26"/>
      <c r="QQJ61" s="26"/>
      <c r="QQK61" s="26"/>
      <c r="QQL61" s="26"/>
      <c r="QQM61" s="26"/>
      <c r="QQN61" s="26"/>
      <c r="QQO61" s="26"/>
      <c r="QQP61" s="26"/>
      <c r="QQQ61" s="26"/>
      <c r="QQR61" s="26"/>
      <c r="QQS61" s="26"/>
      <c r="QQT61" s="26"/>
      <c r="QQU61" s="26"/>
      <c r="QQV61" s="26"/>
      <c r="QQW61" s="26"/>
      <c r="QQX61" s="26"/>
      <c r="QQY61" s="26"/>
      <c r="QQZ61" s="26"/>
      <c r="QRA61" s="26"/>
      <c r="QRB61" s="26"/>
      <c r="QRC61" s="26"/>
      <c r="QRD61" s="26"/>
      <c r="QRE61" s="26"/>
      <c r="QRF61" s="26"/>
      <c r="QRG61" s="26"/>
      <c r="QRH61" s="26"/>
      <c r="QRI61" s="26"/>
      <c r="QRJ61" s="26"/>
      <c r="QRK61" s="26"/>
      <c r="QRL61" s="26"/>
      <c r="QRM61" s="26"/>
      <c r="QRN61" s="26"/>
      <c r="QRO61" s="26"/>
      <c r="QRP61" s="26"/>
      <c r="QRQ61" s="26"/>
      <c r="QRR61" s="26"/>
      <c r="QRS61" s="26"/>
      <c r="QRT61" s="26"/>
      <c r="QRU61" s="26"/>
      <c r="QRV61" s="26"/>
      <c r="QRW61" s="26"/>
      <c r="QRX61" s="26"/>
      <c r="QRY61" s="26"/>
      <c r="QRZ61" s="26"/>
      <c r="QSA61" s="26"/>
      <c r="QSB61" s="26"/>
      <c r="QSC61" s="26"/>
      <c r="QSD61" s="26"/>
      <c r="QSE61" s="26"/>
      <c r="QSF61" s="26"/>
      <c r="QSG61" s="26"/>
      <c r="QSH61" s="26"/>
      <c r="QSI61" s="26"/>
      <c r="QSJ61" s="26"/>
      <c r="QSK61" s="26"/>
      <c r="QSL61" s="26"/>
      <c r="QSM61" s="26"/>
      <c r="QSN61" s="26"/>
      <c r="QSO61" s="26"/>
      <c r="QSP61" s="26"/>
      <c r="QSQ61" s="26"/>
      <c r="QSR61" s="26"/>
      <c r="QSS61" s="26"/>
      <c r="QST61" s="26"/>
      <c r="QSU61" s="26"/>
      <c r="QSV61" s="26"/>
      <c r="QSW61" s="26"/>
      <c r="QSX61" s="26"/>
      <c r="QSY61" s="26"/>
      <c r="QSZ61" s="26"/>
      <c r="QTA61" s="26"/>
      <c r="QTB61" s="26"/>
      <c r="QTC61" s="26"/>
      <c r="QTD61" s="26"/>
      <c r="QTE61" s="26"/>
      <c r="QTF61" s="26"/>
      <c r="QTG61" s="26"/>
      <c r="QTH61" s="26"/>
      <c r="QTI61" s="26"/>
      <c r="QTJ61" s="26"/>
      <c r="QTK61" s="26"/>
      <c r="QTL61" s="26"/>
      <c r="QTM61" s="26"/>
      <c r="QTN61" s="26"/>
      <c r="QTO61" s="26"/>
      <c r="QTP61" s="26"/>
      <c r="QTQ61" s="26"/>
      <c r="QTR61" s="26"/>
      <c r="QTS61" s="26"/>
      <c r="QTT61" s="26"/>
      <c r="QTU61" s="26"/>
      <c r="QTV61" s="26"/>
      <c r="QTW61" s="26"/>
      <c r="QTX61" s="26"/>
      <c r="QTY61" s="26"/>
      <c r="QTZ61" s="26"/>
      <c r="QUA61" s="26"/>
      <c r="QUB61" s="26"/>
      <c r="QUC61" s="26"/>
      <c r="QUD61" s="26"/>
      <c r="QUE61" s="26"/>
      <c r="QUF61" s="26"/>
      <c r="QUG61" s="26"/>
      <c r="QUH61" s="26"/>
      <c r="QUI61" s="26"/>
      <c r="QUJ61" s="26"/>
      <c r="QUK61" s="26"/>
      <c r="QUL61" s="26"/>
      <c r="QUM61" s="26"/>
      <c r="QUN61" s="26"/>
      <c r="QUO61" s="26"/>
      <c r="QUP61" s="26"/>
      <c r="QUQ61" s="26"/>
      <c r="QUR61" s="26"/>
      <c r="QUS61" s="26"/>
      <c r="QUT61" s="26"/>
      <c r="QUU61" s="26"/>
      <c r="QUV61" s="26"/>
      <c r="QUW61" s="26"/>
      <c r="QUX61" s="26"/>
      <c r="QUY61" s="26"/>
      <c r="QUZ61" s="26"/>
      <c r="QVA61" s="26"/>
      <c r="QVB61" s="26"/>
      <c r="QVC61" s="26"/>
      <c r="QVD61" s="26"/>
      <c r="QVE61" s="26"/>
      <c r="QVF61" s="26"/>
      <c r="QVG61" s="26"/>
      <c r="QVH61" s="26"/>
      <c r="QVI61" s="26"/>
      <c r="QVJ61" s="26"/>
      <c r="QVK61" s="26"/>
      <c r="QVL61" s="26"/>
      <c r="QVM61" s="26"/>
      <c r="QVN61" s="26"/>
      <c r="QVO61" s="26"/>
      <c r="QVP61" s="26"/>
      <c r="QVQ61" s="26"/>
      <c r="QVR61" s="26"/>
      <c r="QVS61" s="26"/>
      <c r="QVT61" s="26"/>
      <c r="QVU61" s="26"/>
      <c r="QVV61" s="26"/>
      <c r="QVW61" s="26"/>
      <c r="QVX61" s="26"/>
      <c r="QVY61" s="26"/>
      <c r="QVZ61" s="26"/>
      <c r="QWA61" s="26"/>
      <c r="QWB61" s="26"/>
      <c r="QWC61" s="26"/>
      <c r="QWD61" s="26"/>
      <c r="QWE61" s="26"/>
      <c r="QWF61" s="26"/>
      <c r="QWG61" s="26"/>
      <c r="QWH61" s="26"/>
      <c r="QWI61" s="26"/>
      <c r="QWJ61" s="26"/>
      <c r="QWK61" s="26"/>
      <c r="QWL61" s="26"/>
      <c r="QWM61" s="26"/>
      <c r="QWN61" s="26"/>
      <c r="QWO61" s="26"/>
      <c r="QWP61" s="26"/>
      <c r="QWQ61" s="26"/>
      <c r="QWR61" s="26"/>
      <c r="QWS61" s="26"/>
      <c r="QWT61" s="26"/>
      <c r="QWU61" s="26"/>
      <c r="QWV61" s="26"/>
      <c r="QWW61" s="26"/>
      <c r="QWX61" s="26"/>
      <c r="QWY61" s="26"/>
      <c r="QWZ61" s="26"/>
      <c r="QXA61" s="26"/>
      <c r="QXB61" s="26"/>
      <c r="QXC61" s="26"/>
      <c r="QXD61" s="26"/>
      <c r="QXE61" s="26"/>
      <c r="QXF61" s="26"/>
      <c r="QXG61" s="26"/>
      <c r="QXH61" s="26"/>
      <c r="QXI61" s="26"/>
      <c r="QXJ61" s="26"/>
      <c r="QXK61" s="26"/>
      <c r="QXL61" s="26"/>
      <c r="QXM61" s="26"/>
      <c r="QXN61" s="26"/>
      <c r="QXO61" s="26"/>
      <c r="QXP61" s="26"/>
      <c r="QXQ61" s="26"/>
      <c r="QXR61" s="26"/>
      <c r="QXS61" s="26"/>
      <c r="QXT61" s="26"/>
      <c r="QXU61" s="26"/>
      <c r="QXV61" s="26"/>
      <c r="QXW61" s="26"/>
      <c r="QXX61" s="26"/>
      <c r="QXY61" s="26"/>
      <c r="QXZ61" s="26"/>
      <c r="QYA61" s="26"/>
      <c r="QYB61" s="26"/>
      <c r="QYC61" s="26"/>
      <c r="QYD61" s="26"/>
      <c r="QYE61" s="26"/>
      <c r="QYF61" s="26"/>
      <c r="QYG61" s="26"/>
      <c r="QYH61" s="26"/>
      <c r="QYI61" s="26"/>
      <c r="QYJ61" s="26"/>
      <c r="QYK61" s="26"/>
      <c r="QYL61" s="26"/>
      <c r="QYM61" s="26"/>
      <c r="QYN61" s="26"/>
      <c r="QYO61" s="26"/>
      <c r="QYP61" s="26"/>
      <c r="QYQ61" s="26"/>
      <c r="QYR61" s="26"/>
      <c r="QYS61" s="26"/>
      <c r="QYT61" s="26"/>
      <c r="QYU61" s="26"/>
      <c r="QYV61" s="26"/>
      <c r="QYW61" s="26"/>
      <c r="QYX61" s="26"/>
      <c r="QYY61" s="26"/>
      <c r="QYZ61" s="26"/>
      <c r="QZA61" s="26"/>
      <c r="QZB61" s="26"/>
      <c r="QZC61" s="26"/>
      <c r="QZD61" s="26"/>
      <c r="QZE61" s="26"/>
      <c r="QZF61" s="26"/>
      <c r="QZG61" s="26"/>
      <c r="QZH61" s="26"/>
      <c r="QZI61" s="26"/>
      <c r="QZJ61" s="26"/>
      <c r="QZK61" s="26"/>
      <c r="QZL61" s="26"/>
      <c r="QZM61" s="26"/>
      <c r="QZN61" s="26"/>
      <c r="QZO61" s="26"/>
      <c r="QZP61" s="26"/>
      <c r="QZQ61" s="26"/>
      <c r="QZR61" s="26"/>
      <c r="QZS61" s="26"/>
      <c r="QZT61" s="26"/>
      <c r="QZU61" s="26"/>
      <c r="QZV61" s="26"/>
      <c r="QZW61" s="26"/>
      <c r="QZX61" s="26"/>
      <c r="QZY61" s="26"/>
      <c r="QZZ61" s="26"/>
      <c r="RAA61" s="26"/>
      <c r="RAB61" s="26"/>
      <c r="RAC61" s="26"/>
      <c r="RAD61" s="26"/>
      <c r="RAE61" s="26"/>
      <c r="RAF61" s="26"/>
      <c r="RAG61" s="26"/>
      <c r="RAH61" s="26"/>
      <c r="RAI61" s="26"/>
      <c r="RAJ61" s="26"/>
      <c r="RAK61" s="26"/>
      <c r="RAL61" s="26"/>
      <c r="RAM61" s="26"/>
      <c r="RAN61" s="26"/>
      <c r="RAO61" s="26"/>
      <c r="RAP61" s="26"/>
      <c r="RAQ61" s="26"/>
      <c r="RAR61" s="26"/>
      <c r="RAS61" s="26"/>
      <c r="RAT61" s="26"/>
      <c r="RAU61" s="26"/>
      <c r="RAV61" s="26"/>
      <c r="RAW61" s="26"/>
      <c r="RAX61" s="26"/>
      <c r="RAY61" s="26"/>
      <c r="RAZ61" s="26"/>
      <c r="RBA61" s="26"/>
      <c r="RBB61" s="26"/>
      <c r="RBC61" s="26"/>
      <c r="RBD61" s="26"/>
      <c r="RBE61" s="26"/>
      <c r="RBF61" s="26"/>
      <c r="RBG61" s="26"/>
      <c r="RBH61" s="26"/>
      <c r="RBI61" s="26"/>
      <c r="RBJ61" s="26"/>
      <c r="RBK61" s="26"/>
      <c r="RBL61" s="26"/>
      <c r="RBM61" s="26"/>
      <c r="RBN61" s="26"/>
      <c r="RBO61" s="26"/>
      <c r="RBP61" s="26"/>
      <c r="RBQ61" s="26"/>
      <c r="RBR61" s="26"/>
      <c r="RBS61" s="26"/>
      <c r="RBT61" s="26"/>
      <c r="RBU61" s="26"/>
      <c r="RBV61" s="26"/>
      <c r="RBW61" s="26"/>
      <c r="RBX61" s="26"/>
      <c r="RBY61" s="26"/>
      <c r="RBZ61" s="26"/>
      <c r="RCA61" s="26"/>
      <c r="RCB61" s="26"/>
      <c r="RCC61" s="26"/>
      <c r="RCD61" s="26"/>
      <c r="RCE61" s="26"/>
      <c r="RCF61" s="26"/>
      <c r="RCG61" s="26"/>
      <c r="RCH61" s="26"/>
      <c r="RCI61" s="26"/>
      <c r="RCJ61" s="26"/>
      <c r="RCK61" s="26"/>
      <c r="RCL61" s="26"/>
      <c r="RCM61" s="26"/>
      <c r="RCN61" s="26"/>
      <c r="RCO61" s="26"/>
      <c r="RCP61" s="26"/>
      <c r="RCQ61" s="26"/>
      <c r="RCR61" s="26"/>
      <c r="RCS61" s="26"/>
      <c r="RCT61" s="26"/>
      <c r="RCU61" s="26"/>
      <c r="RCV61" s="26"/>
      <c r="RCW61" s="26"/>
      <c r="RCX61" s="26"/>
      <c r="RCY61" s="26"/>
      <c r="RCZ61" s="26"/>
      <c r="RDA61" s="26"/>
      <c r="RDB61" s="26"/>
      <c r="RDC61" s="26"/>
      <c r="RDD61" s="26"/>
      <c r="RDE61" s="26"/>
      <c r="RDF61" s="26"/>
      <c r="RDG61" s="26"/>
      <c r="RDH61" s="26"/>
      <c r="RDI61" s="26"/>
      <c r="RDJ61" s="26"/>
      <c r="RDK61" s="26"/>
      <c r="RDL61" s="26"/>
      <c r="RDM61" s="26"/>
      <c r="RDN61" s="26"/>
      <c r="RDO61" s="26"/>
      <c r="RDP61" s="26"/>
      <c r="RDQ61" s="26"/>
      <c r="RDR61" s="26"/>
      <c r="RDS61" s="26"/>
      <c r="RDT61" s="26"/>
      <c r="RDU61" s="26"/>
      <c r="RDV61" s="26"/>
      <c r="RDW61" s="26"/>
      <c r="RDX61" s="26"/>
      <c r="RDY61" s="26"/>
      <c r="RDZ61" s="26"/>
      <c r="REA61" s="26"/>
      <c r="REB61" s="26"/>
      <c r="REC61" s="26"/>
      <c r="RED61" s="26"/>
      <c r="REE61" s="26"/>
      <c r="REF61" s="26"/>
      <c r="REG61" s="26"/>
      <c r="REH61" s="26"/>
      <c r="REI61" s="26"/>
      <c r="REJ61" s="26"/>
      <c r="REK61" s="26"/>
      <c r="REL61" s="26"/>
      <c r="REM61" s="26"/>
      <c r="REN61" s="26"/>
      <c r="REO61" s="26"/>
      <c r="REP61" s="26"/>
      <c r="REQ61" s="26"/>
      <c r="RER61" s="26"/>
      <c r="RES61" s="26"/>
      <c r="RET61" s="26"/>
      <c r="REU61" s="26"/>
      <c r="REV61" s="26"/>
      <c r="REW61" s="26"/>
      <c r="REX61" s="26"/>
      <c r="REY61" s="26"/>
      <c r="REZ61" s="26"/>
      <c r="RFA61" s="26"/>
      <c r="RFB61" s="26"/>
      <c r="RFC61" s="26"/>
      <c r="RFD61" s="26"/>
      <c r="RFE61" s="26"/>
      <c r="RFF61" s="26"/>
      <c r="RFG61" s="26"/>
      <c r="RFH61" s="26"/>
      <c r="RFI61" s="26"/>
      <c r="RFJ61" s="26"/>
      <c r="RFK61" s="26"/>
      <c r="RFL61" s="26"/>
      <c r="RFM61" s="26"/>
      <c r="RFN61" s="26"/>
      <c r="RFO61" s="26"/>
      <c r="RFP61" s="26"/>
      <c r="RFQ61" s="26"/>
      <c r="RFR61" s="26"/>
      <c r="RFS61" s="26"/>
      <c r="RFT61" s="26"/>
      <c r="RFU61" s="26"/>
      <c r="RFV61" s="26"/>
      <c r="RFW61" s="26"/>
      <c r="RFX61" s="26"/>
      <c r="RFY61" s="26"/>
      <c r="RFZ61" s="26"/>
      <c r="RGA61" s="26"/>
      <c r="RGB61" s="26"/>
      <c r="RGC61" s="26"/>
      <c r="RGD61" s="26"/>
      <c r="RGE61" s="26"/>
      <c r="RGF61" s="26"/>
      <c r="RGG61" s="26"/>
      <c r="RGH61" s="26"/>
      <c r="RGI61" s="26"/>
      <c r="RGJ61" s="26"/>
      <c r="RGK61" s="26"/>
      <c r="RGL61" s="26"/>
      <c r="RGM61" s="26"/>
      <c r="RGN61" s="26"/>
      <c r="RGO61" s="26"/>
      <c r="RGP61" s="26"/>
      <c r="RGQ61" s="26"/>
      <c r="RGR61" s="26"/>
      <c r="RGS61" s="26"/>
      <c r="RGT61" s="26"/>
      <c r="RGU61" s="26"/>
      <c r="RGV61" s="26"/>
      <c r="RGW61" s="26"/>
      <c r="RGX61" s="26"/>
      <c r="RGY61" s="26"/>
      <c r="RGZ61" s="26"/>
      <c r="RHA61" s="26"/>
      <c r="RHB61" s="26"/>
      <c r="RHC61" s="26"/>
      <c r="RHD61" s="26"/>
      <c r="RHE61" s="26"/>
      <c r="RHF61" s="26"/>
      <c r="RHG61" s="26"/>
      <c r="RHH61" s="26"/>
      <c r="RHI61" s="26"/>
      <c r="RHJ61" s="26"/>
      <c r="RHK61" s="26"/>
      <c r="RHL61" s="26"/>
      <c r="RHM61" s="26"/>
      <c r="RHN61" s="26"/>
      <c r="RHO61" s="26"/>
      <c r="RHP61" s="26"/>
      <c r="RHQ61" s="26"/>
      <c r="RHR61" s="26"/>
      <c r="RHS61" s="26"/>
      <c r="RHT61" s="26"/>
      <c r="RHU61" s="26"/>
      <c r="RHV61" s="26"/>
      <c r="RHW61" s="26"/>
      <c r="RHX61" s="26"/>
      <c r="RHY61" s="26"/>
      <c r="RHZ61" s="26"/>
      <c r="RIA61" s="26"/>
      <c r="RIB61" s="26"/>
      <c r="RIC61" s="26"/>
      <c r="RID61" s="26"/>
      <c r="RIE61" s="26"/>
      <c r="RIF61" s="26"/>
      <c r="RIG61" s="26"/>
      <c r="RIH61" s="26"/>
      <c r="RII61" s="26"/>
      <c r="RIJ61" s="26"/>
      <c r="RIK61" s="26"/>
      <c r="RIL61" s="26"/>
      <c r="RIM61" s="26"/>
      <c r="RIN61" s="26"/>
      <c r="RIO61" s="26"/>
      <c r="RIP61" s="26"/>
      <c r="RIQ61" s="26"/>
      <c r="RIR61" s="26"/>
      <c r="RIS61" s="26"/>
      <c r="RIT61" s="26"/>
      <c r="RIU61" s="26"/>
      <c r="RIV61" s="26"/>
      <c r="RIW61" s="26"/>
      <c r="RIX61" s="26"/>
      <c r="RIY61" s="26"/>
      <c r="RIZ61" s="26"/>
      <c r="RJA61" s="26"/>
      <c r="RJB61" s="26"/>
      <c r="RJC61" s="26"/>
      <c r="RJD61" s="26"/>
      <c r="RJE61" s="26"/>
      <c r="RJF61" s="26"/>
      <c r="RJG61" s="26"/>
      <c r="RJH61" s="26"/>
      <c r="RJI61" s="26"/>
      <c r="RJJ61" s="26"/>
      <c r="RJK61" s="26"/>
      <c r="RJL61" s="26"/>
      <c r="RJM61" s="26"/>
      <c r="RJN61" s="26"/>
      <c r="RJO61" s="26"/>
      <c r="RJP61" s="26"/>
      <c r="RJQ61" s="26"/>
      <c r="RJR61" s="26"/>
      <c r="RJS61" s="26"/>
      <c r="RJT61" s="26"/>
      <c r="RJU61" s="26"/>
      <c r="RJV61" s="26"/>
      <c r="RJW61" s="26"/>
      <c r="RJX61" s="26"/>
      <c r="RJY61" s="26"/>
      <c r="RJZ61" s="26"/>
      <c r="RKA61" s="26"/>
      <c r="RKB61" s="26"/>
      <c r="RKC61" s="26"/>
      <c r="RKD61" s="26"/>
      <c r="RKE61" s="26"/>
      <c r="RKF61" s="26"/>
      <c r="RKG61" s="26"/>
      <c r="RKH61" s="26"/>
      <c r="RKI61" s="26"/>
      <c r="RKJ61" s="26"/>
      <c r="RKK61" s="26"/>
      <c r="RKL61" s="26"/>
      <c r="RKM61" s="26"/>
      <c r="RKN61" s="26"/>
      <c r="RKO61" s="26"/>
      <c r="RKP61" s="26"/>
      <c r="RKQ61" s="26"/>
      <c r="RKR61" s="26"/>
      <c r="RKS61" s="26"/>
      <c r="RKT61" s="26"/>
      <c r="RKU61" s="26"/>
      <c r="RKV61" s="26"/>
      <c r="RKW61" s="26"/>
      <c r="RKX61" s="26"/>
      <c r="RKY61" s="26"/>
      <c r="RKZ61" s="26"/>
      <c r="RLA61" s="26"/>
      <c r="RLB61" s="26"/>
      <c r="RLC61" s="26"/>
      <c r="RLD61" s="26"/>
      <c r="RLE61" s="26"/>
      <c r="RLF61" s="26"/>
      <c r="RLG61" s="26"/>
      <c r="RLH61" s="26"/>
      <c r="RLI61" s="26"/>
      <c r="RLJ61" s="26"/>
      <c r="RLK61" s="26"/>
      <c r="RLL61" s="26"/>
      <c r="RLM61" s="26"/>
      <c r="RLN61" s="26"/>
      <c r="RLO61" s="26"/>
      <c r="RLP61" s="26"/>
      <c r="RLQ61" s="26"/>
      <c r="RLR61" s="26"/>
      <c r="RLS61" s="26"/>
      <c r="RLT61" s="26"/>
      <c r="RLU61" s="26"/>
      <c r="RLV61" s="26"/>
      <c r="RLW61" s="26"/>
      <c r="RLX61" s="26"/>
      <c r="RLY61" s="26"/>
      <c r="RLZ61" s="26"/>
      <c r="RMA61" s="26"/>
      <c r="RMB61" s="26"/>
      <c r="RMC61" s="26"/>
      <c r="RMD61" s="26"/>
      <c r="RME61" s="26"/>
      <c r="RMF61" s="26"/>
      <c r="RMG61" s="26"/>
      <c r="RMH61" s="26"/>
      <c r="RMI61" s="26"/>
      <c r="RMJ61" s="26"/>
      <c r="RMK61" s="26"/>
      <c r="RML61" s="26"/>
      <c r="RMM61" s="26"/>
      <c r="RMN61" s="26"/>
      <c r="RMO61" s="26"/>
      <c r="RMP61" s="26"/>
      <c r="RMQ61" s="26"/>
      <c r="RMR61" s="26"/>
      <c r="RMS61" s="26"/>
      <c r="RMT61" s="26"/>
      <c r="RMU61" s="26"/>
      <c r="RMV61" s="26"/>
      <c r="RMW61" s="26"/>
      <c r="RMX61" s="26"/>
      <c r="RMY61" s="26"/>
      <c r="RMZ61" s="26"/>
      <c r="RNA61" s="26"/>
      <c r="RNB61" s="26"/>
      <c r="RNC61" s="26"/>
      <c r="RND61" s="26"/>
      <c r="RNE61" s="26"/>
      <c r="RNF61" s="26"/>
      <c r="RNG61" s="26"/>
      <c r="RNH61" s="26"/>
      <c r="RNI61" s="26"/>
      <c r="RNJ61" s="26"/>
      <c r="RNK61" s="26"/>
      <c r="RNL61" s="26"/>
      <c r="RNM61" s="26"/>
      <c r="RNN61" s="26"/>
      <c r="RNO61" s="26"/>
      <c r="RNP61" s="26"/>
      <c r="RNQ61" s="26"/>
      <c r="RNR61" s="26"/>
      <c r="RNS61" s="26"/>
      <c r="RNT61" s="26"/>
      <c r="RNU61" s="26"/>
      <c r="RNV61" s="26"/>
      <c r="RNW61" s="26"/>
      <c r="RNX61" s="26"/>
      <c r="RNY61" s="26"/>
      <c r="RNZ61" s="26"/>
      <c r="ROA61" s="26"/>
      <c r="ROB61" s="26"/>
      <c r="ROC61" s="26"/>
      <c r="ROD61" s="26"/>
      <c r="ROE61" s="26"/>
      <c r="ROF61" s="26"/>
      <c r="ROG61" s="26"/>
      <c r="ROH61" s="26"/>
      <c r="ROI61" s="26"/>
      <c r="ROJ61" s="26"/>
      <c r="ROK61" s="26"/>
      <c r="ROL61" s="26"/>
      <c r="ROM61" s="26"/>
      <c r="RON61" s="26"/>
      <c r="ROO61" s="26"/>
      <c r="ROP61" s="26"/>
      <c r="ROQ61" s="26"/>
      <c r="ROR61" s="26"/>
      <c r="ROS61" s="26"/>
      <c r="ROT61" s="26"/>
      <c r="ROU61" s="26"/>
      <c r="ROV61" s="26"/>
      <c r="ROW61" s="26"/>
      <c r="ROX61" s="26"/>
      <c r="ROY61" s="26"/>
      <c r="ROZ61" s="26"/>
      <c r="RPA61" s="26"/>
      <c r="RPB61" s="26"/>
      <c r="RPC61" s="26"/>
      <c r="RPD61" s="26"/>
      <c r="RPE61" s="26"/>
      <c r="RPF61" s="26"/>
      <c r="RPG61" s="26"/>
      <c r="RPH61" s="26"/>
      <c r="RPI61" s="26"/>
      <c r="RPJ61" s="26"/>
      <c r="RPK61" s="26"/>
      <c r="RPL61" s="26"/>
      <c r="RPM61" s="26"/>
      <c r="RPN61" s="26"/>
      <c r="RPO61" s="26"/>
      <c r="RPP61" s="26"/>
      <c r="RPQ61" s="26"/>
      <c r="RPR61" s="26"/>
      <c r="RPS61" s="26"/>
      <c r="RPT61" s="26"/>
      <c r="RPU61" s="26"/>
      <c r="RPV61" s="26"/>
      <c r="RPW61" s="26"/>
      <c r="RPX61" s="26"/>
      <c r="RPY61" s="26"/>
      <c r="RPZ61" s="26"/>
      <c r="RQA61" s="26"/>
      <c r="RQB61" s="26"/>
      <c r="RQC61" s="26"/>
      <c r="RQD61" s="26"/>
      <c r="RQE61" s="26"/>
      <c r="RQF61" s="26"/>
      <c r="RQG61" s="26"/>
      <c r="RQH61" s="26"/>
      <c r="RQI61" s="26"/>
      <c r="RQJ61" s="26"/>
      <c r="RQK61" s="26"/>
      <c r="RQL61" s="26"/>
      <c r="RQM61" s="26"/>
      <c r="RQN61" s="26"/>
      <c r="RQO61" s="26"/>
      <c r="RQP61" s="26"/>
      <c r="RQQ61" s="26"/>
      <c r="RQR61" s="26"/>
      <c r="RQS61" s="26"/>
      <c r="RQT61" s="26"/>
      <c r="RQU61" s="26"/>
      <c r="RQV61" s="26"/>
      <c r="RQW61" s="26"/>
      <c r="RQX61" s="26"/>
      <c r="RQY61" s="26"/>
      <c r="RQZ61" s="26"/>
      <c r="RRA61" s="26"/>
      <c r="RRB61" s="26"/>
      <c r="RRC61" s="26"/>
      <c r="RRD61" s="26"/>
      <c r="RRE61" s="26"/>
      <c r="RRF61" s="26"/>
      <c r="RRG61" s="26"/>
      <c r="RRH61" s="26"/>
      <c r="RRI61" s="26"/>
      <c r="RRJ61" s="26"/>
      <c r="RRK61" s="26"/>
      <c r="RRL61" s="26"/>
      <c r="RRM61" s="26"/>
      <c r="RRN61" s="26"/>
      <c r="RRO61" s="26"/>
      <c r="RRP61" s="26"/>
      <c r="RRQ61" s="26"/>
      <c r="RRR61" s="26"/>
      <c r="RRS61" s="26"/>
      <c r="RRT61" s="26"/>
      <c r="RRU61" s="26"/>
      <c r="RRV61" s="26"/>
      <c r="RRW61" s="26"/>
      <c r="RRX61" s="26"/>
      <c r="RRY61" s="26"/>
      <c r="RRZ61" s="26"/>
      <c r="RSA61" s="26"/>
      <c r="RSB61" s="26"/>
      <c r="RSC61" s="26"/>
      <c r="RSD61" s="26"/>
      <c r="RSE61" s="26"/>
      <c r="RSF61" s="26"/>
      <c r="RSG61" s="26"/>
      <c r="RSH61" s="26"/>
      <c r="RSI61" s="26"/>
      <c r="RSJ61" s="26"/>
      <c r="RSK61" s="26"/>
      <c r="RSL61" s="26"/>
      <c r="RSM61" s="26"/>
      <c r="RSN61" s="26"/>
      <c r="RSO61" s="26"/>
      <c r="RSP61" s="26"/>
      <c r="RSQ61" s="26"/>
      <c r="RSR61" s="26"/>
      <c r="RSS61" s="26"/>
      <c r="RST61" s="26"/>
      <c r="RSU61" s="26"/>
      <c r="RSV61" s="26"/>
      <c r="RSW61" s="26"/>
      <c r="RSX61" s="26"/>
      <c r="RSY61" s="26"/>
      <c r="RSZ61" s="26"/>
      <c r="RTA61" s="26"/>
      <c r="RTB61" s="26"/>
      <c r="RTC61" s="26"/>
      <c r="RTD61" s="26"/>
      <c r="RTE61" s="26"/>
      <c r="RTF61" s="26"/>
      <c r="RTG61" s="26"/>
      <c r="RTH61" s="26"/>
      <c r="RTI61" s="26"/>
      <c r="RTJ61" s="26"/>
      <c r="RTK61" s="26"/>
      <c r="RTL61" s="26"/>
      <c r="RTM61" s="26"/>
      <c r="RTN61" s="26"/>
      <c r="RTO61" s="26"/>
      <c r="RTP61" s="26"/>
      <c r="RTQ61" s="26"/>
      <c r="RTR61" s="26"/>
      <c r="RTS61" s="26"/>
      <c r="RTT61" s="26"/>
      <c r="RTU61" s="26"/>
      <c r="RTV61" s="26"/>
      <c r="RTW61" s="26"/>
      <c r="RTX61" s="26"/>
      <c r="RTY61" s="26"/>
      <c r="RTZ61" s="26"/>
      <c r="RUA61" s="26"/>
      <c r="RUB61" s="26"/>
      <c r="RUC61" s="26"/>
      <c r="RUD61" s="26"/>
      <c r="RUE61" s="26"/>
      <c r="RUF61" s="26"/>
      <c r="RUG61" s="26"/>
      <c r="RUH61" s="26"/>
      <c r="RUI61" s="26"/>
      <c r="RUJ61" s="26"/>
      <c r="RUK61" s="26"/>
      <c r="RUL61" s="26"/>
      <c r="RUM61" s="26"/>
      <c r="RUN61" s="26"/>
      <c r="RUO61" s="26"/>
      <c r="RUP61" s="26"/>
      <c r="RUQ61" s="26"/>
      <c r="RUR61" s="26"/>
      <c r="RUS61" s="26"/>
      <c r="RUT61" s="26"/>
      <c r="RUU61" s="26"/>
      <c r="RUV61" s="26"/>
      <c r="RUW61" s="26"/>
      <c r="RUX61" s="26"/>
      <c r="RUY61" s="26"/>
      <c r="RUZ61" s="26"/>
      <c r="RVA61" s="26"/>
      <c r="RVB61" s="26"/>
      <c r="RVC61" s="26"/>
      <c r="RVD61" s="26"/>
      <c r="RVE61" s="26"/>
      <c r="RVF61" s="26"/>
      <c r="RVG61" s="26"/>
      <c r="RVH61" s="26"/>
      <c r="RVI61" s="26"/>
      <c r="RVJ61" s="26"/>
      <c r="RVK61" s="26"/>
      <c r="RVL61" s="26"/>
      <c r="RVM61" s="26"/>
      <c r="RVN61" s="26"/>
      <c r="RVO61" s="26"/>
      <c r="RVP61" s="26"/>
      <c r="RVQ61" s="26"/>
      <c r="RVR61" s="26"/>
      <c r="RVS61" s="26"/>
      <c r="RVT61" s="26"/>
      <c r="RVU61" s="26"/>
      <c r="RVV61" s="26"/>
      <c r="RVW61" s="26"/>
      <c r="RVX61" s="26"/>
      <c r="RVY61" s="26"/>
      <c r="RVZ61" s="26"/>
      <c r="RWA61" s="26"/>
      <c r="RWB61" s="26"/>
      <c r="RWC61" s="26"/>
      <c r="RWD61" s="26"/>
      <c r="RWE61" s="26"/>
      <c r="RWF61" s="26"/>
      <c r="RWG61" s="26"/>
      <c r="RWH61" s="26"/>
      <c r="RWI61" s="26"/>
      <c r="RWJ61" s="26"/>
      <c r="RWK61" s="26"/>
      <c r="RWL61" s="26"/>
      <c r="RWM61" s="26"/>
      <c r="RWN61" s="26"/>
      <c r="RWO61" s="26"/>
      <c r="RWP61" s="26"/>
      <c r="RWQ61" s="26"/>
      <c r="RWR61" s="26"/>
      <c r="RWS61" s="26"/>
      <c r="RWT61" s="26"/>
      <c r="RWU61" s="26"/>
      <c r="RWV61" s="26"/>
      <c r="RWW61" s="26"/>
      <c r="RWX61" s="26"/>
      <c r="RWY61" s="26"/>
      <c r="RWZ61" s="26"/>
      <c r="RXA61" s="26"/>
      <c r="RXB61" s="26"/>
      <c r="RXC61" s="26"/>
      <c r="RXD61" s="26"/>
      <c r="RXE61" s="26"/>
      <c r="RXF61" s="26"/>
      <c r="RXG61" s="26"/>
      <c r="RXH61" s="26"/>
      <c r="RXI61" s="26"/>
      <c r="RXJ61" s="26"/>
      <c r="RXK61" s="26"/>
      <c r="RXL61" s="26"/>
      <c r="RXM61" s="26"/>
      <c r="RXN61" s="26"/>
      <c r="RXO61" s="26"/>
      <c r="RXP61" s="26"/>
      <c r="RXQ61" s="26"/>
      <c r="RXR61" s="26"/>
      <c r="RXS61" s="26"/>
      <c r="RXT61" s="26"/>
      <c r="RXU61" s="26"/>
      <c r="RXV61" s="26"/>
      <c r="RXW61" s="26"/>
      <c r="RXX61" s="26"/>
      <c r="RXY61" s="26"/>
      <c r="RXZ61" s="26"/>
      <c r="RYA61" s="26"/>
      <c r="RYB61" s="26"/>
      <c r="RYC61" s="26"/>
      <c r="RYD61" s="26"/>
      <c r="RYE61" s="26"/>
      <c r="RYF61" s="26"/>
      <c r="RYG61" s="26"/>
      <c r="RYH61" s="26"/>
      <c r="RYI61" s="26"/>
      <c r="RYJ61" s="26"/>
      <c r="RYK61" s="26"/>
      <c r="RYL61" s="26"/>
      <c r="RYM61" s="26"/>
      <c r="RYN61" s="26"/>
      <c r="RYO61" s="26"/>
      <c r="RYP61" s="26"/>
      <c r="RYQ61" s="26"/>
      <c r="RYR61" s="26"/>
      <c r="RYS61" s="26"/>
      <c r="RYT61" s="26"/>
      <c r="RYU61" s="26"/>
      <c r="RYV61" s="26"/>
      <c r="RYW61" s="26"/>
      <c r="RYX61" s="26"/>
      <c r="RYY61" s="26"/>
      <c r="RYZ61" s="26"/>
      <c r="RZA61" s="26"/>
      <c r="RZB61" s="26"/>
      <c r="RZC61" s="26"/>
      <c r="RZD61" s="26"/>
      <c r="RZE61" s="26"/>
      <c r="RZF61" s="26"/>
      <c r="RZG61" s="26"/>
      <c r="RZH61" s="26"/>
      <c r="RZI61" s="26"/>
      <c r="RZJ61" s="26"/>
      <c r="RZK61" s="26"/>
      <c r="RZL61" s="26"/>
      <c r="RZM61" s="26"/>
      <c r="RZN61" s="26"/>
      <c r="RZO61" s="26"/>
      <c r="RZP61" s="26"/>
      <c r="RZQ61" s="26"/>
      <c r="RZR61" s="26"/>
      <c r="RZS61" s="26"/>
      <c r="RZT61" s="26"/>
      <c r="RZU61" s="26"/>
      <c r="RZV61" s="26"/>
      <c r="RZW61" s="26"/>
      <c r="RZX61" s="26"/>
      <c r="RZY61" s="26"/>
      <c r="RZZ61" s="26"/>
      <c r="SAA61" s="26"/>
      <c r="SAB61" s="26"/>
      <c r="SAC61" s="26"/>
      <c r="SAD61" s="26"/>
      <c r="SAE61" s="26"/>
      <c r="SAF61" s="26"/>
      <c r="SAG61" s="26"/>
      <c r="SAH61" s="26"/>
      <c r="SAI61" s="26"/>
      <c r="SAJ61" s="26"/>
      <c r="SAK61" s="26"/>
      <c r="SAL61" s="26"/>
      <c r="SAM61" s="26"/>
      <c r="SAN61" s="26"/>
      <c r="SAO61" s="26"/>
      <c r="SAP61" s="26"/>
      <c r="SAQ61" s="26"/>
      <c r="SAR61" s="26"/>
      <c r="SAS61" s="26"/>
      <c r="SAT61" s="26"/>
      <c r="SAU61" s="26"/>
      <c r="SAV61" s="26"/>
      <c r="SAW61" s="26"/>
      <c r="SAX61" s="26"/>
      <c r="SAY61" s="26"/>
      <c r="SAZ61" s="26"/>
      <c r="SBA61" s="26"/>
      <c r="SBB61" s="26"/>
      <c r="SBC61" s="26"/>
      <c r="SBD61" s="26"/>
      <c r="SBE61" s="26"/>
      <c r="SBF61" s="26"/>
      <c r="SBG61" s="26"/>
      <c r="SBH61" s="26"/>
      <c r="SBI61" s="26"/>
      <c r="SBJ61" s="26"/>
      <c r="SBK61" s="26"/>
      <c r="SBL61" s="26"/>
      <c r="SBM61" s="26"/>
      <c r="SBN61" s="26"/>
      <c r="SBO61" s="26"/>
      <c r="SBP61" s="26"/>
      <c r="SBQ61" s="26"/>
      <c r="SBR61" s="26"/>
      <c r="SBS61" s="26"/>
      <c r="SBT61" s="26"/>
      <c r="SBU61" s="26"/>
      <c r="SBV61" s="26"/>
      <c r="SBW61" s="26"/>
      <c r="SBX61" s="26"/>
      <c r="SBY61" s="26"/>
      <c r="SBZ61" s="26"/>
      <c r="SCA61" s="26"/>
      <c r="SCB61" s="26"/>
      <c r="SCC61" s="26"/>
      <c r="SCD61" s="26"/>
      <c r="SCE61" s="26"/>
      <c r="SCF61" s="26"/>
      <c r="SCG61" s="26"/>
      <c r="SCH61" s="26"/>
      <c r="SCI61" s="26"/>
      <c r="SCJ61" s="26"/>
      <c r="SCK61" s="26"/>
      <c r="SCL61" s="26"/>
      <c r="SCM61" s="26"/>
      <c r="SCN61" s="26"/>
      <c r="SCO61" s="26"/>
      <c r="SCP61" s="26"/>
      <c r="SCQ61" s="26"/>
      <c r="SCR61" s="26"/>
      <c r="SCS61" s="26"/>
      <c r="SCT61" s="26"/>
      <c r="SCU61" s="26"/>
      <c r="SCV61" s="26"/>
      <c r="SCW61" s="26"/>
      <c r="SCX61" s="26"/>
      <c r="SCY61" s="26"/>
      <c r="SCZ61" s="26"/>
      <c r="SDA61" s="26"/>
      <c r="SDB61" s="26"/>
      <c r="SDC61" s="26"/>
      <c r="SDD61" s="26"/>
      <c r="SDE61" s="26"/>
      <c r="SDF61" s="26"/>
      <c r="SDG61" s="26"/>
      <c r="SDH61" s="26"/>
      <c r="SDI61" s="26"/>
      <c r="SDJ61" s="26"/>
      <c r="SDK61" s="26"/>
      <c r="SDL61" s="26"/>
      <c r="SDM61" s="26"/>
      <c r="SDN61" s="26"/>
      <c r="SDO61" s="26"/>
      <c r="SDP61" s="26"/>
      <c r="SDQ61" s="26"/>
      <c r="SDR61" s="26"/>
      <c r="SDS61" s="26"/>
      <c r="SDT61" s="26"/>
      <c r="SDU61" s="26"/>
      <c r="SDV61" s="26"/>
      <c r="SDW61" s="26"/>
      <c r="SDX61" s="26"/>
      <c r="SDY61" s="26"/>
      <c r="SDZ61" s="26"/>
      <c r="SEA61" s="26"/>
      <c r="SEB61" s="26"/>
      <c r="SEC61" s="26"/>
      <c r="SED61" s="26"/>
      <c r="SEE61" s="26"/>
      <c r="SEF61" s="26"/>
      <c r="SEG61" s="26"/>
      <c r="SEH61" s="26"/>
      <c r="SEI61" s="26"/>
      <c r="SEJ61" s="26"/>
      <c r="SEK61" s="26"/>
      <c r="SEL61" s="26"/>
      <c r="SEM61" s="26"/>
      <c r="SEN61" s="26"/>
      <c r="SEO61" s="26"/>
      <c r="SEP61" s="26"/>
      <c r="SEQ61" s="26"/>
      <c r="SER61" s="26"/>
      <c r="SES61" s="26"/>
      <c r="SET61" s="26"/>
      <c r="SEU61" s="26"/>
      <c r="SEV61" s="26"/>
      <c r="SEW61" s="26"/>
      <c r="SEX61" s="26"/>
      <c r="SEY61" s="26"/>
      <c r="SEZ61" s="26"/>
      <c r="SFA61" s="26"/>
      <c r="SFB61" s="26"/>
      <c r="SFC61" s="26"/>
      <c r="SFD61" s="26"/>
      <c r="SFE61" s="26"/>
      <c r="SFF61" s="26"/>
      <c r="SFG61" s="26"/>
      <c r="SFH61" s="26"/>
      <c r="SFI61" s="26"/>
      <c r="SFJ61" s="26"/>
      <c r="SFK61" s="26"/>
      <c r="SFL61" s="26"/>
      <c r="SFM61" s="26"/>
      <c r="SFN61" s="26"/>
      <c r="SFO61" s="26"/>
      <c r="SFP61" s="26"/>
      <c r="SFQ61" s="26"/>
      <c r="SFR61" s="26"/>
      <c r="SFS61" s="26"/>
      <c r="SFT61" s="26"/>
      <c r="SFU61" s="26"/>
      <c r="SFV61" s="26"/>
      <c r="SFW61" s="26"/>
      <c r="SFX61" s="26"/>
      <c r="SFY61" s="26"/>
      <c r="SFZ61" s="26"/>
      <c r="SGA61" s="26"/>
      <c r="SGB61" s="26"/>
      <c r="SGC61" s="26"/>
      <c r="SGD61" s="26"/>
      <c r="SGE61" s="26"/>
      <c r="SGF61" s="26"/>
      <c r="SGG61" s="26"/>
      <c r="SGH61" s="26"/>
      <c r="SGI61" s="26"/>
      <c r="SGJ61" s="26"/>
      <c r="SGK61" s="26"/>
      <c r="SGL61" s="26"/>
      <c r="SGM61" s="26"/>
      <c r="SGN61" s="26"/>
      <c r="SGO61" s="26"/>
      <c r="SGP61" s="26"/>
      <c r="SGQ61" s="26"/>
      <c r="SGR61" s="26"/>
      <c r="SGS61" s="26"/>
      <c r="SGT61" s="26"/>
      <c r="SGU61" s="26"/>
      <c r="SGV61" s="26"/>
      <c r="SGW61" s="26"/>
      <c r="SGX61" s="26"/>
      <c r="SGY61" s="26"/>
      <c r="SGZ61" s="26"/>
      <c r="SHA61" s="26"/>
      <c r="SHB61" s="26"/>
      <c r="SHC61" s="26"/>
      <c r="SHD61" s="26"/>
      <c r="SHE61" s="26"/>
      <c r="SHF61" s="26"/>
      <c r="SHG61" s="26"/>
      <c r="SHH61" s="26"/>
      <c r="SHI61" s="26"/>
      <c r="SHJ61" s="26"/>
      <c r="SHK61" s="26"/>
      <c r="SHL61" s="26"/>
      <c r="SHM61" s="26"/>
      <c r="SHN61" s="26"/>
      <c r="SHO61" s="26"/>
      <c r="SHP61" s="26"/>
      <c r="SHQ61" s="26"/>
      <c r="SHR61" s="26"/>
      <c r="SHS61" s="26"/>
      <c r="SHT61" s="26"/>
      <c r="SHU61" s="26"/>
      <c r="SHV61" s="26"/>
      <c r="SHW61" s="26"/>
      <c r="SHX61" s="26"/>
      <c r="SHY61" s="26"/>
      <c r="SHZ61" s="26"/>
      <c r="SIA61" s="26"/>
      <c r="SIB61" s="26"/>
      <c r="SIC61" s="26"/>
      <c r="SID61" s="26"/>
      <c r="SIE61" s="26"/>
      <c r="SIF61" s="26"/>
      <c r="SIG61" s="26"/>
      <c r="SIH61" s="26"/>
      <c r="SII61" s="26"/>
      <c r="SIJ61" s="26"/>
      <c r="SIK61" s="26"/>
      <c r="SIL61" s="26"/>
      <c r="SIM61" s="26"/>
      <c r="SIN61" s="26"/>
      <c r="SIO61" s="26"/>
      <c r="SIP61" s="26"/>
      <c r="SIQ61" s="26"/>
      <c r="SIR61" s="26"/>
      <c r="SIS61" s="26"/>
      <c r="SIT61" s="26"/>
      <c r="SIU61" s="26"/>
      <c r="SIV61" s="26"/>
      <c r="SIW61" s="26"/>
      <c r="SIX61" s="26"/>
      <c r="SIY61" s="26"/>
      <c r="SIZ61" s="26"/>
      <c r="SJA61" s="26"/>
      <c r="SJB61" s="26"/>
      <c r="SJC61" s="26"/>
      <c r="SJD61" s="26"/>
      <c r="SJE61" s="26"/>
      <c r="SJF61" s="26"/>
      <c r="SJG61" s="26"/>
      <c r="SJH61" s="26"/>
      <c r="SJI61" s="26"/>
      <c r="SJJ61" s="26"/>
      <c r="SJK61" s="26"/>
      <c r="SJL61" s="26"/>
      <c r="SJM61" s="26"/>
      <c r="SJN61" s="26"/>
      <c r="SJO61" s="26"/>
      <c r="SJP61" s="26"/>
      <c r="SJQ61" s="26"/>
      <c r="SJR61" s="26"/>
      <c r="SJS61" s="26"/>
      <c r="SJT61" s="26"/>
      <c r="SJU61" s="26"/>
      <c r="SJV61" s="26"/>
      <c r="SJW61" s="26"/>
      <c r="SJX61" s="26"/>
      <c r="SJY61" s="26"/>
      <c r="SJZ61" s="26"/>
      <c r="SKA61" s="26"/>
      <c r="SKB61" s="26"/>
      <c r="SKC61" s="26"/>
      <c r="SKD61" s="26"/>
      <c r="SKE61" s="26"/>
      <c r="SKF61" s="26"/>
      <c r="SKG61" s="26"/>
      <c r="SKH61" s="26"/>
      <c r="SKI61" s="26"/>
      <c r="SKJ61" s="26"/>
      <c r="SKK61" s="26"/>
      <c r="SKL61" s="26"/>
      <c r="SKM61" s="26"/>
      <c r="SKN61" s="26"/>
      <c r="SKO61" s="26"/>
      <c r="SKP61" s="26"/>
      <c r="SKQ61" s="26"/>
      <c r="SKR61" s="26"/>
      <c r="SKS61" s="26"/>
      <c r="SKT61" s="26"/>
      <c r="SKU61" s="26"/>
      <c r="SKV61" s="26"/>
      <c r="SKW61" s="26"/>
      <c r="SKX61" s="26"/>
      <c r="SKY61" s="26"/>
      <c r="SKZ61" s="26"/>
      <c r="SLA61" s="26"/>
      <c r="SLB61" s="26"/>
      <c r="SLC61" s="26"/>
      <c r="SLD61" s="26"/>
      <c r="SLE61" s="26"/>
      <c r="SLF61" s="26"/>
      <c r="SLG61" s="26"/>
      <c r="SLH61" s="26"/>
      <c r="SLI61" s="26"/>
      <c r="SLJ61" s="26"/>
      <c r="SLK61" s="26"/>
      <c r="SLL61" s="26"/>
      <c r="SLM61" s="26"/>
      <c r="SLN61" s="26"/>
      <c r="SLO61" s="26"/>
      <c r="SLP61" s="26"/>
      <c r="SLQ61" s="26"/>
      <c r="SLR61" s="26"/>
      <c r="SLS61" s="26"/>
      <c r="SLT61" s="26"/>
      <c r="SLU61" s="26"/>
      <c r="SLV61" s="26"/>
      <c r="SLW61" s="26"/>
      <c r="SLX61" s="26"/>
      <c r="SLY61" s="26"/>
      <c r="SLZ61" s="26"/>
      <c r="SMA61" s="26"/>
      <c r="SMB61" s="26"/>
      <c r="SMC61" s="26"/>
      <c r="SMD61" s="26"/>
      <c r="SME61" s="26"/>
      <c r="SMF61" s="26"/>
      <c r="SMG61" s="26"/>
      <c r="SMH61" s="26"/>
      <c r="SMI61" s="26"/>
      <c r="SMJ61" s="26"/>
      <c r="SMK61" s="26"/>
      <c r="SML61" s="26"/>
      <c r="SMM61" s="26"/>
      <c r="SMN61" s="26"/>
      <c r="SMO61" s="26"/>
      <c r="SMP61" s="26"/>
      <c r="SMQ61" s="26"/>
      <c r="SMR61" s="26"/>
      <c r="SMS61" s="26"/>
      <c r="SMT61" s="26"/>
      <c r="SMU61" s="26"/>
      <c r="SMV61" s="26"/>
      <c r="SMW61" s="26"/>
      <c r="SMX61" s="26"/>
      <c r="SMY61" s="26"/>
      <c r="SMZ61" s="26"/>
      <c r="SNA61" s="26"/>
      <c r="SNB61" s="26"/>
      <c r="SNC61" s="26"/>
      <c r="SND61" s="26"/>
      <c r="SNE61" s="26"/>
      <c r="SNF61" s="26"/>
      <c r="SNG61" s="26"/>
      <c r="SNH61" s="26"/>
      <c r="SNI61" s="26"/>
      <c r="SNJ61" s="26"/>
      <c r="SNK61" s="26"/>
      <c r="SNL61" s="26"/>
      <c r="SNM61" s="26"/>
      <c r="SNN61" s="26"/>
      <c r="SNO61" s="26"/>
      <c r="SNP61" s="26"/>
      <c r="SNQ61" s="26"/>
      <c r="SNR61" s="26"/>
      <c r="SNS61" s="26"/>
      <c r="SNT61" s="26"/>
      <c r="SNU61" s="26"/>
      <c r="SNV61" s="26"/>
      <c r="SNW61" s="26"/>
      <c r="SNX61" s="26"/>
      <c r="SNY61" s="26"/>
      <c r="SNZ61" s="26"/>
      <c r="SOA61" s="26"/>
      <c r="SOB61" s="26"/>
      <c r="SOC61" s="26"/>
      <c r="SOD61" s="26"/>
      <c r="SOE61" s="26"/>
      <c r="SOF61" s="26"/>
      <c r="SOG61" s="26"/>
      <c r="SOH61" s="26"/>
      <c r="SOI61" s="26"/>
      <c r="SOJ61" s="26"/>
      <c r="SOK61" s="26"/>
      <c r="SOL61" s="26"/>
      <c r="SOM61" s="26"/>
      <c r="SON61" s="26"/>
      <c r="SOO61" s="26"/>
      <c r="SOP61" s="26"/>
      <c r="SOQ61" s="26"/>
      <c r="SOR61" s="26"/>
      <c r="SOS61" s="26"/>
      <c r="SOT61" s="26"/>
      <c r="SOU61" s="26"/>
      <c r="SOV61" s="26"/>
      <c r="SOW61" s="26"/>
      <c r="SOX61" s="26"/>
      <c r="SOY61" s="26"/>
      <c r="SOZ61" s="26"/>
      <c r="SPA61" s="26"/>
      <c r="SPB61" s="26"/>
      <c r="SPC61" s="26"/>
      <c r="SPD61" s="26"/>
      <c r="SPE61" s="26"/>
      <c r="SPF61" s="26"/>
      <c r="SPG61" s="26"/>
      <c r="SPH61" s="26"/>
      <c r="SPI61" s="26"/>
      <c r="SPJ61" s="26"/>
      <c r="SPK61" s="26"/>
      <c r="SPL61" s="26"/>
      <c r="SPM61" s="26"/>
      <c r="SPN61" s="26"/>
      <c r="SPO61" s="26"/>
      <c r="SPP61" s="26"/>
      <c r="SPQ61" s="26"/>
      <c r="SPR61" s="26"/>
      <c r="SPS61" s="26"/>
      <c r="SPT61" s="26"/>
      <c r="SPU61" s="26"/>
      <c r="SPV61" s="26"/>
      <c r="SPW61" s="26"/>
      <c r="SPX61" s="26"/>
      <c r="SPY61" s="26"/>
      <c r="SPZ61" s="26"/>
      <c r="SQA61" s="26"/>
      <c r="SQB61" s="26"/>
      <c r="SQC61" s="26"/>
      <c r="SQD61" s="26"/>
      <c r="SQE61" s="26"/>
      <c r="SQF61" s="26"/>
      <c r="SQG61" s="26"/>
      <c r="SQH61" s="26"/>
      <c r="SQI61" s="26"/>
      <c r="SQJ61" s="26"/>
      <c r="SQK61" s="26"/>
      <c r="SQL61" s="26"/>
      <c r="SQM61" s="26"/>
      <c r="SQN61" s="26"/>
      <c r="SQO61" s="26"/>
      <c r="SQP61" s="26"/>
      <c r="SQQ61" s="26"/>
      <c r="SQR61" s="26"/>
      <c r="SQS61" s="26"/>
      <c r="SQT61" s="26"/>
      <c r="SQU61" s="26"/>
      <c r="SQV61" s="26"/>
      <c r="SQW61" s="26"/>
      <c r="SQX61" s="26"/>
      <c r="SQY61" s="26"/>
      <c r="SQZ61" s="26"/>
      <c r="SRA61" s="26"/>
      <c r="SRB61" s="26"/>
      <c r="SRC61" s="26"/>
      <c r="SRD61" s="26"/>
      <c r="SRE61" s="26"/>
      <c r="SRF61" s="26"/>
      <c r="SRG61" s="26"/>
      <c r="SRH61" s="26"/>
      <c r="SRI61" s="26"/>
      <c r="SRJ61" s="26"/>
      <c r="SRK61" s="26"/>
      <c r="SRL61" s="26"/>
      <c r="SRM61" s="26"/>
      <c r="SRN61" s="26"/>
      <c r="SRO61" s="26"/>
      <c r="SRP61" s="26"/>
      <c r="SRQ61" s="26"/>
      <c r="SRR61" s="26"/>
      <c r="SRS61" s="26"/>
      <c r="SRT61" s="26"/>
      <c r="SRU61" s="26"/>
      <c r="SRV61" s="26"/>
      <c r="SRW61" s="26"/>
      <c r="SRX61" s="26"/>
      <c r="SRY61" s="26"/>
      <c r="SRZ61" s="26"/>
      <c r="SSA61" s="26"/>
      <c r="SSB61" s="26"/>
      <c r="SSC61" s="26"/>
      <c r="SSD61" s="26"/>
      <c r="SSE61" s="26"/>
      <c r="SSF61" s="26"/>
      <c r="SSG61" s="26"/>
      <c r="SSH61" s="26"/>
      <c r="SSI61" s="26"/>
      <c r="SSJ61" s="26"/>
      <c r="SSK61" s="26"/>
      <c r="SSL61" s="26"/>
      <c r="SSM61" s="26"/>
      <c r="SSN61" s="26"/>
      <c r="SSO61" s="26"/>
      <c r="SSP61" s="26"/>
      <c r="SSQ61" s="26"/>
      <c r="SSR61" s="26"/>
      <c r="SSS61" s="26"/>
      <c r="SST61" s="26"/>
      <c r="SSU61" s="26"/>
      <c r="SSV61" s="26"/>
      <c r="SSW61" s="26"/>
      <c r="SSX61" s="26"/>
      <c r="SSY61" s="26"/>
      <c r="SSZ61" s="26"/>
      <c r="STA61" s="26"/>
      <c r="STB61" s="26"/>
      <c r="STC61" s="26"/>
      <c r="STD61" s="26"/>
      <c r="STE61" s="26"/>
      <c r="STF61" s="26"/>
      <c r="STG61" s="26"/>
      <c r="STH61" s="26"/>
      <c r="STI61" s="26"/>
      <c r="STJ61" s="26"/>
      <c r="STK61" s="26"/>
      <c r="STL61" s="26"/>
      <c r="STM61" s="26"/>
      <c r="STN61" s="26"/>
      <c r="STO61" s="26"/>
      <c r="STP61" s="26"/>
      <c r="STQ61" s="26"/>
      <c r="STR61" s="26"/>
      <c r="STS61" s="26"/>
      <c r="STT61" s="26"/>
      <c r="STU61" s="26"/>
      <c r="STV61" s="26"/>
      <c r="STW61" s="26"/>
      <c r="STX61" s="26"/>
      <c r="STY61" s="26"/>
      <c r="STZ61" s="26"/>
      <c r="SUA61" s="26"/>
      <c r="SUB61" s="26"/>
      <c r="SUC61" s="26"/>
      <c r="SUD61" s="26"/>
      <c r="SUE61" s="26"/>
      <c r="SUF61" s="26"/>
      <c r="SUG61" s="26"/>
      <c r="SUH61" s="26"/>
      <c r="SUI61" s="26"/>
      <c r="SUJ61" s="26"/>
      <c r="SUK61" s="26"/>
      <c r="SUL61" s="26"/>
      <c r="SUM61" s="26"/>
      <c r="SUN61" s="26"/>
      <c r="SUO61" s="26"/>
      <c r="SUP61" s="26"/>
      <c r="SUQ61" s="26"/>
      <c r="SUR61" s="26"/>
      <c r="SUS61" s="26"/>
      <c r="SUT61" s="26"/>
      <c r="SUU61" s="26"/>
      <c r="SUV61" s="26"/>
      <c r="SUW61" s="26"/>
      <c r="SUX61" s="26"/>
      <c r="SUY61" s="26"/>
      <c r="SUZ61" s="26"/>
      <c r="SVA61" s="26"/>
      <c r="SVB61" s="26"/>
      <c r="SVC61" s="26"/>
      <c r="SVD61" s="26"/>
      <c r="SVE61" s="26"/>
      <c r="SVF61" s="26"/>
      <c r="SVG61" s="26"/>
      <c r="SVH61" s="26"/>
      <c r="SVI61" s="26"/>
      <c r="SVJ61" s="26"/>
      <c r="SVK61" s="26"/>
      <c r="SVL61" s="26"/>
      <c r="SVM61" s="26"/>
      <c r="SVN61" s="26"/>
      <c r="SVO61" s="26"/>
      <c r="SVP61" s="26"/>
      <c r="SVQ61" s="26"/>
      <c r="SVR61" s="26"/>
      <c r="SVS61" s="26"/>
      <c r="SVT61" s="26"/>
      <c r="SVU61" s="26"/>
      <c r="SVV61" s="26"/>
      <c r="SVW61" s="26"/>
      <c r="SVX61" s="26"/>
      <c r="SVY61" s="26"/>
      <c r="SVZ61" s="26"/>
      <c r="SWA61" s="26"/>
      <c r="SWB61" s="26"/>
      <c r="SWC61" s="26"/>
      <c r="SWD61" s="26"/>
      <c r="SWE61" s="26"/>
      <c r="SWF61" s="26"/>
      <c r="SWG61" s="26"/>
      <c r="SWH61" s="26"/>
      <c r="SWI61" s="26"/>
      <c r="SWJ61" s="26"/>
      <c r="SWK61" s="26"/>
      <c r="SWL61" s="26"/>
      <c r="SWM61" s="26"/>
      <c r="SWN61" s="26"/>
      <c r="SWO61" s="26"/>
      <c r="SWP61" s="26"/>
      <c r="SWQ61" s="26"/>
      <c r="SWR61" s="26"/>
      <c r="SWS61" s="26"/>
      <c r="SWT61" s="26"/>
      <c r="SWU61" s="26"/>
      <c r="SWV61" s="26"/>
      <c r="SWW61" s="26"/>
      <c r="SWX61" s="26"/>
      <c r="SWY61" s="26"/>
      <c r="SWZ61" s="26"/>
      <c r="SXA61" s="26"/>
      <c r="SXB61" s="26"/>
      <c r="SXC61" s="26"/>
      <c r="SXD61" s="26"/>
      <c r="SXE61" s="26"/>
      <c r="SXF61" s="26"/>
      <c r="SXG61" s="26"/>
      <c r="SXH61" s="26"/>
      <c r="SXI61" s="26"/>
      <c r="SXJ61" s="26"/>
      <c r="SXK61" s="26"/>
      <c r="SXL61" s="26"/>
      <c r="SXM61" s="26"/>
      <c r="SXN61" s="26"/>
      <c r="SXO61" s="26"/>
      <c r="SXP61" s="26"/>
      <c r="SXQ61" s="26"/>
      <c r="SXR61" s="26"/>
      <c r="SXS61" s="26"/>
      <c r="SXT61" s="26"/>
      <c r="SXU61" s="26"/>
      <c r="SXV61" s="26"/>
      <c r="SXW61" s="26"/>
      <c r="SXX61" s="26"/>
      <c r="SXY61" s="26"/>
      <c r="SXZ61" s="26"/>
      <c r="SYA61" s="26"/>
      <c r="SYB61" s="26"/>
      <c r="SYC61" s="26"/>
      <c r="SYD61" s="26"/>
      <c r="SYE61" s="26"/>
      <c r="SYF61" s="26"/>
      <c r="SYG61" s="26"/>
      <c r="SYH61" s="26"/>
      <c r="SYI61" s="26"/>
      <c r="SYJ61" s="26"/>
      <c r="SYK61" s="26"/>
      <c r="SYL61" s="26"/>
      <c r="SYM61" s="26"/>
      <c r="SYN61" s="26"/>
      <c r="SYO61" s="26"/>
      <c r="SYP61" s="26"/>
      <c r="SYQ61" s="26"/>
      <c r="SYR61" s="26"/>
      <c r="SYS61" s="26"/>
      <c r="SYT61" s="26"/>
      <c r="SYU61" s="26"/>
      <c r="SYV61" s="26"/>
      <c r="SYW61" s="26"/>
      <c r="SYX61" s="26"/>
      <c r="SYY61" s="26"/>
      <c r="SYZ61" s="26"/>
      <c r="SZA61" s="26"/>
      <c r="SZB61" s="26"/>
      <c r="SZC61" s="26"/>
      <c r="SZD61" s="26"/>
      <c r="SZE61" s="26"/>
      <c r="SZF61" s="26"/>
      <c r="SZG61" s="26"/>
      <c r="SZH61" s="26"/>
      <c r="SZI61" s="26"/>
      <c r="SZJ61" s="26"/>
      <c r="SZK61" s="26"/>
      <c r="SZL61" s="26"/>
      <c r="SZM61" s="26"/>
      <c r="SZN61" s="26"/>
      <c r="SZO61" s="26"/>
      <c r="SZP61" s="26"/>
      <c r="SZQ61" s="26"/>
      <c r="SZR61" s="26"/>
      <c r="SZS61" s="26"/>
      <c r="SZT61" s="26"/>
      <c r="SZU61" s="26"/>
      <c r="SZV61" s="26"/>
      <c r="SZW61" s="26"/>
      <c r="SZX61" s="26"/>
      <c r="SZY61" s="26"/>
      <c r="SZZ61" s="26"/>
      <c r="TAA61" s="26"/>
      <c r="TAB61" s="26"/>
      <c r="TAC61" s="26"/>
      <c r="TAD61" s="26"/>
      <c r="TAE61" s="26"/>
      <c r="TAF61" s="26"/>
      <c r="TAG61" s="26"/>
      <c r="TAH61" s="26"/>
      <c r="TAI61" s="26"/>
      <c r="TAJ61" s="26"/>
      <c r="TAK61" s="26"/>
      <c r="TAL61" s="26"/>
      <c r="TAM61" s="26"/>
      <c r="TAN61" s="26"/>
      <c r="TAO61" s="26"/>
      <c r="TAP61" s="26"/>
      <c r="TAQ61" s="26"/>
      <c r="TAR61" s="26"/>
      <c r="TAS61" s="26"/>
      <c r="TAT61" s="26"/>
      <c r="TAU61" s="26"/>
      <c r="TAV61" s="26"/>
      <c r="TAW61" s="26"/>
      <c r="TAX61" s="26"/>
      <c r="TAY61" s="26"/>
      <c r="TAZ61" s="26"/>
      <c r="TBA61" s="26"/>
      <c r="TBB61" s="26"/>
      <c r="TBC61" s="26"/>
      <c r="TBD61" s="26"/>
      <c r="TBE61" s="26"/>
      <c r="TBF61" s="26"/>
      <c r="TBG61" s="26"/>
      <c r="TBH61" s="26"/>
      <c r="TBI61" s="26"/>
      <c r="TBJ61" s="26"/>
      <c r="TBK61" s="26"/>
      <c r="TBL61" s="26"/>
      <c r="TBM61" s="26"/>
      <c r="TBN61" s="26"/>
      <c r="TBO61" s="26"/>
      <c r="TBP61" s="26"/>
      <c r="TBQ61" s="26"/>
      <c r="TBR61" s="26"/>
      <c r="TBS61" s="26"/>
      <c r="TBT61" s="26"/>
      <c r="TBU61" s="26"/>
      <c r="TBV61" s="26"/>
      <c r="TBW61" s="26"/>
      <c r="TBX61" s="26"/>
      <c r="TBY61" s="26"/>
      <c r="TBZ61" s="26"/>
      <c r="TCA61" s="26"/>
      <c r="TCB61" s="26"/>
      <c r="TCC61" s="26"/>
      <c r="TCD61" s="26"/>
      <c r="TCE61" s="26"/>
      <c r="TCF61" s="26"/>
      <c r="TCG61" s="26"/>
      <c r="TCH61" s="26"/>
      <c r="TCI61" s="26"/>
      <c r="TCJ61" s="26"/>
      <c r="TCK61" s="26"/>
      <c r="TCL61" s="26"/>
      <c r="TCM61" s="26"/>
      <c r="TCN61" s="26"/>
      <c r="TCO61" s="26"/>
      <c r="TCP61" s="26"/>
      <c r="TCQ61" s="26"/>
      <c r="TCR61" s="26"/>
      <c r="TCS61" s="26"/>
      <c r="TCT61" s="26"/>
      <c r="TCU61" s="26"/>
      <c r="TCV61" s="26"/>
      <c r="TCW61" s="26"/>
      <c r="TCX61" s="26"/>
      <c r="TCY61" s="26"/>
      <c r="TCZ61" s="26"/>
      <c r="TDA61" s="26"/>
      <c r="TDB61" s="26"/>
      <c r="TDC61" s="26"/>
      <c r="TDD61" s="26"/>
      <c r="TDE61" s="26"/>
      <c r="TDF61" s="26"/>
      <c r="TDG61" s="26"/>
      <c r="TDH61" s="26"/>
      <c r="TDI61" s="26"/>
      <c r="TDJ61" s="26"/>
      <c r="TDK61" s="26"/>
      <c r="TDL61" s="26"/>
      <c r="TDM61" s="26"/>
      <c r="TDN61" s="26"/>
      <c r="TDO61" s="26"/>
      <c r="TDP61" s="26"/>
      <c r="TDQ61" s="26"/>
      <c r="TDR61" s="26"/>
      <c r="TDS61" s="26"/>
      <c r="TDT61" s="26"/>
      <c r="TDU61" s="26"/>
      <c r="TDV61" s="26"/>
      <c r="TDW61" s="26"/>
      <c r="TDX61" s="26"/>
      <c r="TDY61" s="26"/>
      <c r="TDZ61" s="26"/>
      <c r="TEA61" s="26"/>
      <c r="TEB61" s="26"/>
      <c r="TEC61" s="26"/>
      <c r="TED61" s="26"/>
      <c r="TEE61" s="26"/>
      <c r="TEF61" s="26"/>
      <c r="TEG61" s="26"/>
      <c r="TEH61" s="26"/>
      <c r="TEI61" s="26"/>
      <c r="TEJ61" s="26"/>
      <c r="TEK61" s="26"/>
      <c r="TEL61" s="26"/>
      <c r="TEM61" s="26"/>
      <c r="TEN61" s="26"/>
      <c r="TEO61" s="26"/>
      <c r="TEP61" s="26"/>
      <c r="TEQ61" s="26"/>
      <c r="TER61" s="26"/>
      <c r="TES61" s="26"/>
      <c r="TET61" s="26"/>
      <c r="TEU61" s="26"/>
      <c r="TEV61" s="26"/>
      <c r="TEW61" s="26"/>
      <c r="TEX61" s="26"/>
      <c r="TEY61" s="26"/>
      <c r="TEZ61" s="26"/>
      <c r="TFA61" s="26"/>
      <c r="TFB61" s="26"/>
      <c r="TFC61" s="26"/>
      <c r="TFD61" s="26"/>
      <c r="TFE61" s="26"/>
      <c r="TFF61" s="26"/>
      <c r="TFG61" s="26"/>
      <c r="TFH61" s="26"/>
      <c r="TFI61" s="26"/>
      <c r="TFJ61" s="26"/>
      <c r="TFK61" s="26"/>
      <c r="TFL61" s="26"/>
      <c r="TFM61" s="26"/>
      <c r="TFN61" s="26"/>
      <c r="TFO61" s="26"/>
      <c r="TFP61" s="26"/>
      <c r="TFQ61" s="26"/>
      <c r="TFR61" s="26"/>
      <c r="TFS61" s="26"/>
      <c r="TFT61" s="26"/>
      <c r="TFU61" s="26"/>
      <c r="TFV61" s="26"/>
      <c r="TFW61" s="26"/>
      <c r="TFX61" s="26"/>
      <c r="TFY61" s="26"/>
      <c r="TFZ61" s="26"/>
      <c r="TGA61" s="26"/>
      <c r="TGB61" s="26"/>
      <c r="TGC61" s="26"/>
      <c r="TGD61" s="26"/>
      <c r="TGE61" s="26"/>
      <c r="TGF61" s="26"/>
      <c r="TGG61" s="26"/>
      <c r="TGH61" s="26"/>
      <c r="TGI61" s="26"/>
      <c r="TGJ61" s="26"/>
      <c r="TGK61" s="26"/>
      <c r="TGL61" s="26"/>
      <c r="TGM61" s="26"/>
      <c r="TGN61" s="26"/>
      <c r="TGO61" s="26"/>
      <c r="TGP61" s="26"/>
      <c r="TGQ61" s="26"/>
      <c r="TGR61" s="26"/>
      <c r="TGS61" s="26"/>
      <c r="TGT61" s="26"/>
      <c r="TGU61" s="26"/>
      <c r="TGV61" s="26"/>
      <c r="TGW61" s="26"/>
      <c r="TGX61" s="26"/>
      <c r="TGY61" s="26"/>
      <c r="TGZ61" s="26"/>
      <c r="THA61" s="26"/>
      <c r="THB61" s="26"/>
      <c r="THC61" s="26"/>
      <c r="THD61" s="26"/>
      <c r="THE61" s="26"/>
      <c r="THF61" s="26"/>
      <c r="THG61" s="26"/>
      <c r="THH61" s="26"/>
      <c r="THI61" s="26"/>
      <c r="THJ61" s="26"/>
      <c r="THK61" s="26"/>
      <c r="THL61" s="26"/>
      <c r="THM61" s="26"/>
      <c r="THN61" s="26"/>
      <c r="THO61" s="26"/>
      <c r="THP61" s="26"/>
      <c r="THQ61" s="26"/>
      <c r="THR61" s="26"/>
      <c r="THS61" s="26"/>
      <c r="THT61" s="26"/>
      <c r="THU61" s="26"/>
      <c r="THV61" s="26"/>
      <c r="THW61" s="26"/>
      <c r="THX61" s="26"/>
      <c r="THY61" s="26"/>
      <c r="THZ61" s="26"/>
      <c r="TIA61" s="26"/>
      <c r="TIB61" s="26"/>
      <c r="TIC61" s="26"/>
      <c r="TID61" s="26"/>
      <c r="TIE61" s="26"/>
      <c r="TIF61" s="26"/>
      <c r="TIG61" s="26"/>
      <c r="TIH61" s="26"/>
      <c r="TII61" s="26"/>
      <c r="TIJ61" s="26"/>
      <c r="TIK61" s="26"/>
      <c r="TIL61" s="26"/>
      <c r="TIM61" s="26"/>
      <c r="TIN61" s="26"/>
      <c r="TIO61" s="26"/>
      <c r="TIP61" s="26"/>
      <c r="TIQ61" s="26"/>
      <c r="TIR61" s="26"/>
      <c r="TIS61" s="26"/>
      <c r="TIT61" s="26"/>
      <c r="TIU61" s="26"/>
      <c r="TIV61" s="26"/>
      <c r="TIW61" s="26"/>
      <c r="TIX61" s="26"/>
      <c r="TIY61" s="26"/>
      <c r="TIZ61" s="26"/>
      <c r="TJA61" s="26"/>
      <c r="TJB61" s="26"/>
      <c r="TJC61" s="26"/>
      <c r="TJD61" s="26"/>
      <c r="TJE61" s="26"/>
      <c r="TJF61" s="26"/>
      <c r="TJG61" s="26"/>
      <c r="TJH61" s="26"/>
      <c r="TJI61" s="26"/>
      <c r="TJJ61" s="26"/>
      <c r="TJK61" s="26"/>
      <c r="TJL61" s="26"/>
      <c r="TJM61" s="26"/>
      <c r="TJN61" s="26"/>
      <c r="TJO61" s="26"/>
      <c r="TJP61" s="26"/>
      <c r="TJQ61" s="26"/>
      <c r="TJR61" s="26"/>
      <c r="TJS61" s="26"/>
      <c r="TJT61" s="26"/>
      <c r="TJU61" s="26"/>
      <c r="TJV61" s="26"/>
      <c r="TJW61" s="26"/>
      <c r="TJX61" s="26"/>
      <c r="TJY61" s="26"/>
      <c r="TJZ61" s="26"/>
      <c r="TKA61" s="26"/>
      <c r="TKB61" s="26"/>
      <c r="TKC61" s="26"/>
      <c r="TKD61" s="26"/>
      <c r="TKE61" s="26"/>
      <c r="TKF61" s="26"/>
      <c r="TKG61" s="26"/>
      <c r="TKH61" s="26"/>
      <c r="TKI61" s="26"/>
      <c r="TKJ61" s="26"/>
      <c r="TKK61" s="26"/>
      <c r="TKL61" s="26"/>
      <c r="TKM61" s="26"/>
      <c r="TKN61" s="26"/>
      <c r="TKO61" s="26"/>
      <c r="TKP61" s="26"/>
      <c r="TKQ61" s="26"/>
      <c r="TKR61" s="26"/>
      <c r="TKS61" s="26"/>
      <c r="TKT61" s="26"/>
      <c r="TKU61" s="26"/>
      <c r="TKV61" s="26"/>
      <c r="TKW61" s="26"/>
      <c r="TKX61" s="26"/>
      <c r="TKY61" s="26"/>
      <c r="TKZ61" s="26"/>
      <c r="TLA61" s="26"/>
      <c r="TLB61" s="26"/>
      <c r="TLC61" s="26"/>
      <c r="TLD61" s="26"/>
      <c r="TLE61" s="26"/>
      <c r="TLF61" s="26"/>
      <c r="TLG61" s="26"/>
      <c r="TLH61" s="26"/>
      <c r="TLI61" s="26"/>
      <c r="TLJ61" s="26"/>
      <c r="TLK61" s="26"/>
      <c r="TLL61" s="26"/>
      <c r="TLM61" s="26"/>
      <c r="TLN61" s="26"/>
      <c r="TLO61" s="26"/>
      <c r="TLP61" s="26"/>
      <c r="TLQ61" s="26"/>
      <c r="TLR61" s="26"/>
      <c r="TLS61" s="26"/>
      <c r="TLT61" s="26"/>
      <c r="TLU61" s="26"/>
      <c r="TLV61" s="26"/>
      <c r="TLW61" s="26"/>
      <c r="TLX61" s="26"/>
      <c r="TLY61" s="26"/>
      <c r="TLZ61" s="26"/>
      <c r="TMA61" s="26"/>
      <c r="TMB61" s="26"/>
      <c r="TMC61" s="26"/>
      <c r="TMD61" s="26"/>
      <c r="TME61" s="26"/>
      <c r="TMF61" s="26"/>
      <c r="TMG61" s="26"/>
      <c r="TMH61" s="26"/>
      <c r="TMI61" s="26"/>
      <c r="TMJ61" s="26"/>
      <c r="TMK61" s="26"/>
      <c r="TML61" s="26"/>
      <c r="TMM61" s="26"/>
      <c r="TMN61" s="26"/>
      <c r="TMO61" s="26"/>
      <c r="TMP61" s="26"/>
      <c r="TMQ61" s="26"/>
      <c r="TMR61" s="26"/>
      <c r="TMS61" s="26"/>
      <c r="TMT61" s="26"/>
      <c r="TMU61" s="26"/>
      <c r="TMV61" s="26"/>
      <c r="TMW61" s="26"/>
      <c r="TMX61" s="26"/>
      <c r="TMY61" s="26"/>
      <c r="TMZ61" s="26"/>
      <c r="TNA61" s="26"/>
      <c r="TNB61" s="26"/>
      <c r="TNC61" s="26"/>
      <c r="TND61" s="26"/>
      <c r="TNE61" s="26"/>
      <c r="TNF61" s="26"/>
      <c r="TNG61" s="26"/>
      <c r="TNH61" s="26"/>
      <c r="TNI61" s="26"/>
      <c r="TNJ61" s="26"/>
      <c r="TNK61" s="26"/>
      <c r="TNL61" s="26"/>
      <c r="TNM61" s="26"/>
      <c r="TNN61" s="26"/>
      <c r="TNO61" s="26"/>
      <c r="TNP61" s="26"/>
      <c r="TNQ61" s="26"/>
      <c r="TNR61" s="26"/>
      <c r="TNS61" s="26"/>
      <c r="TNT61" s="26"/>
      <c r="TNU61" s="26"/>
      <c r="TNV61" s="26"/>
      <c r="TNW61" s="26"/>
      <c r="TNX61" s="26"/>
      <c r="TNY61" s="26"/>
      <c r="TNZ61" s="26"/>
      <c r="TOA61" s="26"/>
      <c r="TOB61" s="26"/>
      <c r="TOC61" s="26"/>
      <c r="TOD61" s="26"/>
      <c r="TOE61" s="26"/>
      <c r="TOF61" s="26"/>
      <c r="TOG61" s="26"/>
      <c r="TOH61" s="26"/>
      <c r="TOI61" s="26"/>
      <c r="TOJ61" s="26"/>
      <c r="TOK61" s="26"/>
      <c r="TOL61" s="26"/>
      <c r="TOM61" s="26"/>
      <c r="TON61" s="26"/>
      <c r="TOO61" s="26"/>
      <c r="TOP61" s="26"/>
      <c r="TOQ61" s="26"/>
      <c r="TOR61" s="26"/>
      <c r="TOS61" s="26"/>
      <c r="TOT61" s="26"/>
      <c r="TOU61" s="26"/>
      <c r="TOV61" s="26"/>
      <c r="TOW61" s="26"/>
      <c r="TOX61" s="26"/>
      <c r="TOY61" s="26"/>
      <c r="TOZ61" s="26"/>
      <c r="TPA61" s="26"/>
      <c r="TPB61" s="26"/>
      <c r="TPC61" s="26"/>
      <c r="TPD61" s="26"/>
      <c r="TPE61" s="26"/>
      <c r="TPF61" s="26"/>
      <c r="TPG61" s="26"/>
      <c r="TPH61" s="26"/>
      <c r="TPI61" s="26"/>
      <c r="TPJ61" s="26"/>
      <c r="TPK61" s="26"/>
      <c r="TPL61" s="26"/>
      <c r="TPM61" s="26"/>
      <c r="TPN61" s="26"/>
      <c r="TPO61" s="26"/>
      <c r="TPP61" s="26"/>
      <c r="TPQ61" s="26"/>
      <c r="TPR61" s="26"/>
      <c r="TPS61" s="26"/>
      <c r="TPT61" s="26"/>
      <c r="TPU61" s="26"/>
      <c r="TPV61" s="26"/>
      <c r="TPW61" s="26"/>
      <c r="TPX61" s="26"/>
      <c r="TPY61" s="26"/>
      <c r="TPZ61" s="26"/>
      <c r="TQA61" s="26"/>
      <c r="TQB61" s="26"/>
      <c r="TQC61" s="26"/>
      <c r="TQD61" s="26"/>
      <c r="TQE61" s="26"/>
      <c r="TQF61" s="26"/>
      <c r="TQG61" s="26"/>
      <c r="TQH61" s="26"/>
      <c r="TQI61" s="26"/>
      <c r="TQJ61" s="26"/>
      <c r="TQK61" s="26"/>
      <c r="TQL61" s="26"/>
      <c r="TQM61" s="26"/>
      <c r="TQN61" s="26"/>
      <c r="TQO61" s="26"/>
      <c r="TQP61" s="26"/>
      <c r="TQQ61" s="26"/>
      <c r="TQR61" s="26"/>
      <c r="TQS61" s="26"/>
      <c r="TQT61" s="26"/>
      <c r="TQU61" s="26"/>
      <c r="TQV61" s="26"/>
      <c r="TQW61" s="26"/>
      <c r="TQX61" s="26"/>
      <c r="TQY61" s="26"/>
      <c r="TQZ61" s="26"/>
      <c r="TRA61" s="26"/>
      <c r="TRB61" s="26"/>
      <c r="TRC61" s="26"/>
      <c r="TRD61" s="26"/>
      <c r="TRE61" s="26"/>
      <c r="TRF61" s="26"/>
      <c r="TRG61" s="26"/>
      <c r="TRH61" s="26"/>
      <c r="TRI61" s="26"/>
      <c r="TRJ61" s="26"/>
      <c r="TRK61" s="26"/>
      <c r="TRL61" s="26"/>
      <c r="TRM61" s="26"/>
      <c r="TRN61" s="26"/>
      <c r="TRO61" s="26"/>
      <c r="TRP61" s="26"/>
      <c r="TRQ61" s="26"/>
      <c r="TRR61" s="26"/>
      <c r="TRS61" s="26"/>
      <c r="TRT61" s="26"/>
      <c r="TRU61" s="26"/>
      <c r="TRV61" s="26"/>
      <c r="TRW61" s="26"/>
      <c r="TRX61" s="26"/>
      <c r="TRY61" s="26"/>
      <c r="TRZ61" s="26"/>
      <c r="TSA61" s="26"/>
      <c r="TSB61" s="26"/>
      <c r="TSC61" s="26"/>
      <c r="TSD61" s="26"/>
      <c r="TSE61" s="26"/>
      <c r="TSF61" s="26"/>
      <c r="TSG61" s="26"/>
      <c r="TSH61" s="26"/>
      <c r="TSI61" s="26"/>
      <c r="TSJ61" s="26"/>
      <c r="TSK61" s="26"/>
      <c r="TSL61" s="26"/>
      <c r="TSM61" s="26"/>
      <c r="TSN61" s="26"/>
      <c r="TSO61" s="26"/>
      <c r="TSP61" s="26"/>
      <c r="TSQ61" s="26"/>
      <c r="TSR61" s="26"/>
      <c r="TSS61" s="26"/>
      <c r="TST61" s="26"/>
      <c r="TSU61" s="26"/>
      <c r="TSV61" s="26"/>
      <c r="TSW61" s="26"/>
      <c r="TSX61" s="26"/>
      <c r="TSY61" s="26"/>
      <c r="TSZ61" s="26"/>
      <c r="TTA61" s="26"/>
      <c r="TTB61" s="26"/>
      <c r="TTC61" s="26"/>
      <c r="TTD61" s="26"/>
      <c r="TTE61" s="26"/>
      <c r="TTF61" s="26"/>
      <c r="TTG61" s="26"/>
      <c r="TTH61" s="26"/>
      <c r="TTI61" s="26"/>
      <c r="TTJ61" s="26"/>
      <c r="TTK61" s="26"/>
      <c r="TTL61" s="26"/>
      <c r="TTM61" s="26"/>
      <c r="TTN61" s="26"/>
      <c r="TTO61" s="26"/>
      <c r="TTP61" s="26"/>
      <c r="TTQ61" s="26"/>
      <c r="TTR61" s="26"/>
      <c r="TTS61" s="26"/>
      <c r="TTT61" s="26"/>
      <c r="TTU61" s="26"/>
      <c r="TTV61" s="26"/>
      <c r="TTW61" s="26"/>
      <c r="TTX61" s="26"/>
      <c r="TTY61" s="26"/>
      <c r="TTZ61" s="26"/>
      <c r="TUA61" s="26"/>
      <c r="TUB61" s="26"/>
      <c r="TUC61" s="26"/>
      <c r="TUD61" s="26"/>
      <c r="TUE61" s="26"/>
      <c r="TUF61" s="26"/>
      <c r="TUG61" s="26"/>
      <c r="TUH61" s="26"/>
      <c r="TUI61" s="26"/>
      <c r="TUJ61" s="26"/>
      <c r="TUK61" s="26"/>
      <c r="TUL61" s="26"/>
      <c r="TUM61" s="26"/>
      <c r="TUN61" s="26"/>
      <c r="TUO61" s="26"/>
      <c r="TUP61" s="26"/>
      <c r="TUQ61" s="26"/>
      <c r="TUR61" s="26"/>
      <c r="TUS61" s="26"/>
      <c r="TUT61" s="26"/>
      <c r="TUU61" s="26"/>
      <c r="TUV61" s="26"/>
      <c r="TUW61" s="26"/>
      <c r="TUX61" s="26"/>
      <c r="TUY61" s="26"/>
      <c r="TUZ61" s="26"/>
      <c r="TVA61" s="26"/>
      <c r="TVB61" s="26"/>
      <c r="TVC61" s="26"/>
      <c r="TVD61" s="26"/>
      <c r="TVE61" s="26"/>
      <c r="TVF61" s="26"/>
      <c r="TVG61" s="26"/>
      <c r="TVH61" s="26"/>
      <c r="TVI61" s="26"/>
      <c r="TVJ61" s="26"/>
      <c r="TVK61" s="26"/>
      <c r="TVL61" s="26"/>
      <c r="TVM61" s="26"/>
      <c r="TVN61" s="26"/>
      <c r="TVO61" s="26"/>
      <c r="TVP61" s="26"/>
      <c r="TVQ61" s="26"/>
      <c r="TVR61" s="26"/>
      <c r="TVS61" s="26"/>
      <c r="TVT61" s="26"/>
      <c r="TVU61" s="26"/>
      <c r="TVV61" s="26"/>
      <c r="TVW61" s="26"/>
      <c r="TVX61" s="26"/>
      <c r="TVY61" s="26"/>
      <c r="TVZ61" s="26"/>
      <c r="TWA61" s="26"/>
      <c r="TWB61" s="26"/>
      <c r="TWC61" s="26"/>
      <c r="TWD61" s="26"/>
      <c r="TWE61" s="26"/>
      <c r="TWF61" s="26"/>
      <c r="TWG61" s="26"/>
      <c r="TWH61" s="26"/>
      <c r="TWI61" s="26"/>
      <c r="TWJ61" s="26"/>
      <c r="TWK61" s="26"/>
      <c r="TWL61" s="26"/>
      <c r="TWM61" s="26"/>
      <c r="TWN61" s="26"/>
      <c r="TWO61" s="26"/>
      <c r="TWP61" s="26"/>
      <c r="TWQ61" s="26"/>
      <c r="TWR61" s="26"/>
      <c r="TWS61" s="26"/>
      <c r="TWT61" s="26"/>
      <c r="TWU61" s="26"/>
      <c r="TWV61" s="26"/>
      <c r="TWW61" s="26"/>
      <c r="TWX61" s="26"/>
      <c r="TWY61" s="26"/>
      <c r="TWZ61" s="26"/>
      <c r="TXA61" s="26"/>
      <c r="TXB61" s="26"/>
      <c r="TXC61" s="26"/>
      <c r="TXD61" s="26"/>
      <c r="TXE61" s="26"/>
      <c r="TXF61" s="26"/>
      <c r="TXG61" s="26"/>
      <c r="TXH61" s="26"/>
      <c r="TXI61" s="26"/>
      <c r="TXJ61" s="26"/>
      <c r="TXK61" s="26"/>
      <c r="TXL61" s="26"/>
      <c r="TXM61" s="26"/>
      <c r="TXN61" s="26"/>
      <c r="TXO61" s="26"/>
      <c r="TXP61" s="26"/>
      <c r="TXQ61" s="26"/>
      <c r="TXR61" s="26"/>
      <c r="TXS61" s="26"/>
      <c r="TXT61" s="26"/>
      <c r="TXU61" s="26"/>
      <c r="TXV61" s="26"/>
      <c r="TXW61" s="26"/>
      <c r="TXX61" s="26"/>
      <c r="TXY61" s="26"/>
      <c r="TXZ61" s="26"/>
      <c r="TYA61" s="26"/>
      <c r="TYB61" s="26"/>
      <c r="TYC61" s="26"/>
      <c r="TYD61" s="26"/>
      <c r="TYE61" s="26"/>
      <c r="TYF61" s="26"/>
      <c r="TYG61" s="26"/>
      <c r="TYH61" s="26"/>
      <c r="TYI61" s="26"/>
      <c r="TYJ61" s="26"/>
      <c r="TYK61" s="26"/>
      <c r="TYL61" s="26"/>
      <c r="TYM61" s="26"/>
      <c r="TYN61" s="26"/>
      <c r="TYO61" s="26"/>
      <c r="TYP61" s="26"/>
      <c r="TYQ61" s="26"/>
      <c r="TYR61" s="26"/>
      <c r="TYS61" s="26"/>
      <c r="TYT61" s="26"/>
      <c r="TYU61" s="26"/>
      <c r="TYV61" s="26"/>
      <c r="TYW61" s="26"/>
      <c r="TYX61" s="26"/>
      <c r="TYY61" s="26"/>
      <c r="TYZ61" s="26"/>
      <c r="TZA61" s="26"/>
      <c r="TZB61" s="26"/>
      <c r="TZC61" s="26"/>
      <c r="TZD61" s="26"/>
      <c r="TZE61" s="26"/>
      <c r="TZF61" s="26"/>
      <c r="TZG61" s="26"/>
      <c r="TZH61" s="26"/>
      <c r="TZI61" s="26"/>
      <c r="TZJ61" s="26"/>
      <c r="TZK61" s="26"/>
      <c r="TZL61" s="26"/>
      <c r="TZM61" s="26"/>
      <c r="TZN61" s="26"/>
      <c r="TZO61" s="26"/>
      <c r="TZP61" s="26"/>
      <c r="TZQ61" s="26"/>
      <c r="TZR61" s="26"/>
      <c r="TZS61" s="26"/>
      <c r="TZT61" s="26"/>
      <c r="TZU61" s="26"/>
      <c r="TZV61" s="26"/>
      <c r="TZW61" s="26"/>
      <c r="TZX61" s="26"/>
      <c r="TZY61" s="26"/>
      <c r="TZZ61" s="26"/>
      <c r="UAA61" s="26"/>
      <c r="UAB61" s="26"/>
      <c r="UAC61" s="26"/>
      <c r="UAD61" s="26"/>
      <c r="UAE61" s="26"/>
      <c r="UAF61" s="26"/>
      <c r="UAG61" s="26"/>
      <c r="UAH61" s="26"/>
      <c r="UAI61" s="26"/>
      <c r="UAJ61" s="26"/>
      <c r="UAK61" s="26"/>
      <c r="UAL61" s="26"/>
      <c r="UAM61" s="26"/>
      <c r="UAN61" s="26"/>
      <c r="UAO61" s="26"/>
      <c r="UAP61" s="26"/>
      <c r="UAQ61" s="26"/>
      <c r="UAR61" s="26"/>
      <c r="UAS61" s="26"/>
      <c r="UAT61" s="26"/>
      <c r="UAU61" s="26"/>
      <c r="UAV61" s="26"/>
      <c r="UAW61" s="26"/>
      <c r="UAX61" s="26"/>
      <c r="UAY61" s="26"/>
      <c r="UAZ61" s="26"/>
      <c r="UBA61" s="26"/>
      <c r="UBB61" s="26"/>
      <c r="UBC61" s="26"/>
      <c r="UBD61" s="26"/>
      <c r="UBE61" s="26"/>
      <c r="UBF61" s="26"/>
      <c r="UBG61" s="26"/>
      <c r="UBH61" s="26"/>
      <c r="UBI61" s="26"/>
      <c r="UBJ61" s="26"/>
      <c r="UBK61" s="26"/>
      <c r="UBL61" s="26"/>
      <c r="UBM61" s="26"/>
      <c r="UBN61" s="26"/>
      <c r="UBO61" s="26"/>
      <c r="UBP61" s="26"/>
      <c r="UBQ61" s="26"/>
      <c r="UBR61" s="26"/>
      <c r="UBS61" s="26"/>
      <c r="UBT61" s="26"/>
      <c r="UBU61" s="26"/>
      <c r="UBV61" s="26"/>
      <c r="UBW61" s="26"/>
      <c r="UBX61" s="26"/>
      <c r="UBY61" s="26"/>
      <c r="UBZ61" s="26"/>
      <c r="UCA61" s="26"/>
      <c r="UCB61" s="26"/>
      <c r="UCC61" s="26"/>
      <c r="UCD61" s="26"/>
      <c r="UCE61" s="26"/>
      <c r="UCF61" s="26"/>
      <c r="UCG61" s="26"/>
      <c r="UCH61" s="26"/>
      <c r="UCI61" s="26"/>
      <c r="UCJ61" s="26"/>
      <c r="UCK61" s="26"/>
      <c r="UCL61" s="26"/>
      <c r="UCM61" s="26"/>
      <c r="UCN61" s="26"/>
      <c r="UCO61" s="26"/>
      <c r="UCP61" s="26"/>
      <c r="UCQ61" s="26"/>
      <c r="UCR61" s="26"/>
      <c r="UCS61" s="26"/>
      <c r="UCT61" s="26"/>
      <c r="UCU61" s="26"/>
      <c r="UCV61" s="26"/>
      <c r="UCW61" s="26"/>
      <c r="UCX61" s="26"/>
      <c r="UCY61" s="26"/>
      <c r="UCZ61" s="26"/>
      <c r="UDA61" s="26"/>
      <c r="UDB61" s="26"/>
      <c r="UDC61" s="26"/>
      <c r="UDD61" s="26"/>
      <c r="UDE61" s="26"/>
      <c r="UDF61" s="26"/>
      <c r="UDG61" s="26"/>
      <c r="UDH61" s="26"/>
      <c r="UDI61" s="26"/>
      <c r="UDJ61" s="26"/>
      <c r="UDK61" s="26"/>
      <c r="UDL61" s="26"/>
      <c r="UDM61" s="26"/>
      <c r="UDN61" s="26"/>
      <c r="UDO61" s="26"/>
      <c r="UDP61" s="26"/>
      <c r="UDQ61" s="26"/>
      <c r="UDR61" s="26"/>
      <c r="UDS61" s="26"/>
      <c r="UDT61" s="26"/>
      <c r="UDU61" s="26"/>
      <c r="UDV61" s="26"/>
      <c r="UDW61" s="26"/>
      <c r="UDX61" s="26"/>
      <c r="UDY61" s="26"/>
      <c r="UDZ61" s="26"/>
      <c r="UEA61" s="26"/>
      <c r="UEB61" s="26"/>
      <c r="UEC61" s="26"/>
      <c r="UED61" s="26"/>
      <c r="UEE61" s="26"/>
      <c r="UEF61" s="26"/>
      <c r="UEG61" s="26"/>
      <c r="UEH61" s="26"/>
      <c r="UEI61" s="26"/>
      <c r="UEJ61" s="26"/>
      <c r="UEK61" s="26"/>
      <c r="UEL61" s="26"/>
      <c r="UEM61" s="26"/>
      <c r="UEN61" s="26"/>
      <c r="UEO61" s="26"/>
      <c r="UEP61" s="26"/>
      <c r="UEQ61" s="26"/>
      <c r="UER61" s="26"/>
      <c r="UES61" s="26"/>
      <c r="UET61" s="26"/>
      <c r="UEU61" s="26"/>
      <c r="UEV61" s="26"/>
      <c r="UEW61" s="26"/>
      <c r="UEX61" s="26"/>
      <c r="UEY61" s="26"/>
      <c r="UEZ61" s="26"/>
      <c r="UFA61" s="26"/>
      <c r="UFB61" s="26"/>
      <c r="UFC61" s="26"/>
      <c r="UFD61" s="26"/>
      <c r="UFE61" s="26"/>
      <c r="UFF61" s="26"/>
      <c r="UFG61" s="26"/>
      <c r="UFH61" s="26"/>
      <c r="UFI61" s="26"/>
      <c r="UFJ61" s="26"/>
      <c r="UFK61" s="26"/>
      <c r="UFL61" s="26"/>
      <c r="UFM61" s="26"/>
      <c r="UFN61" s="26"/>
      <c r="UFO61" s="26"/>
      <c r="UFP61" s="26"/>
      <c r="UFQ61" s="26"/>
      <c r="UFR61" s="26"/>
      <c r="UFS61" s="26"/>
      <c r="UFT61" s="26"/>
      <c r="UFU61" s="26"/>
      <c r="UFV61" s="26"/>
      <c r="UFW61" s="26"/>
      <c r="UFX61" s="26"/>
      <c r="UFY61" s="26"/>
      <c r="UFZ61" s="26"/>
      <c r="UGA61" s="26"/>
      <c r="UGB61" s="26"/>
      <c r="UGC61" s="26"/>
      <c r="UGD61" s="26"/>
      <c r="UGE61" s="26"/>
      <c r="UGF61" s="26"/>
      <c r="UGG61" s="26"/>
      <c r="UGH61" s="26"/>
      <c r="UGI61" s="26"/>
      <c r="UGJ61" s="26"/>
      <c r="UGK61" s="26"/>
      <c r="UGL61" s="26"/>
      <c r="UGM61" s="26"/>
      <c r="UGN61" s="26"/>
      <c r="UGO61" s="26"/>
      <c r="UGP61" s="26"/>
      <c r="UGQ61" s="26"/>
      <c r="UGR61" s="26"/>
      <c r="UGS61" s="26"/>
      <c r="UGT61" s="26"/>
      <c r="UGU61" s="26"/>
      <c r="UGV61" s="26"/>
      <c r="UGW61" s="26"/>
      <c r="UGX61" s="26"/>
      <c r="UGY61" s="26"/>
      <c r="UGZ61" s="26"/>
      <c r="UHA61" s="26"/>
      <c r="UHB61" s="26"/>
      <c r="UHC61" s="26"/>
      <c r="UHD61" s="26"/>
      <c r="UHE61" s="26"/>
      <c r="UHF61" s="26"/>
      <c r="UHG61" s="26"/>
      <c r="UHH61" s="26"/>
      <c r="UHI61" s="26"/>
      <c r="UHJ61" s="26"/>
      <c r="UHK61" s="26"/>
      <c r="UHL61" s="26"/>
      <c r="UHM61" s="26"/>
      <c r="UHN61" s="26"/>
      <c r="UHO61" s="26"/>
      <c r="UHP61" s="26"/>
      <c r="UHQ61" s="26"/>
      <c r="UHR61" s="26"/>
      <c r="UHS61" s="26"/>
      <c r="UHT61" s="26"/>
      <c r="UHU61" s="26"/>
      <c r="UHV61" s="26"/>
      <c r="UHW61" s="26"/>
      <c r="UHX61" s="26"/>
      <c r="UHY61" s="26"/>
      <c r="UHZ61" s="26"/>
      <c r="UIA61" s="26"/>
      <c r="UIB61" s="26"/>
      <c r="UIC61" s="26"/>
      <c r="UID61" s="26"/>
      <c r="UIE61" s="26"/>
      <c r="UIF61" s="26"/>
      <c r="UIG61" s="26"/>
      <c r="UIH61" s="26"/>
      <c r="UII61" s="26"/>
      <c r="UIJ61" s="26"/>
      <c r="UIK61" s="26"/>
      <c r="UIL61" s="26"/>
      <c r="UIM61" s="26"/>
      <c r="UIN61" s="26"/>
      <c r="UIO61" s="26"/>
      <c r="UIP61" s="26"/>
      <c r="UIQ61" s="26"/>
      <c r="UIR61" s="26"/>
      <c r="UIS61" s="26"/>
      <c r="UIT61" s="26"/>
      <c r="UIU61" s="26"/>
      <c r="UIV61" s="26"/>
      <c r="UIW61" s="26"/>
      <c r="UIX61" s="26"/>
      <c r="UIY61" s="26"/>
      <c r="UIZ61" s="26"/>
      <c r="UJA61" s="26"/>
      <c r="UJB61" s="26"/>
      <c r="UJC61" s="26"/>
      <c r="UJD61" s="26"/>
      <c r="UJE61" s="26"/>
      <c r="UJF61" s="26"/>
      <c r="UJG61" s="26"/>
      <c r="UJH61" s="26"/>
      <c r="UJI61" s="26"/>
      <c r="UJJ61" s="26"/>
      <c r="UJK61" s="26"/>
      <c r="UJL61" s="26"/>
      <c r="UJM61" s="26"/>
      <c r="UJN61" s="26"/>
      <c r="UJO61" s="26"/>
      <c r="UJP61" s="26"/>
      <c r="UJQ61" s="26"/>
      <c r="UJR61" s="26"/>
      <c r="UJS61" s="26"/>
      <c r="UJT61" s="26"/>
      <c r="UJU61" s="26"/>
      <c r="UJV61" s="26"/>
      <c r="UJW61" s="26"/>
      <c r="UJX61" s="26"/>
      <c r="UJY61" s="26"/>
      <c r="UJZ61" s="26"/>
      <c r="UKA61" s="26"/>
      <c r="UKB61" s="26"/>
      <c r="UKC61" s="26"/>
      <c r="UKD61" s="26"/>
      <c r="UKE61" s="26"/>
      <c r="UKF61" s="26"/>
      <c r="UKG61" s="26"/>
      <c r="UKH61" s="26"/>
      <c r="UKI61" s="26"/>
      <c r="UKJ61" s="26"/>
      <c r="UKK61" s="26"/>
      <c r="UKL61" s="26"/>
      <c r="UKM61" s="26"/>
      <c r="UKN61" s="26"/>
      <c r="UKO61" s="26"/>
      <c r="UKP61" s="26"/>
      <c r="UKQ61" s="26"/>
      <c r="UKR61" s="26"/>
      <c r="UKS61" s="26"/>
      <c r="UKT61" s="26"/>
      <c r="UKU61" s="26"/>
      <c r="UKV61" s="26"/>
      <c r="UKW61" s="26"/>
      <c r="UKX61" s="26"/>
      <c r="UKY61" s="26"/>
      <c r="UKZ61" s="26"/>
      <c r="ULA61" s="26"/>
      <c r="ULB61" s="26"/>
      <c r="ULC61" s="26"/>
      <c r="ULD61" s="26"/>
      <c r="ULE61" s="26"/>
      <c r="ULF61" s="26"/>
      <c r="ULG61" s="26"/>
      <c r="ULH61" s="26"/>
      <c r="ULI61" s="26"/>
      <c r="ULJ61" s="26"/>
      <c r="ULK61" s="26"/>
      <c r="ULL61" s="26"/>
      <c r="ULM61" s="26"/>
      <c r="ULN61" s="26"/>
      <c r="ULO61" s="26"/>
      <c r="ULP61" s="26"/>
      <c r="ULQ61" s="26"/>
      <c r="ULR61" s="26"/>
      <c r="ULS61" s="26"/>
      <c r="ULT61" s="26"/>
      <c r="ULU61" s="26"/>
      <c r="ULV61" s="26"/>
      <c r="ULW61" s="26"/>
      <c r="ULX61" s="26"/>
      <c r="ULY61" s="26"/>
      <c r="ULZ61" s="26"/>
      <c r="UMA61" s="26"/>
      <c r="UMB61" s="26"/>
      <c r="UMC61" s="26"/>
      <c r="UMD61" s="26"/>
      <c r="UME61" s="26"/>
      <c r="UMF61" s="26"/>
      <c r="UMG61" s="26"/>
      <c r="UMH61" s="26"/>
      <c r="UMI61" s="26"/>
      <c r="UMJ61" s="26"/>
      <c r="UMK61" s="26"/>
      <c r="UML61" s="26"/>
      <c r="UMM61" s="26"/>
      <c r="UMN61" s="26"/>
      <c r="UMO61" s="26"/>
      <c r="UMP61" s="26"/>
      <c r="UMQ61" s="26"/>
      <c r="UMR61" s="26"/>
      <c r="UMS61" s="26"/>
      <c r="UMT61" s="26"/>
      <c r="UMU61" s="26"/>
      <c r="UMV61" s="26"/>
      <c r="UMW61" s="26"/>
      <c r="UMX61" s="26"/>
      <c r="UMY61" s="26"/>
      <c r="UMZ61" s="26"/>
      <c r="UNA61" s="26"/>
      <c r="UNB61" s="26"/>
      <c r="UNC61" s="26"/>
      <c r="UND61" s="26"/>
      <c r="UNE61" s="26"/>
      <c r="UNF61" s="26"/>
      <c r="UNG61" s="26"/>
      <c r="UNH61" s="26"/>
      <c r="UNI61" s="26"/>
      <c r="UNJ61" s="26"/>
      <c r="UNK61" s="26"/>
      <c r="UNL61" s="26"/>
      <c r="UNM61" s="26"/>
      <c r="UNN61" s="26"/>
      <c r="UNO61" s="26"/>
      <c r="UNP61" s="26"/>
      <c r="UNQ61" s="26"/>
      <c r="UNR61" s="26"/>
      <c r="UNS61" s="26"/>
      <c r="UNT61" s="26"/>
      <c r="UNU61" s="26"/>
      <c r="UNV61" s="26"/>
      <c r="UNW61" s="26"/>
      <c r="UNX61" s="26"/>
      <c r="UNY61" s="26"/>
      <c r="UNZ61" s="26"/>
      <c r="UOA61" s="26"/>
      <c r="UOB61" s="26"/>
      <c r="UOC61" s="26"/>
      <c r="UOD61" s="26"/>
      <c r="UOE61" s="26"/>
      <c r="UOF61" s="26"/>
      <c r="UOG61" s="26"/>
      <c r="UOH61" s="26"/>
      <c r="UOI61" s="26"/>
      <c r="UOJ61" s="26"/>
      <c r="UOK61" s="26"/>
      <c r="UOL61" s="26"/>
      <c r="UOM61" s="26"/>
      <c r="UON61" s="26"/>
      <c r="UOO61" s="26"/>
      <c r="UOP61" s="26"/>
      <c r="UOQ61" s="26"/>
      <c r="UOR61" s="26"/>
      <c r="UOS61" s="26"/>
      <c r="UOT61" s="26"/>
      <c r="UOU61" s="26"/>
      <c r="UOV61" s="26"/>
      <c r="UOW61" s="26"/>
      <c r="UOX61" s="26"/>
      <c r="UOY61" s="26"/>
      <c r="UOZ61" s="26"/>
      <c r="UPA61" s="26"/>
      <c r="UPB61" s="26"/>
      <c r="UPC61" s="26"/>
      <c r="UPD61" s="26"/>
      <c r="UPE61" s="26"/>
      <c r="UPF61" s="26"/>
      <c r="UPG61" s="26"/>
      <c r="UPH61" s="26"/>
      <c r="UPI61" s="26"/>
      <c r="UPJ61" s="26"/>
      <c r="UPK61" s="26"/>
      <c r="UPL61" s="26"/>
      <c r="UPM61" s="26"/>
      <c r="UPN61" s="26"/>
      <c r="UPO61" s="26"/>
      <c r="UPP61" s="26"/>
      <c r="UPQ61" s="26"/>
      <c r="UPR61" s="26"/>
      <c r="UPS61" s="26"/>
      <c r="UPT61" s="26"/>
      <c r="UPU61" s="26"/>
      <c r="UPV61" s="26"/>
      <c r="UPW61" s="26"/>
      <c r="UPX61" s="26"/>
      <c r="UPY61" s="26"/>
      <c r="UPZ61" s="26"/>
      <c r="UQA61" s="26"/>
      <c r="UQB61" s="26"/>
      <c r="UQC61" s="26"/>
      <c r="UQD61" s="26"/>
      <c r="UQE61" s="26"/>
      <c r="UQF61" s="26"/>
      <c r="UQG61" s="26"/>
      <c r="UQH61" s="26"/>
      <c r="UQI61" s="26"/>
      <c r="UQJ61" s="26"/>
      <c r="UQK61" s="26"/>
      <c r="UQL61" s="26"/>
      <c r="UQM61" s="26"/>
      <c r="UQN61" s="26"/>
      <c r="UQO61" s="26"/>
      <c r="UQP61" s="26"/>
      <c r="UQQ61" s="26"/>
      <c r="UQR61" s="26"/>
      <c r="UQS61" s="26"/>
      <c r="UQT61" s="26"/>
      <c r="UQU61" s="26"/>
      <c r="UQV61" s="26"/>
      <c r="UQW61" s="26"/>
      <c r="UQX61" s="26"/>
      <c r="UQY61" s="26"/>
      <c r="UQZ61" s="26"/>
      <c r="URA61" s="26"/>
      <c r="URB61" s="26"/>
      <c r="URC61" s="26"/>
      <c r="URD61" s="26"/>
      <c r="URE61" s="26"/>
      <c r="URF61" s="26"/>
      <c r="URG61" s="26"/>
      <c r="URH61" s="26"/>
      <c r="URI61" s="26"/>
      <c r="URJ61" s="26"/>
      <c r="URK61" s="26"/>
      <c r="URL61" s="26"/>
      <c r="URM61" s="26"/>
      <c r="URN61" s="26"/>
      <c r="URO61" s="26"/>
      <c r="URP61" s="26"/>
      <c r="URQ61" s="26"/>
      <c r="URR61" s="26"/>
      <c r="URS61" s="26"/>
      <c r="URT61" s="26"/>
      <c r="URU61" s="26"/>
      <c r="URV61" s="26"/>
      <c r="URW61" s="26"/>
      <c r="URX61" s="26"/>
      <c r="URY61" s="26"/>
      <c r="URZ61" s="26"/>
      <c r="USA61" s="26"/>
      <c r="USB61" s="26"/>
      <c r="USC61" s="26"/>
      <c r="USD61" s="26"/>
      <c r="USE61" s="26"/>
      <c r="USF61" s="26"/>
      <c r="USG61" s="26"/>
      <c r="USH61" s="26"/>
      <c r="USI61" s="26"/>
      <c r="USJ61" s="26"/>
      <c r="USK61" s="26"/>
      <c r="USL61" s="26"/>
      <c r="USM61" s="26"/>
      <c r="USN61" s="26"/>
      <c r="USO61" s="26"/>
      <c r="USP61" s="26"/>
      <c r="USQ61" s="26"/>
      <c r="USR61" s="26"/>
      <c r="USS61" s="26"/>
      <c r="UST61" s="26"/>
      <c r="USU61" s="26"/>
      <c r="USV61" s="26"/>
      <c r="USW61" s="26"/>
      <c r="USX61" s="26"/>
      <c r="USY61" s="26"/>
      <c r="USZ61" s="26"/>
      <c r="UTA61" s="26"/>
      <c r="UTB61" s="26"/>
      <c r="UTC61" s="26"/>
      <c r="UTD61" s="26"/>
      <c r="UTE61" s="26"/>
      <c r="UTF61" s="26"/>
      <c r="UTG61" s="26"/>
      <c r="UTH61" s="26"/>
      <c r="UTI61" s="26"/>
      <c r="UTJ61" s="26"/>
      <c r="UTK61" s="26"/>
      <c r="UTL61" s="26"/>
      <c r="UTM61" s="26"/>
      <c r="UTN61" s="26"/>
      <c r="UTO61" s="26"/>
      <c r="UTP61" s="26"/>
      <c r="UTQ61" s="26"/>
      <c r="UTR61" s="26"/>
      <c r="UTS61" s="26"/>
      <c r="UTT61" s="26"/>
      <c r="UTU61" s="26"/>
      <c r="UTV61" s="26"/>
      <c r="UTW61" s="26"/>
      <c r="UTX61" s="26"/>
      <c r="UTY61" s="26"/>
      <c r="UTZ61" s="26"/>
      <c r="UUA61" s="26"/>
      <c r="UUB61" s="26"/>
      <c r="UUC61" s="26"/>
      <c r="UUD61" s="26"/>
      <c r="UUE61" s="26"/>
      <c r="UUF61" s="26"/>
      <c r="UUG61" s="26"/>
      <c r="UUH61" s="26"/>
      <c r="UUI61" s="26"/>
      <c r="UUJ61" s="26"/>
      <c r="UUK61" s="26"/>
      <c r="UUL61" s="26"/>
      <c r="UUM61" s="26"/>
      <c r="UUN61" s="26"/>
      <c r="UUO61" s="26"/>
      <c r="UUP61" s="26"/>
      <c r="UUQ61" s="26"/>
      <c r="UUR61" s="26"/>
      <c r="UUS61" s="26"/>
      <c r="UUT61" s="26"/>
      <c r="UUU61" s="26"/>
      <c r="UUV61" s="26"/>
      <c r="UUW61" s="26"/>
      <c r="UUX61" s="26"/>
      <c r="UUY61" s="26"/>
      <c r="UUZ61" s="26"/>
      <c r="UVA61" s="26"/>
      <c r="UVB61" s="26"/>
      <c r="UVC61" s="26"/>
      <c r="UVD61" s="26"/>
      <c r="UVE61" s="26"/>
      <c r="UVF61" s="26"/>
      <c r="UVG61" s="26"/>
      <c r="UVH61" s="26"/>
      <c r="UVI61" s="26"/>
      <c r="UVJ61" s="26"/>
      <c r="UVK61" s="26"/>
      <c r="UVL61" s="26"/>
      <c r="UVM61" s="26"/>
      <c r="UVN61" s="26"/>
      <c r="UVO61" s="26"/>
      <c r="UVP61" s="26"/>
      <c r="UVQ61" s="26"/>
      <c r="UVR61" s="26"/>
      <c r="UVS61" s="26"/>
      <c r="UVT61" s="26"/>
      <c r="UVU61" s="26"/>
      <c r="UVV61" s="26"/>
      <c r="UVW61" s="26"/>
      <c r="UVX61" s="26"/>
      <c r="UVY61" s="26"/>
      <c r="UVZ61" s="26"/>
      <c r="UWA61" s="26"/>
      <c r="UWB61" s="26"/>
      <c r="UWC61" s="26"/>
      <c r="UWD61" s="26"/>
      <c r="UWE61" s="26"/>
      <c r="UWF61" s="26"/>
      <c r="UWG61" s="26"/>
      <c r="UWH61" s="26"/>
      <c r="UWI61" s="26"/>
      <c r="UWJ61" s="26"/>
      <c r="UWK61" s="26"/>
      <c r="UWL61" s="26"/>
      <c r="UWM61" s="26"/>
      <c r="UWN61" s="26"/>
      <c r="UWO61" s="26"/>
      <c r="UWP61" s="26"/>
      <c r="UWQ61" s="26"/>
      <c r="UWR61" s="26"/>
      <c r="UWS61" s="26"/>
      <c r="UWT61" s="26"/>
      <c r="UWU61" s="26"/>
      <c r="UWV61" s="26"/>
      <c r="UWW61" s="26"/>
      <c r="UWX61" s="26"/>
      <c r="UWY61" s="26"/>
      <c r="UWZ61" s="26"/>
      <c r="UXA61" s="26"/>
      <c r="UXB61" s="26"/>
      <c r="UXC61" s="26"/>
      <c r="UXD61" s="26"/>
      <c r="UXE61" s="26"/>
      <c r="UXF61" s="26"/>
      <c r="UXG61" s="26"/>
      <c r="UXH61" s="26"/>
      <c r="UXI61" s="26"/>
      <c r="UXJ61" s="26"/>
      <c r="UXK61" s="26"/>
      <c r="UXL61" s="26"/>
      <c r="UXM61" s="26"/>
      <c r="UXN61" s="26"/>
      <c r="UXO61" s="26"/>
      <c r="UXP61" s="26"/>
      <c r="UXQ61" s="26"/>
      <c r="UXR61" s="26"/>
      <c r="UXS61" s="26"/>
      <c r="UXT61" s="26"/>
      <c r="UXU61" s="26"/>
      <c r="UXV61" s="26"/>
      <c r="UXW61" s="26"/>
      <c r="UXX61" s="26"/>
      <c r="UXY61" s="26"/>
      <c r="UXZ61" s="26"/>
      <c r="UYA61" s="26"/>
      <c r="UYB61" s="26"/>
      <c r="UYC61" s="26"/>
      <c r="UYD61" s="26"/>
      <c r="UYE61" s="26"/>
      <c r="UYF61" s="26"/>
      <c r="UYG61" s="26"/>
      <c r="UYH61" s="26"/>
      <c r="UYI61" s="26"/>
      <c r="UYJ61" s="26"/>
      <c r="UYK61" s="26"/>
      <c r="UYL61" s="26"/>
      <c r="UYM61" s="26"/>
      <c r="UYN61" s="26"/>
      <c r="UYO61" s="26"/>
      <c r="UYP61" s="26"/>
      <c r="UYQ61" s="26"/>
      <c r="UYR61" s="26"/>
      <c r="UYS61" s="26"/>
      <c r="UYT61" s="26"/>
      <c r="UYU61" s="26"/>
      <c r="UYV61" s="26"/>
      <c r="UYW61" s="26"/>
      <c r="UYX61" s="26"/>
      <c r="UYY61" s="26"/>
      <c r="UYZ61" s="26"/>
      <c r="UZA61" s="26"/>
      <c r="UZB61" s="26"/>
      <c r="UZC61" s="26"/>
      <c r="UZD61" s="26"/>
      <c r="UZE61" s="26"/>
      <c r="UZF61" s="26"/>
      <c r="UZG61" s="26"/>
      <c r="UZH61" s="26"/>
      <c r="UZI61" s="26"/>
      <c r="UZJ61" s="26"/>
      <c r="UZK61" s="26"/>
      <c r="UZL61" s="26"/>
      <c r="UZM61" s="26"/>
      <c r="UZN61" s="26"/>
      <c r="UZO61" s="26"/>
      <c r="UZP61" s="26"/>
      <c r="UZQ61" s="26"/>
      <c r="UZR61" s="26"/>
      <c r="UZS61" s="26"/>
      <c r="UZT61" s="26"/>
      <c r="UZU61" s="26"/>
      <c r="UZV61" s="26"/>
      <c r="UZW61" s="26"/>
      <c r="UZX61" s="26"/>
      <c r="UZY61" s="26"/>
      <c r="UZZ61" s="26"/>
      <c r="VAA61" s="26"/>
      <c r="VAB61" s="26"/>
      <c r="VAC61" s="26"/>
      <c r="VAD61" s="26"/>
      <c r="VAE61" s="26"/>
      <c r="VAF61" s="26"/>
      <c r="VAG61" s="26"/>
      <c r="VAH61" s="26"/>
      <c r="VAI61" s="26"/>
      <c r="VAJ61" s="26"/>
      <c r="VAK61" s="26"/>
      <c r="VAL61" s="26"/>
      <c r="VAM61" s="26"/>
      <c r="VAN61" s="26"/>
      <c r="VAO61" s="26"/>
      <c r="VAP61" s="26"/>
      <c r="VAQ61" s="26"/>
      <c r="VAR61" s="26"/>
      <c r="VAS61" s="26"/>
      <c r="VAT61" s="26"/>
      <c r="VAU61" s="26"/>
      <c r="VAV61" s="26"/>
      <c r="VAW61" s="26"/>
      <c r="VAX61" s="26"/>
      <c r="VAY61" s="26"/>
      <c r="VAZ61" s="26"/>
      <c r="VBA61" s="26"/>
      <c r="VBB61" s="26"/>
      <c r="VBC61" s="26"/>
      <c r="VBD61" s="26"/>
      <c r="VBE61" s="26"/>
      <c r="VBF61" s="26"/>
      <c r="VBG61" s="26"/>
      <c r="VBH61" s="26"/>
      <c r="VBI61" s="26"/>
      <c r="VBJ61" s="26"/>
      <c r="VBK61" s="26"/>
      <c r="VBL61" s="26"/>
      <c r="VBM61" s="26"/>
      <c r="VBN61" s="26"/>
      <c r="VBO61" s="26"/>
      <c r="VBP61" s="26"/>
      <c r="VBQ61" s="26"/>
      <c r="VBR61" s="26"/>
      <c r="VBS61" s="26"/>
      <c r="VBT61" s="26"/>
      <c r="VBU61" s="26"/>
      <c r="VBV61" s="26"/>
      <c r="VBW61" s="26"/>
      <c r="VBX61" s="26"/>
      <c r="VBY61" s="26"/>
      <c r="VBZ61" s="26"/>
      <c r="VCA61" s="26"/>
      <c r="VCB61" s="26"/>
      <c r="VCC61" s="26"/>
      <c r="VCD61" s="26"/>
      <c r="VCE61" s="26"/>
      <c r="VCF61" s="26"/>
      <c r="VCG61" s="26"/>
      <c r="VCH61" s="26"/>
      <c r="VCI61" s="26"/>
      <c r="VCJ61" s="26"/>
      <c r="VCK61" s="26"/>
      <c r="VCL61" s="26"/>
      <c r="VCM61" s="26"/>
      <c r="VCN61" s="26"/>
      <c r="VCO61" s="26"/>
      <c r="VCP61" s="26"/>
      <c r="VCQ61" s="26"/>
      <c r="VCR61" s="26"/>
      <c r="VCS61" s="26"/>
      <c r="VCT61" s="26"/>
      <c r="VCU61" s="26"/>
      <c r="VCV61" s="26"/>
      <c r="VCW61" s="26"/>
      <c r="VCX61" s="26"/>
      <c r="VCY61" s="26"/>
      <c r="VCZ61" s="26"/>
      <c r="VDA61" s="26"/>
      <c r="VDB61" s="26"/>
      <c r="VDC61" s="26"/>
      <c r="VDD61" s="26"/>
      <c r="VDE61" s="26"/>
      <c r="VDF61" s="26"/>
      <c r="VDG61" s="26"/>
      <c r="VDH61" s="26"/>
      <c r="VDI61" s="26"/>
      <c r="VDJ61" s="26"/>
      <c r="VDK61" s="26"/>
      <c r="VDL61" s="26"/>
      <c r="VDM61" s="26"/>
      <c r="VDN61" s="26"/>
      <c r="VDO61" s="26"/>
      <c r="VDP61" s="26"/>
      <c r="VDQ61" s="26"/>
      <c r="VDR61" s="26"/>
      <c r="VDS61" s="26"/>
      <c r="VDT61" s="26"/>
      <c r="VDU61" s="26"/>
      <c r="VDV61" s="26"/>
      <c r="VDW61" s="26"/>
      <c r="VDX61" s="26"/>
      <c r="VDY61" s="26"/>
      <c r="VDZ61" s="26"/>
      <c r="VEA61" s="26"/>
      <c r="VEB61" s="26"/>
      <c r="VEC61" s="26"/>
      <c r="VED61" s="26"/>
      <c r="VEE61" s="26"/>
      <c r="VEF61" s="26"/>
      <c r="VEG61" s="26"/>
      <c r="VEH61" s="26"/>
      <c r="VEI61" s="26"/>
      <c r="VEJ61" s="26"/>
      <c r="VEK61" s="26"/>
      <c r="VEL61" s="26"/>
      <c r="VEM61" s="26"/>
      <c r="VEN61" s="26"/>
      <c r="VEO61" s="26"/>
      <c r="VEP61" s="26"/>
      <c r="VEQ61" s="26"/>
      <c r="VER61" s="26"/>
      <c r="VES61" s="26"/>
      <c r="VET61" s="26"/>
      <c r="VEU61" s="26"/>
      <c r="VEV61" s="26"/>
      <c r="VEW61" s="26"/>
      <c r="VEX61" s="26"/>
      <c r="VEY61" s="26"/>
      <c r="VEZ61" s="26"/>
      <c r="VFA61" s="26"/>
      <c r="VFB61" s="26"/>
      <c r="VFC61" s="26"/>
      <c r="VFD61" s="26"/>
      <c r="VFE61" s="26"/>
      <c r="VFF61" s="26"/>
      <c r="VFG61" s="26"/>
      <c r="VFH61" s="26"/>
      <c r="VFI61" s="26"/>
      <c r="VFJ61" s="26"/>
      <c r="VFK61" s="26"/>
      <c r="VFL61" s="26"/>
      <c r="VFM61" s="26"/>
      <c r="VFN61" s="26"/>
      <c r="VFO61" s="26"/>
      <c r="VFP61" s="26"/>
      <c r="VFQ61" s="26"/>
      <c r="VFR61" s="26"/>
      <c r="VFS61" s="26"/>
      <c r="VFT61" s="26"/>
      <c r="VFU61" s="26"/>
      <c r="VFV61" s="26"/>
      <c r="VFW61" s="26"/>
      <c r="VFX61" s="26"/>
      <c r="VFY61" s="26"/>
      <c r="VFZ61" s="26"/>
      <c r="VGA61" s="26"/>
      <c r="VGB61" s="26"/>
      <c r="VGC61" s="26"/>
      <c r="VGD61" s="26"/>
      <c r="VGE61" s="26"/>
      <c r="VGF61" s="26"/>
      <c r="VGG61" s="26"/>
      <c r="VGH61" s="26"/>
      <c r="VGI61" s="26"/>
      <c r="VGJ61" s="26"/>
      <c r="VGK61" s="26"/>
      <c r="VGL61" s="26"/>
      <c r="VGM61" s="26"/>
      <c r="VGN61" s="26"/>
      <c r="VGO61" s="26"/>
      <c r="VGP61" s="26"/>
      <c r="VGQ61" s="26"/>
      <c r="VGR61" s="26"/>
      <c r="VGS61" s="26"/>
      <c r="VGT61" s="26"/>
      <c r="VGU61" s="26"/>
      <c r="VGV61" s="26"/>
      <c r="VGW61" s="26"/>
      <c r="VGX61" s="26"/>
      <c r="VGY61" s="26"/>
      <c r="VGZ61" s="26"/>
      <c r="VHA61" s="26"/>
      <c r="VHB61" s="26"/>
      <c r="VHC61" s="26"/>
      <c r="VHD61" s="26"/>
      <c r="VHE61" s="26"/>
      <c r="VHF61" s="26"/>
      <c r="VHG61" s="26"/>
      <c r="VHH61" s="26"/>
      <c r="VHI61" s="26"/>
      <c r="VHJ61" s="26"/>
      <c r="VHK61" s="26"/>
      <c r="VHL61" s="26"/>
      <c r="VHM61" s="26"/>
      <c r="VHN61" s="26"/>
      <c r="VHO61" s="26"/>
      <c r="VHP61" s="26"/>
      <c r="VHQ61" s="26"/>
      <c r="VHR61" s="26"/>
      <c r="VHS61" s="26"/>
      <c r="VHT61" s="26"/>
      <c r="VHU61" s="26"/>
      <c r="VHV61" s="26"/>
      <c r="VHW61" s="26"/>
      <c r="VHX61" s="26"/>
      <c r="VHY61" s="26"/>
      <c r="VHZ61" s="26"/>
      <c r="VIA61" s="26"/>
      <c r="VIB61" s="26"/>
      <c r="VIC61" s="26"/>
      <c r="VID61" s="26"/>
      <c r="VIE61" s="26"/>
      <c r="VIF61" s="26"/>
      <c r="VIG61" s="26"/>
      <c r="VIH61" s="26"/>
      <c r="VII61" s="26"/>
      <c r="VIJ61" s="26"/>
      <c r="VIK61" s="26"/>
      <c r="VIL61" s="26"/>
      <c r="VIM61" s="26"/>
      <c r="VIN61" s="26"/>
      <c r="VIO61" s="26"/>
      <c r="VIP61" s="26"/>
      <c r="VIQ61" s="26"/>
      <c r="VIR61" s="26"/>
      <c r="VIS61" s="26"/>
      <c r="VIT61" s="26"/>
      <c r="VIU61" s="26"/>
      <c r="VIV61" s="26"/>
      <c r="VIW61" s="26"/>
      <c r="VIX61" s="26"/>
      <c r="VIY61" s="26"/>
      <c r="VIZ61" s="26"/>
      <c r="VJA61" s="26"/>
      <c r="VJB61" s="26"/>
      <c r="VJC61" s="26"/>
      <c r="VJD61" s="26"/>
      <c r="VJE61" s="26"/>
      <c r="VJF61" s="26"/>
      <c r="VJG61" s="26"/>
      <c r="VJH61" s="26"/>
      <c r="VJI61" s="26"/>
      <c r="VJJ61" s="26"/>
      <c r="VJK61" s="26"/>
      <c r="VJL61" s="26"/>
      <c r="VJM61" s="26"/>
      <c r="VJN61" s="26"/>
      <c r="VJO61" s="26"/>
      <c r="VJP61" s="26"/>
      <c r="VJQ61" s="26"/>
      <c r="VJR61" s="26"/>
      <c r="VJS61" s="26"/>
      <c r="VJT61" s="26"/>
      <c r="VJU61" s="26"/>
      <c r="VJV61" s="26"/>
      <c r="VJW61" s="26"/>
      <c r="VJX61" s="26"/>
      <c r="VJY61" s="26"/>
      <c r="VJZ61" s="26"/>
      <c r="VKA61" s="26"/>
      <c r="VKB61" s="26"/>
      <c r="VKC61" s="26"/>
      <c r="VKD61" s="26"/>
      <c r="VKE61" s="26"/>
      <c r="VKF61" s="26"/>
      <c r="VKG61" s="26"/>
      <c r="VKH61" s="26"/>
      <c r="VKI61" s="26"/>
      <c r="VKJ61" s="26"/>
      <c r="VKK61" s="26"/>
      <c r="VKL61" s="26"/>
      <c r="VKM61" s="26"/>
      <c r="VKN61" s="26"/>
      <c r="VKO61" s="26"/>
      <c r="VKP61" s="26"/>
      <c r="VKQ61" s="26"/>
      <c r="VKR61" s="26"/>
      <c r="VKS61" s="26"/>
      <c r="VKT61" s="26"/>
      <c r="VKU61" s="26"/>
      <c r="VKV61" s="26"/>
      <c r="VKW61" s="26"/>
      <c r="VKX61" s="26"/>
      <c r="VKY61" s="26"/>
      <c r="VKZ61" s="26"/>
      <c r="VLA61" s="26"/>
      <c r="VLB61" s="26"/>
      <c r="VLC61" s="26"/>
      <c r="VLD61" s="26"/>
      <c r="VLE61" s="26"/>
      <c r="VLF61" s="26"/>
      <c r="VLG61" s="26"/>
      <c r="VLH61" s="26"/>
      <c r="VLI61" s="26"/>
      <c r="VLJ61" s="26"/>
      <c r="VLK61" s="26"/>
      <c r="VLL61" s="26"/>
      <c r="VLM61" s="26"/>
      <c r="VLN61" s="26"/>
      <c r="VLO61" s="26"/>
      <c r="VLP61" s="26"/>
      <c r="VLQ61" s="26"/>
      <c r="VLR61" s="26"/>
      <c r="VLS61" s="26"/>
      <c r="VLT61" s="26"/>
      <c r="VLU61" s="26"/>
      <c r="VLV61" s="26"/>
      <c r="VLW61" s="26"/>
      <c r="VLX61" s="26"/>
      <c r="VLY61" s="26"/>
      <c r="VLZ61" s="26"/>
      <c r="VMA61" s="26"/>
      <c r="VMB61" s="26"/>
      <c r="VMC61" s="26"/>
      <c r="VMD61" s="26"/>
      <c r="VME61" s="26"/>
      <c r="VMF61" s="26"/>
      <c r="VMG61" s="26"/>
      <c r="VMH61" s="26"/>
      <c r="VMI61" s="26"/>
      <c r="VMJ61" s="26"/>
      <c r="VMK61" s="26"/>
      <c r="VML61" s="26"/>
      <c r="VMM61" s="26"/>
      <c r="VMN61" s="26"/>
      <c r="VMO61" s="26"/>
      <c r="VMP61" s="26"/>
      <c r="VMQ61" s="26"/>
      <c r="VMR61" s="26"/>
      <c r="VMS61" s="26"/>
      <c r="VMT61" s="26"/>
      <c r="VMU61" s="26"/>
      <c r="VMV61" s="26"/>
      <c r="VMW61" s="26"/>
      <c r="VMX61" s="26"/>
      <c r="VMY61" s="26"/>
      <c r="VMZ61" s="26"/>
      <c r="VNA61" s="26"/>
      <c r="VNB61" s="26"/>
      <c r="VNC61" s="26"/>
      <c r="VND61" s="26"/>
      <c r="VNE61" s="26"/>
      <c r="VNF61" s="26"/>
      <c r="VNG61" s="26"/>
      <c r="VNH61" s="26"/>
      <c r="VNI61" s="26"/>
      <c r="VNJ61" s="26"/>
      <c r="VNK61" s="26"/>
      <c r="VNL61" s="26"/>
      <c r="VNM61" s="26"/>
      <c r="VNN61" s="26"/>
      <c r="VNO61" s="26"/>
      <c r="VNP61" s="26"/>
      <c r="VNQ61" s="26"/>
      <c r="VNR61" s="26"/>
      <c r="VNS61" s="26"/>
      <c r="VNT61" s="26"/>
      <c r="VNU61" s="26"/>
      <c r="VNV61" s="26"/>
      <c r="VNW61" s="26"/>
      <c r="VNX61" s="26"/>
      <c r="VNY61" s="26"/>
      <c r="VNZ61" s="26"/>
      <c r="VOA61" s="26"/>
      <c r="VOB61" s="26"/>
      <c r="VOC61" s="26"/>
      <c r="VOD61" s="26"/>
      <c r="VOE61" s="26"/>
      <c r="VOF61" s="26"/>
      <c r="VOG61" s="26"/>
      <c r="VOH61" s="26"/>
      <c r="VOI61" s="26"/>
      <c r="VOJ61" s="26"/>
      <c r="VOK61" s="26"/>
      <c r="VOL61" s="26"/>
      <c r="VOM61" s="26"/>
      <c r="VON61" s="26"/>
      <c r="VOO61" s="26"/>
      <c r="VOP61" s="26"/>
      <c r="VOQ61" s="26"/>
      <c r="VOR61" s="26"/>
      <c r="VOS61" s="26"/>
      <c r="VOT61" s="26"/>
      <c r="VOU61" s="26"/>
      <c r="VOV61" s="26"/>
      <c r="VOW61" s="26"/>
      <c r="VOX61" s="26"/>
      <c r="VOY61" s="26"/>
      <c r="VOZ61" s="26"/>
      <c r="VPA61" s="26"/>
      <c r="VPB61" s="26"/>
      <c r="VPC61" s="26"/>
      <c r="VPD61" s="26"/>
      <c r="VPE61" s="26"/>
      <c r="VPF61" s="26"/>
      <c r="VPG61" s="26"/>
      <c r="VPH61" s="26"/>
      <c r="VPI61" s="26"/>
      <c r="VPJ61" s="26"/>
      <c r="VPK61" s="26"/>
      <c r="VPL61" s="26"/>
      <c r="VPM61" s="26"/>
      <c r="VPN61" s="26"/>
      <c r="VPO61" s="26"/>
      <c r="VPP61" s="26"/>
      <c r="VPQ61" s="26"/>
      <c r="VPR61" s="26"/>
      <c r="VPS61" s="26"/>
      <c r="VPT61" s="26"/>
      <c r="VPU61" s="26"/>
      <c r="VPV61" s="26"/>
      <c r="VPW61" s="26"/>
      <c r="VPX61" s="26"/>
      <c r="VPY61" s="26"/>
      <c r="VPZ61" s="26"/>
      <c r="VQA61" s="26"/>
      <c r="VQB61" s="26"/>
      <c r="VQC61" s="26"/>
      <c r="VQD61" s="26"/>
      <c r="VQE61" s="26"/>
      <c r="VQF61" s="26"/>
      <c r="VQG61" s="26"/>
      <c r="VQH61" s="26"/>
      <c r="VQI61" s="26"/>
      <c r="VQJ61" s="26"/>
      <c r="VQK61" s="26"/>
      <c r="VQL61" s="26"/>
      <c r="VQM61" s="26"/>
      <c r="VQN61" s="26"/>
      <c r="VQO61" s="26"/>
      <c r="VQP61" s="26"/>
      <c r="VQQ61" s="26"/>
      <c r="VQR61" s="26"/>
      <c r="VQS61" s="26"/>
      <c r="VQT61" s="26"/>
      <c r="VQU61" s="26"/>
      <c r="VQV61" s="26"/>
      <c r="VQW61" s="26"/>
      <c r="VQX61" s="26"/>
      <c r="VQY61" s="26"/>
      <c r="VQZ61" s="26"/>
      <c r="VRA61" s="26"/>
      <c r="VRB61" s="26"/>
      <c r="VRC61" s="26"/>
      <c r="VRD61" s="26"/>
      <c r="VRE61" s="26"/>
      <c r="VRF61" s="26"/>
      <c r="VRG61" s="26"/>
      <c r="VRH61" s="26"/>
      <c r="VRI61" s="26"/>
      <c r="VRJ61" s="26"/>
      <c r="VRK61" s="26"/>
      <c r="VRL61" s="26"/>
      <c r="VRM61" s="26"/>
      <c r="VRN61" s="26"/>
      <c r="VRO61" s="26"/>
      <c r="VRP61" s="26"/>
      <c r="VRQ61" s="26"/>
      <c r="VRR61" s="26"/>
      <c r="VRS61" s="26"/>
      <c r="VRT61" s="26"/>
      <c r="VRU61" s="26"/>
      <c r="VRV61" s="26"/>
      <c r="VRW61" s="26"/>
      <c r="VRX61" s="26"/>
      <c r="VRY61" s="26"/>
      <c r="VRZ61" s="26"/>
      <c r="VSA61" s="26"/>
      <c r="VSB61" s="26"/>
      <c r="VSC61" s="26"/>
      <c r="VSD61" s="26"/>
      <c r="VSE61" s="26"/>
      <c r="VSF61" s="26"/>
      <c r="VSG61" s="26"/>
      <c r="VSH61" s="26"/>
      <c r="VSI61" s="26"/>
      <c r="VSJ61" s="26"/>
      <c r="VSK61" s="26"/>
      <c r="VSL61" s="26"/>
      <c r="VSM61" s="26"/>
      <c r="VSN61" s="26"/>
      <c r="VSO61" s="26"/>
      <c r="VSP61" s="26"/>
      <c r="VSQ61" s="26"/>
      <c r="VSR61" s="26"/>
      <c r="VSS61" s="26"/>
      <c r="VST61" s="26"/>
      <c r="VSU61" s="26"/>
      <c r="VSV61" s="26"/>
      <c r="VSW61" s="26"/>
      <c r="VSX61" s="26"/>
      <c r="VSY61" s="26"/>
      <c r="VSZ61" s="26"/>
      <c r="VTA61" s="26"/>
      <c r="VTB61" s="26"/>
      <c r="VTC61" s="26"/>
      <c r="VTD61" s="26"/>
      <c r="VTE61" s="26"/>
      <c r="VTF61" s="26"/>
      <c r="VTG61" s="26"/>
      <c r="VTH61" s="26"/>
      <c r="VTI61" s="26"/>
      <c r="VTJ61" s="26"/>
      <c r="VTK61" s="26"/>
      <c r="VTL61" s="26"/>
      <c r="VTM61" s="26"/>
      <c r="VTN61" s="26"/>
      <c r="VTO61" s="26"/>
      <c r="VTP61" s="26"/>
      <c r="VTQ61" s="26"/>
      <c r="VTR61" s="26"/>
      <c r="VTS61" s="26"/>
      <c r="VTT61" s="26"/>
      <c r="VTU61" s="26"/>
      <c r="VTV61" s="26"/>
      <c r="VTW61" s="26"/>
      <c r="VTX61" s="26"/>
      <c r="VTY61" s="26"/>
      <c r="VTZ61" s="26"/>
      <c r="VUA61" s="26"/>
      <c r="VUB61" s="26"/>
      <c r="VUC61" s="26"/>
      <c r="VUD61" s="26"/>
      <c r="VUE61" s="26"/>
      <c r="VUF61" s="26"/>
      <c r="VUG61" s="26"/>
      <c r="VUH61" s="26"/>
      <c r="VUI61" s="26"/>
      <c r="VUJ61" s="26"/>
      <c r="VUK61" s="26"/>
      <c r="VUL61" s="26"/>
      <c r="VUM61" s="26"/>
      <c r="VUN61" s="26"/>
      <c r="VUO61" s="26"/>
      <c r="VUP61" s="26"/>
      <c r="VUQ61" s="26"/>
      <c r="VUR61" s="26"/>
      <c r="VUS61" s="26"/>
      <c r="VUT61" s="26"/>
      <c r="VUU61" s="26"/>
      <c r="VUV61" s="26"/>
      <c r="VUW61" s="26"/>
      <c r="VUX61" s="26"/>
      <c r="VUY61" s="26"/>
      <c r="VUZ61" s="26"/>
      <c r="VVA61" s="26"/>
      <c r="VVB61" s="26"/>
      <c r="VVC61" s="26"/>
      <c r="VVD61" s="26"/>
      <c r="VVE61" s="26"/>
      <c r="VVF61" s="26"/>
      <c r="VVG61" s="26"/>
      <c r="VVH61" s="26"/>
      <c r="VVI61" s="26"/>
      <c r="VVJ61" s="26"/>
      <c r="VVK61" s="26"/>
      <c r="VVL61" s="26"/>
      <c r="VVM61" s="26"/>
      <c r="VVN61" s="26"/>
      <c r="VVO61" s="26"/>
      <c r="VVP61" s="26"/>
      <c r="VVQ61" s="26"/>
      <c r="VVR61" s="26"/>
      <c r="VVS61" s="26"/>
      <c r="VVT61" s="26"/>
      <c r="VVU61" s="26"/>
      <c r="VVV61" s="26"/>
      <c r="VVW61" s="26"/>
      <c r="VVX61" s="26"/>
      <c r="VVY61" s="26"/>
      <c r="VVZ61" s="26"/>
      <c r="VWA61" s="26"/>
      <c r="VWB61" s="26"/>
      <c r="VWC61" s="26"/>
      <c r="VWD61" s="26"/>
      <c r="VWE61" s="26"/>
      <c r="VWF61" s="26"/>
      <c r="VWG61" s="26"/>
      <c r="VWH61" s="26"/>
      <c r="VWI61" s="26"/>
      <c r="VWJ61" s="26"/>
      <c r="VWK61" s="26"/>
      <c r="VWL61" s="26"/>
      <c r="VWM61" s="26"/>
      <c r="VWN61" s="26"/>
      <c r="VWO61" s="26"/>
      <c r="VWP61" s="26"/>
      <c r="VWQ61" s="26"/>
      <c r="VWR61" s="26"/>
      <c r="VWS61" s="26"/>
      <c r="VWT61" s="26"/>
      <c r="VWU61" s="26"/>
      <c r="VWV61" s="26"/>
      <c r="VWW61" s="26"/>
      <c r="VWX61" s="26"/>
      <c r="VWY61" s="26"/>
      <c r="VWZ61" s="26"/>
      <c r="VXA61" s="26"/>
      <c r="VXB61" s="26"/>
      <c r="VXC61" s="26"/>
      <c r="VXD61" s="26"/>
      <c r="VXE61" s="26"/>
      <c r="VXF61" s="26"/>
      <c r="VXG61" s="26"/>
      <c r="VXH61" s="26"/>
      <c r="VXI61" s="26"/>
      <c r="VXJ61" s="26"/>
      <c r="VXK61" s="26"/>
      <c r="VXL61" s="26"/>
      <c r="VXM61" s="26"/>
      <c r="VXN61" s="26"/>
      <c r="VXO61" s="26"/>
      <c r="VXP61" s="26"/>
      <c r="VXQ61" s="26"/>
      <c r="VXR61" s="26"/>
      <c r="VXS61" s="26"/>
      <c r="VXT61" s="26"/>
      <c r="VXU61" s="26"/>
      <c r="VXV61" s="26"/>
      <c r="VXW61" s="26"/>
      <c r="VXX61" s="26"/>
      <c r="VXY61" s="26"/>
      <c r="VXZ61" s="26"/>
      <c r="VYA61" s="26"/>
      <c r="VYB61" s="26"/>
      <c r="VYC61" s="26"/>
      <c r="VYD61" s="26"/>
      <c r="VYE61" s="26"/>
      <c r="VYF61" s="26"/>
      <c r="VYG61" s="26"/>
      <c r="VYH61" s="26"/>
      <c r="VYI61" s="26"/>
      <c r="VYJ61" s="26"/>
      <c r="VYK61" s="26"/>
      <c r="VYL61" s="26"/>
      <c r="VYM61" s="26"/>
      <c r="VYN61" s="26"/>
      <c r="VYO61" s="26"/>
      <c r="VYP61" s="26"/>
      <c r="VYQ61" s="26"/>
      <c r="VYR61" s="26"/>
      <c r="VYS61" s="26"/>
      <c r="VYT61" s="26"/>
      <c r="VYU61" s="26"/>
      <c r="VYV61" s="26"/>
      <c r="VYW61" s="26"/>
      <c r="VYX61" s="26"/>
      <c r="VYY61" s="26"/>
      <c r="VYZ61" s="26"/>
      <c r="VZA61" s="26"/>
      <c r="VZB61" s="26"/>
      <c r="VZC61" s="26"/>
      <c r="VZD61" s="26"/>
      <c r="VZE61" s="26"/>
      <c r="VZF61" s="26"/>
      <c r="VZG61" s="26"/>
      <c r="VZH61" s="26"/>
      <c r="VZI61" s="26"/>
      <c r="VZJ61" s="26"/>
      <c r="VZK61" s="26"/>
      <c r="VZL61" s="26"/>
      <c r="VZM61" s="26"/>
      <c r="VZN61" s="26"/>
      <c r="VZO61" s="26"/>
      <c r="VZP61" s="26"/>
      <c r="VZQ61" s="26"/>
      <c r="VZR61" s="26"/>
      <c r="VZS61" s="26"/>
      <c r="VZT61" s="26"/>
      <c r="VZU61" s="26"/>
      <c r="VZV61" s="26"/>
      <c r="VZW61" s="26"/>
      <c r="VZX61" s="26"/>
      <c r="VZY61" s="26"/>
      <c r="VZZ61" s="26"/>
      <c r="WAA61" s="26"/>
      <c r="WAB61" s="26"/>
      <c r="WAC61" s="26"/>
      <c r="WAD61" s="26"/>
      <c r="WAE61" s="26"/>
      <c r="WAF61" s="26"/>
      <c r="WAG61" s="26"/>
      <c r="WAH61" s="26"/>
      <c r="WAI61" s="26"/>
      <c r="WAJ61" s="26"/>
      <c r="WAK61" s="26"/>
      <c r="WAL61" s="26"/>
      <c r="WAM61" s="26"/>
      <c r="WAN61" s="26"/>
      <c r="WAO61" s="26"/>
      <c r="WAP61" s="26"/>
      <c r="WAQ61" s="26"/>
      <c r="WAR61" s="26"/>
      <c r="WAS61" s="26"/>
      <c r="WAT61" s="26"/>
      <c r="WAU61" s="26"/>
      <c r="WAV61" s="26"/>
      <c r="WAW61" s="26"/>
      <c r="WAX61" s="26"/>
      <c r="WAY61" s="26"/>
      <c r="WAZ61" s="26"/>
      <c r="WBA61" s="26"/>
      <c r="WBB61" s="26"/>
      <c r="WBC61" s="26"/>
      <c r="WBD61" s="26"/>
      <c r="WBE61" s="26"/>
      <c r="WBF61" s="26"/>
      <c r="WBG61" s="26"/>
      <c r="WBH61" s="26"/>
      <c r="WBI61" s="26"/>
      <c r="WBJ61" s="26"/>
      <c r="WBK61" s="26"/>
      <c r="WBL61" s="26"/>
      <c r="WBM61" s="26"/>
      <c r="WBN61" s="26"/>
      <c r="WBO61" s="26"/>
      <c r="WBP61" s="26"/>
      <c r="WBQ61" s="26"/>
      <c r="WBR61" s="26"/>
      <c r="WBS61" s="26"/>
      <c r="WBT61" s="26"/>
      <c r="WBU61" s="26"/>
      <c r="WBV61" s="26"/>
      <c r="WBW61" s="26"/>
      <c r="WBX61" s="26"/>
      <c r="WBY61" s="26"/>
      <c r="WBZ61" s="26"/>
      <c r="WCA61" s="26"/>
      <c r="WCB61" s="26"/>
      <c r="WCC61" s="26"/>
      <c r="WCD61" s="26"/>
      <c r="WCE61" s="26"/>
      <c r="WCF61" s="26"/>
      <c r="WCG61" s="26"/>
      <c r="WCH61" s="26"/>
      <c r="WCI61" s="26"/>
      <c r="WCJ61" s="26"/>
      <c r="WCK61" s="26"/>
      <c r="WCL61" s="26"/>
      <c r="WCM61" s="26"/>
      <c r="WCN61" s="26"/>
      <c r="WCO61" s="26"/>
      <c r="WCP61" s="26"/>
      <c r="WCQ61" s="26"/>
      <c r="WCR61" s="26"/>
      <c r="WCS61" s="26"/>
      <c r="WCT61" s="26"/>
      <c r="WCU61" s="26"/>
      <c r="WCV61" s="26"/>
      <c r="WCW61" s="26"/>
      <c r="WCX61" s="26"/>
      <c r="WCY61" s="26"/>
      <c r="WCZ61" s="26"/>
      <c r="WDA61" s="26"/>
      <c r="WDB61" s="26"/>
      <c r="WDC61" s="26"/>
      <c r="WDD61" s="26"/>
      <c r="WDE61" s="26"/>
      <c r="WDF61" s="26"/>
      <c r="WDG61" s="26"/>
      <c r="WDH61" s="26"/>
      <c r="WDI61" s="26"/>
      <c r="WDJ61" s="26"/>
      <c r="WDK61" s="26"/>
      <c r="WDL61" s="26"/>
      <c r="WDM61" s="26"/>
      <c r="WDN61" s="26"/>
      <c r="WDO61" s="26"/>
      <c r="WDP61" s="26"/>
      <c r="WDQ61" s="26"/>
      <c r="WDR61" s="26"/>
      <c r="WDS61" s="26"/>
      <c r="WDT61" s="26"/>
      <c r="WDU61" s="26"/>
      <c r="WDV61" s="26"/>
      <c r="WDW61" s="26"/>
      <c r="WDX61" s="26"/>
      <c r="WDY61" s="26"/>
      <c r="WDZ61" s="26"/>
      <c r="WEA61" s="26"/>
      <c r="WEB61" s="26"/>
      <c r="WEC61" s="26"/>
      <c r="WED61" s="26"/>
      <c r="WEE61" s="26"/>
      <c r="WEF61" s="26"/>
      <c r="WEG61" s="26"/>
      <c r="WEH61" s="26"/>
      <c r="WEI61" s="26"/>
      <c r="WEJ61" s="26"/>
      <c r="WEK61" s="26"/>
      <c r="WEL61" s="26"/>
      <c r="WEM61" s="26"/>
      <c r="WEN61" s="26"/>
      <c r="WEO61" s="26"/>
      <c r="WEP61" s="26"/>
      <c r="WEQ61" s="26"/>
      <c r="WER61" s="26"/>
      <c r="WES61" s="26"/>
      <c r="WET61" s="26"/>
      <c r="WEU61" s="26"/>
      <c r="WEV61" s="26"/>
      <c r="WEW61" s="26"/>
      <c r="WEX61" s="26"/>
      <c r="WEY61" s="26"/>
      <c r="WEZ61" s="26"/>
      <c r="WFA61" s="26"/>
      <c r="WFB61" s="26"/>
      <c r="WFC61" s="26"/>
      <c r="WFD61" s="26"/>
      <c r="WFE61" s="26"/>
      <c r="WFF61" s="26"/>
      <c r="WFG61" s="26"/>
      <c r="WFH61" s="26"/>
      <c r="WFI61" s="26"/>
      <c r="WFJ61" s="26"/>
      <c r="WFK61" s="26"/>
      <c r="WFL61" s="26"/>
      <c r="WFM61" s="26"/>
      <c r="WFN61" s="26"/>
      <c r="WFO61" s="26"/>
      <c r="WFP61" s="26"/>
      <c r="WFQ61" s="26"/>
      <c r="WFR61" s="26"/>
      <c r="WFS61" s="26"/>
      <c r="WFT61" s="26"/>
      <c r="WFU61" s="26"/>
      <c r="WFV61" s="26"/>
      <c r="WFW61" s="26"/>
      <c r="WFX61" s="26"/>
      <c r="WFY61" s="26"/>
      <c r="WFZ61" s="26"/>
      <c r="WGA61" s="26"/>
      <c r="WGB61" s="26"/>
      <c r="WGC61" s="26"/>
      <c r="WGD61" s="26"/>
      <c r="WGE61" s="26"/>
      <c r="WGF61" s="26"/>
      <c r="WGG61" s="26"/>
      <c r="WGH61" s="26"/>
      <c r="WGI61" s="26"/>
      <c r="WGJ61" s="26"/>
      <c r="WGK61" s="26"/>
      <c r="WGL61" s="26"/>
      <c r="WGM61" s="26"/>
      <c r="WGN61" s="26"/>
      <c r="WGO61" s="26"/>
      <c r="WGP61" s="26"/>
      <c r="WGQ61" s="26"/>
      <c r="WGR61" s="26"/>
      <c r="WGS61" s="26"/>
      <c r="WGT61" s="26"/>
      <c r="WGU61" s="26"/>
      <c r="WGV61" s="26"/>
      <c r="WGW61" s="26"/>
      <c r="WGX61" s="26"/>
      <c r="WGY61" s="26"/>
      <c r="WGZ61" s="26"/>
      <c r="WHA61" s="26"/>
      <c r="WHB61" s="26"/>
      <c r="WHC61" s="26"/>
      <c r="WHD61" s="26"/>
      <c r="WHE61" s="26"/>
      <c r="WHF61" s="26"/>
      <c r="WHG61" s="26"/>
      <c r="WHH61" s="26"/>
      <c r="WHI61" s="26"/>
      <c r="WHJ61" s="26"/>
      <c r="WHK61" s="26"/>
      <c r="WHL61" s="26"/>
      <c r="WHM61" s="26"/>
      <c r="WHN61" s="26"/>
      <c r="WHO61" s="26"/>
      <c r="WHP61" s="26"/>
      <c r="WHQ61" s="26"/>
      <c r="WHR61" s="26"/>
      <c r="WHS61" s="26"/>
      <c r="WHT61" s="26"/>
      <c r="WHU61" s="26"/>
      <c r="WHV61" s="26"/>
      <c r="WHW61" s="26"/>
      <c r="WHX61" s="26"/>
      <c r="WHY61" s="26"/>
      <c r="WHZ61" s="26"/>
      <c r="WIA61" s="26"/>
      <c r="WIB61" s="26"/>
      <c r="WIC61" s="26"/>
      <c r="WID61" s="26"/>
      <c r="WIE61" s="26"/>
      <c r="WIF61" s="26"/>
      <c r="WIG61" s="26"/>
      <c r="WIH61" s="26"/>
      <c r="WII61" s="26"/>
      <c r="WIJ61" s="26"/>
      <c r="WIK61" s="26"/>
      <c r="WIL61" s="26"/>
      <c r="WIM61" s="26"/>
      <c r="WIN61" s="26"/>
      <c r="WIO61" s="26"/>
      <c r="WIP61" s="26"/>
      <c r="WIQ61" s="26"/>
      <c r="WIR61" s="26"/>
      <c r="WIS61" s="26"/>
      <c r="WIT61" s="26"/>
      <c r="WIU61" s="26"/>
      <c r="WIV61" s="26"/>
      <c r="WIW61" s="26"/>
      <c r="WIX61" s="26"/>
      <c r="WIY61" s="26"/>
      <c r="WIZ61" s="26"/>
      <c r="WJA61" s="26"/>
      <c r="WJB61" s="26"/>
      <c r="WJC61" s="26"/>
      <c r="WJD61" s="26"/>
      <c r="WJE61" s="26"/>
      <c r="WJF61" s="26"/>
      <c r="WJG61" s="26"/>
      <c r="WJH61" s="26"/>
      <c r="WJI61" s="26"/>
      <c r="WJJ61" s="26"/>
      <c r="WJK61" s="26"/>
      <c r="WJL61" s="26"/>
      <c r="WJM61" s="26"/>
      <c r="WJN61" s="26"/>
      <c r="WJO61" s="26"/>
      <c r="WJP61" s="26"/>
      <c r="WJQ61" s="26"/>
      <c r="WJR61" s="26"/>
      <c r="WJS61" s="26"/>
      <c r="WJT61" s="26"/>
      <c r="WJU61" s="26"/>
      <c r="WJV61" s="26"/>
      <c r="WJW61" s="26"/>
      <c r="WJX61" s="26"/>
      <c r="WJY61" s="26"/>
      <c r="WJZ61" s="26"/>
      <c r="WKA61" s="26"/>
      <c r="WKB61" s="26"/>
      <c r="WKC61" s="26"/>
      <c r="WKD61" s="26"/>
      <c r="WKE61" s="26"/>
      <c r="WKF61" s="26"/>
      <c r="WKG61" s="26"/>
      <c r="WKH61" s="26"/>
      <c r="WKI61" s="26"/>
      <c r="WKJ61" s="26"/>
      <c r="WKK61" s="26"/>
      <c r="WKL61" s="26"/>
      <c r="WKM61" s="26"/>
      <c r="WKN61" s="26"/>
      <c r="WKO61" s="26"/>
      <c r="WKP61" s="26"/>
      <c r="WKQ61" s="26"/>
      <c r="WKR61" s="26"/>
      <c r="WKS61" s="26"/>
      <c r="WKT61" s="26"/>
      <c r="WKU61" s="26"/>
      <c r="WKV61" s="26"/>
      <c r="WKW61" s="26"/>
      <c r="WKX61" s="26"/>
      <c r="WKY61" s="26"/>
      <c r="WKZ61" s="26"/>
      <c r="WLA61" s="26"/>
      <c r="WLB61" s="26"/>
      <c r="WLC61" s="26"/>
      <c r="WLD61" s="26"/>
      <c r="WLE61" s="26"/>
      <c r="WLF61" s="26"/>
      <c r="WLG61" s="26"/>
      <c r="WLH61" s="26"/>
      <c r="WLI61" s="26"/>
      <c r="WLJ61" s="26"/>
      <c r="WLK61" s="26"/>
      <c r="WLL61" s="26"/>
      <c r="WLM61" s="26"/>
      <c r="WLN61" s="26"/>
      <c r="WLO61" s="26"/>
      <c r="WLP61" s="26"/>
      <c r="WLQ61" s="26"/>
      <c r="WLR61" s="26"/>
      <c r="WLS61" s="26"/>
      <c r="WLT61" s="26"/>
      <c r="WLU61" s="26"/>
      <c r="WLV61" s="26"/>
      <c r="WLW61" s="26"/>
      <c r="WLX61" s="26"/>
      <c r="WLY61" s="26"/>
      <c r="WLZ61" s="26"/>
      <c r="WMA61" s="26"/>
      <c r="WMB61" s="26"/>
      <c r="WMC61" s="26"/>
      <c r="WMD61" s="26"/>
      <c r="WME61" s="26"/>
      <c r="WMF61" s="26"/>
      <c r="WMG61" s="26"/>
      <c r="WMH61" s="26"/>
      <c r="WMI61" s="26"/>
      <c r="WMJ61" s="26"/>
      <c r="WMK61" s="26"/>
      <c r="WML61" s="26"/>
      <c r="WMM61" s="26"/>
      <c r="WMN61" s="26"/>
      <c r="WMO61" s="26"/>
      <c r="WMP61" s="26"/>
      <c r="WMQ61" s="26"/>
      <c r="WMR61" s="26"/>
      <c r="WMS61" s="26"/>
      <c r="WMT61" s="26"/>
      <c r="WMU61" s="26"/>
      <c r="WMV61" s="26"/>
      <c r="WMW61" s="26"/>
      <c r="WMX61" s="26"/>
      <c r="WMY61" s="26"/>
      <c r="WMZ61" s="26"/>
      <c r="WNA61" s="26"/>
      <c r="WNB61" s="26"/>
      <c r="WNC61" s="26"/>
      <c r="WND61" s="26"/>
      <c r="WNE61" s="26"/>
      <c r="WNF61" s="26"/>
      <c r="WNG61" s="26"/>
      <c r="WNH61" s="26"/>
      <c r="WNI61" s="26"/>
      <c r="WNJ61" s="26"/>
      <c r="WNK61" s="26"/>
      <c r="WNL61" s="26"/>
      <c r="WNM61" s="26"/>
      <c r="WNN61" s="26"/>
      <c r="WNO61" s="26"/>
      <c r="WNP61" s="26"/>
      <c r="WNQ61" s="26"/>
      <c r="WNR61" s="26"/>
      <c r="WNS61" s="26"/>
      <c r="WNT61" s="26"/>
      <c r="WNU61" s="26"/>
      <c r="WNV61" s="26"/>
      <c r="WNW61" s="26"/>
      <c r="WNX61" s="26"/>
      <c r="WNY61" s="26"/>
      <c r="WNZ61" s="26"/>
      <c r="WOA61" s="26"/>
      <c r="WOB61" s="26"/>
      <c r="WOC61" s="26"/>
      <c r="WOD61" s="26"/>
      <c r="WOE61" s="26"/>
      <c r="WOF61" s="26"/>
      <c r="WOG61" s="26"/>
      <c r="WOH61" s="26"/>
      <c r="WOI61" s="26"/>
      <c r="WOJ61" s="26"/>
      <c r="WOK61" s="26"/>
      <c r="WOL61" s="26"/>
      <c r="WOM61" s="26"/>
      <c r="WON61" s="26"/>
      <c r="WOO61" s="26"/>
      <c r="WOP61" s="26"/>
      <c r="WOQ61" s="26"/>
      <c r="WOR61" s="26"/>
      <c r="WOS61" s="26"/>
      <c r="WOT61" s="26"/>
      <c r="WOU61" s="26"/>
      <c r="WOV61" s="26"/>
      <c r="WOW61" s="26"/>
      <c r="WOX61" s="26"/>
      <c r="WOY61" s="26"/>
      <c r="WOZ61" s="26"/>
      <c r="WPA61" s="26"/>
      <c r="WPB61" s="26"/>
      <c r="WPC61" s="26"/>
      <c r="WPD61" s="26"/>
      <c r="WPE61" s="26"/>
      <c r="WPF61" s="26"/>
      <c r="WPG61" s="26"/>
      <c r="WPH61" s="26"/>
      <c r="WPI61" s="26"/>
      <c r="WPJ61" s="26"/>
      <c r="WPK61" s="26"/>
      <c r="WPL61" s="26"/>
      <c r="WPM61" s="26"/>
      <c r="WPN61" s="26"/>
      <c r="WPO61" s="26"/>
      <c r="WPP61" s="26"/>
      <c r="WPQ61" s="26"/>
      <c r="WPR61" s="26"/>
      <c r="WPS61" s="26"/>
      <c r="WPT61" s="26"/>
      <c r="WPU61" s="26"/>
      <c r="WPV61" s="26"/>
      <c r="WPW61" s="26"/>
      <c r="WPX61" s="26"/>
      <c r="WPY61" s="26"/>
      <c r="WPZ61" s="26"/>
      <c r="WQA61" s="26"/>
      <c r="WQB61" s="26"/>
      <c r="WQC61" s="26"/>
      <c r="WQD61" s="26"/>
      <c r="WQE61" s="26"/>
      <c r="WQF61" s="26"/>
      <c r="WQG61" s="26"/>
      <c r="WQH61" s="26"/>
      <c r="WQI61" s="26"/>
      <c r="WQJ61" s="26"/>
      <c r="WQK61" s="26"/>
      <c r="WQL61" s="26"/>
      <c r="WQM61" s="26"/>
      <c r="WQN61" s="26"/>
      <c r="WQO61" s="26"/>
      <c r="WQP61" s="26"/>
      <c r="WQQ61" s="26"/>
      <c r="WQR61" s="26"/>
      <c r="WQS61" s="26"/>
      <c r="WQT61" s="26"/>
      <c r="WQU61" s="26"/>
      <c r="WQV61" s="26"/>
      <c r="WQW61" s="26"/>
      <c r="WQX61" s="26"/>
      <c r="WQY61" s="26"/>
      <c r="WQZ61" s="26"/>
      <c r="WRA61" s="26"/>
      <c r="WRB61" s="26"/>
      <c r="WRC61" s="26"/>
      <c r="WRD61" s="26"/>
      <c r="WRE61" s="26"/>
      <c r="WRF61" s="26"/>
      <c r="WRG61" s="26"/>
      <c r="WRH61" s="26"/>
      <c r="WRI61" s="26"/>
      <c r="WRJ61" s="26"/>
      <c r="WRK61" s="26"/>
      <c r="WRL61" s="26"/>
      <c r="WRM61" s="26"/>
      <c r="WRN61" s="26"/>
      <c r="WRO61" s="26"/>
      <c r="WRP61" s="26"/>
      <c r="WRQ61" s="26"/>
      <c r="WRR61" s="26"/>
      <c r="WRS61" s="26"/>
      <c r="WRT61" s="26"/>
      <c r="WRU61" s="26"/>
      <c r="WRV61" s="26"/>
      <c r="WRW61" s="26"/>
      <c r="WRX61" s="26"/>
      <c r="WRY61" s="26"/>
      <c r="WRZ61" s="26"/>
      <c r="WSA61" s="26"/>
      <c r="WSB61" s="26"/>
      <c r="WSC61" s="26"/>
      <c r="WSD61" s="26"/>
      <c r="WSE61" s="26"/>
      <c r="WSF61" s="26"/>
      <c r="WSG61" s="26"/>
      <c r="WSH61" s="26"/>
      <c r="WSI61" s="26"/>
      <c r="WSJ61" s="26"/>
      <c r="WSK61" s="26"/>
      <c r="WSL61" s="26"/>
      <c r="WSM61" s="26"/>
      <c r="WSN61" s="26"/>
      <c r="WSO61" s="26"/>
      <c r="WSP61" s="26"/>
      <c r="WSQ61" s="26"/>
      <c r="WSR61" s="26"/>
      <c r="WSS61" s="26"/>
      <c r="WST61" s="26"/>
      <c r="WSU61" s="26"/>
      <c r="WSV61" s="26"/>
      <c r="WSW61" s="26"/>
      <c r="WSX61" s="26"/>
      <c r="WSY61" s="26"/>
      <c r="WSZ61" s="26"/>
      <c r="WTA61" s="26"/>
      <c r="WTB61" s="26"/>
      <c r="WTC61" s="26"/>
      <c r="WTD61" s="26"/>
      <c r="WTE61" s="26"/>
      <c r="WTF61" s="26"/>
      <c r="WTG61" s="26"/>
      <c r="WTH61" s="26"/>
      <c r="WTI61" s="26"/>
      <c r="WTJ61" s="26"/>
      <c r="WTK61" s="26"/>
      <c r="WTL61" s="26"/>
      <c r="WTM61" s="26"/>
      <c r="WTN61" s="26"/>
      <c r="WTO61" s="26"/>
      <c r="WTP61" s="26"/>
      <c r="WTQ61" s="26"/>
      <c r="WTR61" s="26"/>
      <c r="WTS61" s="26"/>
      <c r="WTT61" s="26"/>
      <c r="WTU61" s="26"/>
      <c r="WTV61" s="26"/>
      <c r="WTW61" s="26"/>
      <c r="WTX61" s="26"/>
      <c r="WTY61" s="26"/>
      <c r="WTZ61" s="26"/>
      <c r="WUA61" s="26"/>
      <c r="WUB61" s="26"/>
      <c r="WUC61" s="26"/>
      <c r="WUD61" s="26"/>
      <c r="WUE61" s="26"/>
      <c r="WUF61" s="26"/>
      <c r="WUG61" s="26"/>
      <c r="WUH61" s="26"/>
      <c r="WUI61" s="26"/>
      <c r="WUJ61" s="26"/>
      <c r="WUK61" s="26"/>
      <c r="WUL61" s="26"/>
      <c r="WUM61" s="26"/>
      <c r="WUN61" s="26"/>
      <c r="WUO61" s="26"/>
      <c r="WUP61" s="26"/>
      <c r="WUQ61" s="26"/>
      <c r="WUR61" s="26"/>
      <c r="WUS61" s="26"/>
      <c r="WUT61" s="26"/>
      <c r="WUU61" s="26"/>
      <c r="WUV61" s="26"/>
      <c r="WUW61" s="26"/>
      <c r="WUX61" s="26"/>
      <c r="WUY61" s="26"/>
      <c r="WUZ61" s="26"/>
      <c r="WVA61" s="26"/>
      <c r="WVB61" s="26"/>
      <c r="WVC61" s="26"/>
      <c r="WVD61" s="26"/>
      <c r="WVE61" s="26"/>
      <c r="WVF61" s="26"/>
      <c r="WVG61" s="26"/>
      <c r="WVH61" s="26"/>
      <c r="WVI61" s="26"/>
      <c r="WVJ61" s="26"/>
      <c r="WVK61" s="26"/>
      <c r="WVL61" s="26"/>
      <c r="WVM61" s="26"/>
      <c r="WVN61" s="26"/>
    </row>
  </sheetData>
  <mergeCells count="1">
    <mergeCell ref="A1:G1"/>
  </mergeCells>
  <pageMargins left="0.7" right="0.7" top="0.75" bottom="0.75" header="0.3" footer="0.3"/>
  <pageSetup scale="54" orientation="portrait" r:id="rId1"/>
  <colBreaks count="1" manualBreakCount="1">
    <brk id="6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64F1-1037-4A6C-9E60-C4D299ED0B2D}">
  <sheetPr>
    <tabColor rgb="FFFFC000"/>
  </sheetPr>
  <dimension ref="A2:H214"/>
  <sheetViews>
    <sheetView view="pageBreakPreview" zoomScaleNormal="93" zoomScaleSheetLayoutView="100" workbookViewId="0">
      <selection activeCell="E11" sqref="E11"/>
    </sheetView>
  </sheetViews>
  <sheetFormatPr defaultColWidth="8.7109375" defaultRowHeight="15" x14ac:dyDescent="0.25"/>
  <cols>
    <col min="1" max="1" width="11.28515625" customWidth="1"/>
    <col min="2" max="2" width="55.28515625" customWidth="1"/>
    <col min="3" max="3" width="4.28515625" customWidth="1"/>
    <col min="4" max="4" width="17.85546875" customWidth="1"/>
    <col min="5" max="5" width="13.5703125" style="20" customWidth="1"/>
    <col min="6" max="7" width="19.28515625" customWidth="1"/>
  </cols>
  <sheetData>
    <row r="2" spans="1:8" ht="37.5" customHeight="1" x14ac:dyDescent="0.3">
      <c r="B2" s="68" t="s">
        <v>3</v>
      </c>
      <c r="C2" s="68"/>
      <c r="D2" s="68"/>
      <c r="E2" s="68"/>
      <c r="F2" s="68"/>
    </row>
    <row r="3" spans="1:8" s="1" customFormat="1" ht="21" customHeight="1" x14ac:dyDescent="0.3">
      <c r="B3" s="2" t="s">
        <v>0</v>
      </c>
      <c r="C3"/>
      <c r="D3" s="66" t="s">
        <v>2</v>
      </c>
      <c r="E3" s="66"/>
      <c r="F3" s="66"/>
    </row>
    <row r="4" spans="1:8" s="1" customFormat="1" ht="18.75" x14ac:dyDescent="0.3">
      <c r="B4" s="3"/>
      <c r="C4" s="4"/>
      <c r="D4" s="3"/>
      <c r="E4" s="21"/>
      <c r="F4" s="5"/>
    </row>
    <row r="5" spans="1:8" ht="21" x14ac:dyDescent="0.45">
      <c r="A5" s="6" t="s">
        <v>4</v>
      </c>
      <c r="B5" s="7" t="s">
        <v>5</v>
      </c>
      <c r="C5" s="9"/>
      <c r="D5" s="8" t="s">
        <v>6</v>
      </c>
      <c r="E5" s="8" t="s">
        <v>7</v>
      </c>
      <c r="F5" s="7" t="s">
        <v>8</v>
      </c>
    </row>
    <row r="6" spans="1:8" ht="21" x14ac:dyDescent="0.45">
      <c r="A6" s="10"/>
      <c r="B6" s="10"/>
      <c r="C6" s="9"/>
      <c r="D6" s="11"/>
      <c r="E6" s="19"/>
      <c r="F6" s="10"/>
    </row>
    <row r="7" spans="1:8" ht="21" x14ac:dyDescent="0.45">
      <c r="A7" s="10">
        <v>1</v>
      </c>
      <c r="B7" s="12" t="s">
        <v>30</v>
      </c>
      <c r="C7" s="9"/>
      <c r="D7" s="11">
        <v>1</v>
      </c>
      <c r="E7" s="19">
        <v>75686.253436640836</v>
      </c>
      <c r="F7" s="13">
        <f t="shared" ref="F7:F17" si="0">D7*E7</f>
        <v>75686.253436640836</v>
      </c>
      <c r="G7" s="9"/>
      <c r="H7" s="9"/>
    </row>
    <row r="8" spans="1:8" ht="42" x14ac:dyDescent="0.45">
      <c r="A8" s="10">
        <v>2</v>
      </c>
      <c r="B8" s="12" t="s">
        <v>17</v>
      </c>
      <c r="D8" s="11">
        <v>5</v>
      </c>
      <c r="E8" s="19">
        <v>12959.108859375001</v>
      </c>
      <c r="F8" s="13">
        <f t="shared" si="0"/>
        <v>64795.544296875007</v>
      </c>
      <c r="G8" s="9"/>
      <c r="H8" s="9"/>
    </row>
    <row r="9" spans="1:8" ht="42" x14ac:dyDescent="0.45">
      <c r="A9" s="10">
        <v>3</v>
      </c>
      <c r="B9" s="12" t="s">
        <v>18</v>
      </c>
      <c r="D9" s="11">
        <v>5</v>
      </c>
      <c r="E9" s="19">
        <v>1241625</v>
      </c>
      <c r="F9" s="13">
        <f t="shared" si="0"/>
        <v>6208125</v>
      </c>
      <c r="H9" s="9"/>
    </row>
    <row r="10" spans="1:8" ht="42" x14ac:dyDescent="0.45">
      <c r="A10" s="10">
        <v>4</v>
      </c>
      <c r="B10" s="12" t="s">
        <v>19</v>
      </c>
      <c r="D10" s="11">
        <v>5</v>
      </c>
      <c r="E10" s="19">
        <v>58500</v>
      </c>
      <c r="F10" s="13">
        <f t="shared" si="0"/>
        <v>292500</v>
      </c>
      <c r="H10" s="9"/>
    </row>
    <row r="11" spans="1:8" ht="42" x14ac:dyDescent="0.45">
      <c r="A11" s="10">
        <v>5</v>
      </c>
      <c r="B11" s="12" t="s">
        <v>22</v>
      </c>
      <c r="D11" s="11">
        <v>5</v>
      </c>
      <c r="E11" s="19">
        <v>587708.24244930001</v>
      </c>
      <c r="F11" s="13">
        <f t="shared" si="0"/>
        <v>2938541.2122465</v>
      </c>
      <c r="H11" s="9"/>
    </row>
    <row r="12" spans="1:8" ht="42" x14ac:dyDescent="0.45">
      <c r="A12" s="10">
        <v>6</v>
      </c>
      <c r="B12" s="12" t="s">
        <v>24</v>
      </c>
      <c r="D12" s="11">
        <v>5</v>
      </c>
      <c r="E12" s="19">
        <v>61064.283525000006</v>
      </c>
      <c r="F12" s="13">
        <f t="shared" si="0"/>
        <v>305321.417625</v>
      </c>
      <c r="H12" s="9"/>
    </row>
    <row r="13" spans="1:8" ht="42" x14ac:dyDescent="0.45">
      <c r="A13" s="10">
        <v>7</v>
      </c>
      <c r="B13" s="12" t="s">
        <v>25</v>
      </c>
      <c r="D13" s="11">
        <v>5</v>
      </c>
      <c r="E13" s="19">
        <v>77616.63</v>
      </c>
      <c r="F13" s="13">
        <f t="shared" si="0"/>
        <v>388083.15</v>
      </c>
      <c r="H13" s="9"/>
    </row>
    <row r="14" spans="1:8" ht="21" x14ac:dyDescent="0.45">
      <c r="A14" s="10">
        <v>8</v>
      </c>
      <c r="B14" s="12" t="s">
        <v>26</v>
      </c>
      <c r="D14" s="11">
        <v>1</v>
      </c>
      <c r="E14" s="19">
        <v>2383984.3627485</v>
      </c>
      <c r="F14" s="13">
        <f t="shared" si="0"/>
        <v>2383984.3627485</v>
      </c>
      <c r="H14" s="9"/>
    </row>
    <row r="15" spans="1:8" ht="21" x14ac:dyDescent="0.45">
      <c r="A15" s="10">
        <v>9</v>
      </c>
      <c r="B15" s="12" t="s">
        <v>27</v>
      </c>
      <c r="D15" s="11">
        <v>1</v>
      </c>
      <c r="E15" s="19">
        <v>30712.5</v>
      </c>
      <c r="F15" s="13">
        <f t="shared" si="0"/>
        <v>30712.5</v>
      </c>
      <c r="H15" s="9"/>
    </row>
    <row r="16" spans="1:8" ht="21" x14ac:dyDescent="0.45">
      <c r="A16" s="10">
        <v>10</v>
      </c>
      <c r="B16" s="12" t="s">
        <v>28</v>
      </c>
      <c r="D16" s="11">
        <v>1</v>
      </c>
      <c r="E16" s="19">
        <v>101775.66</v>
      </c>
      <c r="F16" s="13">
        <f t="shared" si="0"/>
        <v>101775.66</v>
      </c>
      <c r="H16" s="9"/>
    </row>
    <row r="17" spans="1:8" ht="21" x14ac:dyDescent="0.45">
      <c r="A17" s="10">
        <v>11</v>
      </c>
      <c r="B17" s="12" t="s">
        <v>29</v>
      </c>
      <c r="D17" s="11">
        <v>1</v>
      </c>
      <c r="E17" s="19">
        <v>31851.225000000002</v>
      </c>
      <c r="F17" s="13">
        <f t="shared" si="0"/>
        <v>31851.225000000002</v>
      </c>
      <c r="H17" s="9"/>
    </row>
    <row r="18" spans="1:8" ht="21" x14ac:dyDescent="0.45">
      <c r="A18" s="10"/>
      <c r="B18" s="12"/>
      <c r="D18" s="11"/>
      <c r="E18" s="22"/>
      <c r="F18" s="13"/>
      <c r="H18" s="9"/>
    </row>
    <row r="19" spans="1:8" ht="21" x14ac:dyDescent="0.45">
      <c r="A19" s="14"/>
      <c r="E19" s="23"/>
      <c r="F19" s="17">
        <f>SUM(F7:F18)</f>
        <v>12821376.325353516</v>
      </c>
      <c r="G19" s="9"/>
    </row>
    <row r="213" spans="3:4" ht="24.4" customHeight="1" x14ac:dyDescent="0.25">
      <c r="C213" s="67"/>
      <c r="D213" s="67"/>
    </row>
    <row r="214" spans="3:4" x14ac:dyDescent="0.25">
      <c r="C214" s="18"/>
      <c r="D214" s="18"/>
    </row>
  </sheetData>
  <mergeCells count="3">
    <mergeCell ref="D3:F3"/>
    <mergeCell ref="C213:D213"/>
    <mergeCell ref="B2:F2"/>
  </mergeCells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7677-1F14-4212-9F16-D46618BFE5CB}">
  <sheetPr>
    <tabColor theme="6" tint="0.79998168889431442"/>
  </sheetPr>
  <dimension ref="A1:K216"/>
  <sheetViews>
    <sheetView view="pageBreakPreview" zoomScaleNormal="93" zoomScaleSheetLayoutView="100" workbookViewId="0">
      <selection activeCell="B21" sqref="B21"/>
    </sheetView>
  </sheetViews>
  <sheetFormatPr defaultColWidth="8.7109375" defaultRowHeight="15" x14ac:dyDescent="0.25"/>
  <cols>
    <col min="1" max="1" width="11.28515625" customWidth="1"/>
    <col min="2" max="2" width="55.28515625" customWidth="1"/>
    <col min="3" max="3" width="18.7109375" style="15" hidden="1" customWidth="1"/>
    <col min="4" max="4" width="15.7109375" hidden="1" customWidth="1"/>
    <col min="5" max="5" width="18.5703125" hidden="1" customWidth="1"/>
    <col min="6" max="6" width="4.28515625" customWidth="1"/>
    <col min="7" max="7" width="17.85546875" customWidth="1"/>
    <col min="8" max="8" width="13.5703125" customWidth="1"/>
    <col min="9" max="10" width="19.28515625" customWidth="1"/>
  </cols>
  <sheetData>
    <row r="1" spans="1:11" ht="55.5" customHeight="1" x14ac:dyDescent="0.3">
      <c r="A1" s="68" t="s">
        <v>61</v>
      </c>
      <c r="B1" s="68"/>
      <c r="C1" s="68"/>
      <c r="D1" s="68"/>
      <c r="E1" s="68"/>
      <c r="F1" s="68"/>
      <c r="G1" s="68"/>
      <c r="H1" s="68"/>
      <c r="I1" s="68"/>
    </row>
    <row r="2" spans="1:11" s="1" customFormat="1" ht="21" customHeight="1" x14ac:dyDescent="0.3">
      <c r="B2"/>
      <c r="C2" s="69" t="s">
        <v>1</v>
      </c>
      <c r="D2" s="69"/>
      <c r="E2" s="69"/>
      <c r="F2"/>
    </row>
    <row r="3" spans="1:11" ht="21" x14ac:dyDescent="0.45">
      <c r="A3" s="6" t="s">
        <v>4</v>
      </c>
      <c r="B3" s="7" t="s">
        <v>5</v>
      </c>
      <c r="C3" s="11"/>
      <c r="D3" s="10"/>
      <c r="E3" s="10"/>
      <c r="F3" s="9"/>
      <c r="G3" s="8" t="s">
        <v>6</v>
      </c>
      <c r="H3" s="7" t="s">
        <v>7</v>
      </c>
      <c r="I3" s="7" t="s">
        <v>8</v>
      </c>
      <c r="J3">
        <v>1.05</v>
      </c>
      <c r="K3" t="s">
        <v>59</v>
      </c>
    </row>
    <row r="4" spans="1:11" ht="62.65" customHeight="1" x14ac:dyDescent="0.45">
      <c r="A4" s="10">
        <v>1</v>
      </c>
      <c r="B4" s="12" t="s">
        <v>9</v>
      </c>
      <c r="C4" s="11">
        <v>5</v>
      </c>
      <c r="D4" s="10">
        <v>237300</v>
      </c>
      <c r="E4" s="13">
        <f t="shared" ref="E4:E15" si="0">C4*D4</f>
        <v>1186500</v>
      </c>
      <c r="F4" s="9"/>
      <c r="G4" s="11">
        <v>3</v>
      </c>
      <c r="H4" s="11">
        <f>413052.02816*J3</f>
        <v>433704.62956800003</v>
      </c>
      <c r="I4" s="13">
        <f t="shared" ref="I4:I15" si="1">G4*H4</f>
        <v>1301113.888704</v>
      </c>
      <c r="J4" s="9"/>
    </row>
    <row r="5" spans="1:11" ht="42.4" customHeight="1" x14ac:dyDescent="0.45">
      <c r="A5" s="10">
        <v>2</v>
      </c>
      <c r="B5" s="12" t="str">
        <f>'[60]Estimate Arithmetic '!$B$7</f>
        <v>Project Management Fees, Field Supervision and Administrative Charges</v>
      </c>
      <c r="C5" s="11">
        <v>5</v>
      </c>
      <c r="D5" s="10">
        <v>195150</v>
      </c>
      <c r="E5" s="13">
        <f t="shared" si="0"/>
        <v>975750</v>
      </c>
      <c r="F5" s="9"/>
      <c r="G5" s="11">
        <v>3</v>
      </c>
      <c r="H5" s="11">
        <f>377876.25*J3</f>
        <v>396770.0625</v>
      </c>
      <c r="I5" s="13">
        <f t="shared" si="1"/>
        <v>1190310.1875</v>
      </c>
      <c r="J5" s="9"/>
    </row>
    <row r="6" spans="1:11" ht="42" x14ac:dyDescent="0.45">
      <c r="A6" s="10">
        <v>4</v>
      </c>
      <c r="B6" s="12" t="s">
        <v>10</v>
      </c>
      <c r="C6" s="11">
        <v>5</v>
      </c>
      <c r="D6" s="10">
        <v>425000</v>
      </c>
      <c r="E6" s="13">
        <f t="shared" si="0"/>
        <v>2125000</v>
      </c>
      <c r="F6" s="9"/>
      <c r="G6" s="11">
        <v>3</v>
      </c>
      <c r="H6" s="11">
        <f>150382.27632*J3</f>
        <v>157901.390136</v>
      </c>
      <c r="I6" s="13">
        <f t="shared" si="1"/>
        <v>473704.17040800001</v>
      </c>
      <c r="J6" s="9"/>
    </row>
    <row r="7" spans="1:11" ht="21" x14ac:dyDescent="0.45">
      <c r="A7" s="10">
        <v>5</v>
      </c>
      <c r="B7" s="12" t="s">
        <v>11</v>
      </c>
      <c r="C7" s="11">
        <v>5</v>
      </c>
      <c r="D7" s="10">
        <v>201150</v>
      </c>
      <c r="E7" s="13">
        <f t="shared" si="0"/>
        <v>1005750</v>
      </c>
      <c r="G7" s="11">
        <v>5</v>
      </c>
      <c r="H7" s="11">
        <f>185000*J3</f>
        <v>194250</v>
      </c>
      <c r="I7" s="13">
        <f t="shared" si="1"/>
        <v>971250</v>
      </c>
      <c r="J7" s="9"/>
    </row>
    <row r="8" spans="1:11" ht="21" x14ac:dyDescent="0.45">
      <c r="A8" s="10">
        <v>6</v>
      </c>
      <c r="B8" s="12" t="s">
        <v>12</v>
      </c>
      <c r="C8" s="11">
        <v>5</v>
      </c>
      <c r="D8" s="10">
        <v>85150</v>
      </c>
      <c r="E8" s="13">
        <f t="shared" si="0"/>
        <v>425750</v>
      </c>
      <c r="G8" s="11">
        <v>5</v>
      </c>
      <c r="H8" s="11">
        <f>145000*J3</f>
        <v>152250</v>
      </c>
      <c r="I8" s="13">
        <f t="shared" si="1"/>
        <v>761250</v>
      </c>
      <c r="J8" s="9"/>
    </row>
    <row r="9" spans="1:11" ht="21" x14ac:dyDescent="0.45">
      <c r="A9" s="10">
        <v>7</v>
      </c>
      <c r="B9" s="12" t="s">
        <v>13</v>
      </c>
      <c r="C9" s="11">
        <v>5</v>
      </c>
      <c r="D9" s="10">
        <v>424184</v>
      </c>
      <c r="E9" s="13">
        <f t="shared" si="0"/>
        <v>2120920</v>
      </c>
      <c r="G9" s="11">
        <v>5</v>
      </c>
      <c r="H9" s="11">
        <f>56607.4*J3</f>
        <v>59437.770000000004</v>
      </c>
      <c r="I9" s="13">
        <f t="shared" si="1"/>
        <v>297188.85000000003</v>
      </c>
      <c r="J9" s="9"/>
    </row>
    <row r="10" spans="1:11" ht="21" x14ac:dyDescent="0.45">
      <c r="A10" s="10">
        <v>8</v>
      </c>
      <c r="B10" s="12" t="s">
        <v>14</v>
      </c>
      <c r="C10" s="11">
        <v>5</v>
      </c>
      <c r="D10" s="10">
        <v>66160</v>
      </c>
      <c r="E10" s="13">
        <f t="shared" si="0"/>
        <v>330800</v>
      </c>
      <c r="G10" s="11">
        <v>5</v>
      </c>
      <c r="H10" s="11">
        <f>78525.2*J3</f>
        <v>82451.460000000006</v>
      </c>
      <c r="I10" s="13">
        <f t="shared" si="1"/>
        <v>412257.30000000005</v>
      </c>
      <c r="J10" s="9"/>
    </row>
    <row r="11" spans="1:11" ht="21" x14ac:dyDescent="0.45">
      <c r="A11" s="10">
        <v>10</v>
      </c>
      <c r="B11" s="12" t="s">
        <v>15</v>
      </c>
      <c r="C11" s="11">
        <v>5</v>
      </c>
      <c r="D11" s="10">
        <v>172218</v>
      </c>
      <c r="E11" s="13">
        <f t="shared" si="0"/>
        <v>861090</v>
      </c>
      <c r="G11" s="11">
        <v>5</v>
      </c>
      <c r="H11" s="11">
        <f>47803.25*J3</f>
        <v>50193.412499999999</v>
      </c>
      <c r="I11" s="13">
        <f t="shared" si="1"/>
        <v>250967.0625</v>
      </c>
      <c r="J11" s="9"/>
    </row>
    <row r="12" spans="1:11" ht="21" x14ac:dyDescent="0.45">
      <c r="A12" s="10">
        <v>11</v>
      </c>
      <c r="B12" s="12" t="s">
        <v>16</v>
      </c>
      <c r="C12" s="11">
        <v>5</v>
      </c>
      <c r="D12" s="10">
        <v>48813</v>
      </c>
      <c r="E12" s="13">
        <f t="shared" si="0"/>
        <v>244065</v>
      </c>
      <c r="G12" s="11">
        <v>5</v>
      </c>
      <c r="H12" s="11">
        <f>191232.9*J3</f>
        <v>200794.54500000001</v>
      </c>
      <c r="I12" s="13">
        <f t="shared" si="1"/>
        <v>1003972.7250000001</v>
      </c>
      <c r="J12" s="9"/>
    </row>
    <row r="13" spans="1:11" ht="42" x14ac:dyDescent="0.45">
      <c r="A13" s="10">
        <v>12</v>
      </c>
      <c r="B13" s="12" t="s">
        <v>20</v>
      </c>
      <c r="C13" s="11">
        <v>5</v>
      </c>
      <c r="D13" s="10">
        <v>165000</v>
      </c>
      <c r="E13" s="13">
        <f t="shared" si="0"/>
        <v>825000</v>
      </c>
      <c r="G13" s="11">
        <v>5</v>
      </c>
      <c r="H13" s="11">
        <f>60000*J3</f>
        <v>63000</v>
      </c>
      <c r="I13" s="13">
        <f t="shared" si="1"/>
        <v>315000</v>
      </c>
      <c r="J13" s="9"/>
    </row>
    <row r="14" spans="1:11" ht="42" x14ac:dyDescent="0.45">
      <c r="A14" s="10">
        <v>13</v>
      </c>
      <c r="B14" s="12" t="s">
        <v>21</v>
      </c>
      <c r="C14" s="11">
        <v>5</v>
      </c>
      <c r="D14" s="10">
        <v>598422</v>
      </c>
      <c r="E14" s="13">
        <f t="shared" si="0"/>
        <v>2992110</v>
      </c>
      <c r="G14" s="11">
        <v>5</v>
      </c>
      <c r="H14" s="11">
        <f>150863.45*J3</f>
        <v>158406.62250000003</v>
      </c>
      <c r="I14" s="13">
        <f t="shared" si="1"/>
        <v>792033.11250000016</v>
      </c>
      <c r="J14" s="9"/>
    </row>
    <row r="15" spans="1:11" ht="42" x14ac:dyDescent="0.45">
      <c r="A15" s="10">
        <v>14</v>
      </c>
      <c r="B15" s="12" t="s">
        <v>23</v>
      </c>
      <c r="C15" s="11">
        <v>5</v>
      </c>
      <c r="D15" s="10">
        <v>35000</v>
      </c>
      <c r="E15" s="13">
        <f t="shared" si="0"/>
        <v>175000</v>
      </c>
      <c r="G15" s="11">
        <v>5</v>
      </c>
      <c r="H15" s="11">
        <f>209447.7*J3</f>
        <v>219920.08500000002</v>
      </c>
      <c r="I15" s="13">
        <f t="shared" si="1"/>
        <v>1099600.425</v>
      </c>
      <c r="J15" s="9"/>
    </row>
    <row r="16" spans="1:11" ht="21" x14ac:dyDescent="0.45">
      <c r="A16" s="10">
        <v>15</v>
      </c>
      <c r="B16" s="12" t="s">
        <v>58</v>
      </c>
      <c r="C16" s="11"/>
      <c r="D16" s="10"/>
      <c r="E16" s="13"/>
      <c r="G16" s="11">
        <v>5</v>
      </c>
      <c r="H16" s="11">
        <v>36750</v>
      </c>
      <c r="I16" s="13">
        <f t="shared" ref="I16" si="2">G16*H16</f>
        <v>183750</v>
      </c>
      <c r="J16" s="9"/>
    </row>
    <row r="17" spans="1:10" ht="21" x14ac:dyDescent="0.45">
      <c r="A17" s="10"/>
      <c r="B17" s="12"/>
      <c r="C17" s="11"/>
      <c r="D17" s="10"/>
      <c r="E17" s="13"/>
      <c r="G17" s="11"/>
      <c r="H17" s="11"/>
      <c r="I17" s="17">
        <f>SUM(I1:I16)</f>
        <v>9052397.721611999</v>
      </c>
      <c r="J17" s="9"/>
    </row>
    <row r="18" spans="1:10" ht="21" x14ac:dyDescent="0.45">
      <c r="A18" s="10"/>
      <c r="B18" s="12"/>
      <c r="C18" s="11"/>
      <c r="D18" s="10"/>
      <c r="E18" s="13"/>
      <c r="G18" s="11"/>
      <c r="H18" s="11"/>
      <c r="I18" s="17"/>
      <c r="J18" s="9"/>
    </row>
    <row r="19" spans="1:10" ht="21" x14ac:dyDescent="0.45">
      <c r="A19" s="10">
        <v>16</v>
      </c>
      <c r="B19" s="36" t="s">
        <v>62</v>
      </c>
      <c r="C19" s="11"/>
      <c r="D19" s="10"/>
      <c r="E19" s="13"/>
      <c r="G19" s="11"/>
      <c r="H19" s="11"/>
      <c r="I19" s="17">
        <f>I17*10%</f>
        <v>905239.77216119994</v>
      </c>
      <c r="J19" s="9"/>
    </row>
    <row r="20" spans="1:10" ht="21" x14ac:dyDescent="0.45">
      <c r="A20" s="14"/>
      <c r="B20" s="58"/>
      <c r="C20" s="59"/>
      <c r="D20" s="14"/>
      <c r="E20" s="13"/>
      <c r="G20" s="59"/>
      <c r="H20" s="14"/>
      <c r="I20" s="17"/>
      <c r="J20" s="9"/>
    </row>
    <row r="21" spans="1:10" ht="21" x14ac:dyDescent="0.45">
      <c r="D21" s="14"/>
      <c r="E21" s="16">
        <f>SUM(E4:E15)</f>
        <v>13267735</v>
      </c>
      <c r="H21" s="14"/>
      <c r="I21" s="17">
        <f>I17+I19</f>
        <v>9957637.4937731996</v>
      </c>
    </row>
    <row r="215" spans="4:7" ht="24.4" customHeight="1" x14ac:dyDescent="0.25">
      <c r="D215" s="67"/>
      <c r="E215" s="67"/>
      <c r="F215" s="67"/>
      <c r="G215" s="67"/>
    </row>
    <row r="216" spans="4:7" x14ac:dyDescent="0.25">
      <c r="D216" s="18"/>
      <c r="E216" s="18"/>
      <c r="F216" s="18"/>
      <c r="G216" s="18"/>
    </row>
  </sheetData>
  <mergeCells count="3">
    <mergeCell ref="C2:E2"/>
    <mergeCell ref="D215:G215"/>
    <mergeCell ref="A1:I1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7CC1E-3550-4328-BADF-71F18905B7E4}">
  <sheetPr>
    <tabColor theme="8" tint="0.79998168889431442"/>
  </sheetPr>
  <dimension ref="A1:G64"/>
  <sheetViews>
    <sheetView topLeftCell="A26" zoomScale="97" zoomScaleNormal="97" workbookViewId="0">
      <selection activeCell="C8" sqref="C8"/>
    </sheetView>
  </sheetViews>
  <sheetFormatPr defaultRowHeight="15.75" x14ac:dyDescent="0.25"/>
  <cols>
    <col min="1" max="1" width="11.85546875" style="27" customWidth="1"/>
    <col min="2" max="2" width="80.28515625" style="27" customWidth="1"/>
    <col min="3" max="3" width="14.5703125" style="28" customWidth="1"/>
    <col min="4" max="4" width="15.7109375" style="28" customWidth="1"/>
    <col min="5" max="5" width="16.28515625" style="26" customWidth="1"/>
    <col min="6" max="6" width="20.28515625" style="28" customWidth="1"/>
    <col min="7" max="7" width="14.28515625" style="26" bestFit="1" customWidth="1"/>
    <col min="8" max="253" width="8.7109375" style="26"/>
    <col min="254" max="254" width="5.7109375" style="26" customWidth="1"/>
    <col min="255" max="255" width="11.85546875" style="26" customWidth="1"/>
    <col min="256" max="256" width="52.28515625" style="26" customWidth="1"/>
    <col min="257" max="257" width="17.5703125" style="26" customWidth="1"/>
    <col min="258" max="258" width="20.28515625" style="26" customWidth="1"/>
    <col min="259" max="259" width="16.7109375" style="26" customWidth="1"/>
    <col min="260" max="260" width="8.28515625" style="26" customWidth="1"/>
    <col min="261" max="262" width="20.28515625" style="26" customWidth="1"/>
    <col min="263" max="509" width="8.7109375" style="26"/>
    <col min="510" max="510" width="5.7109375" style="26" customWidth="1"/>
    <col min="511" max="511" width="11.85546875" style="26" customWidth="1"/>
    <col min="512" max="512" width="52.28515625" style="26" customWidth="1"/>
    <col min="513" max="513" width="17.5703125" style="26" customWidth="1"/>
    <col min="514" max="514" width="20.28515625" style="26" customWidth="1"/>
    <col min="515" max="515" width="16.7109375" style="26" customWidth="1"/>
    <col min="516" max="516" width="8.28515625" style="26" customWidth="1"/>
    <col min="517" max="518" width="20.28515625" style="26" customWidth="1"/>
    <col min="519" max="765" width="8.7109375" style="26"/>
    <col min="766" max="766" width="5.7109375" style="26" customWidth="1"/>
    <col min="767" max="767" width="11.85546875" style="26" customWidth="1"/>
    <col min="768" max="768" width="52.28515625" style="26" customWidth="1"/>
    <col min="769" max="769" width="17.5703125" style="26" customWidth="1"/>
    <col min="770" max="770" width="20.28515625" style="26" customWidth="1"/>
    <col min="771" max="771" width="16.7109375" style="26" customWidth="1"/>
    <col min="772" max="772" width="8.28515625" style="26" customWidth="1"/>
    <col min="773" max="774" width="20.28515625" style="26" customWidth="1"/>
    <col min="775" max="1021" width="8.7109375" style="26"/>
    <col min="1022" max="1022" width="5.7109375" style="26" customWidth="1"/>
    <col min="1023" max="1023" width="11.85546875" style="26" customWidth="1"/>
    <col min="1024" max="1024" width="52.28515625" style="26" customWidth="1"/>
    <col min="1025" max="1025" width="17.5703125" style="26" customWidth="1"/>
    <col min="1026" max="1026" width="20.28515625" style="26" customWidth="1"/>
    <col min="1027" max="1027" width="16.7109375" style="26" customWidth="1"/>
    <col min="1028" max="1028" width="8.28515625" style="26" customWidth="1"/>
    <col min="1029" max="1030" width="20.28515625" style="26" customWidth="1"/>
    <col min="1031" max="1277" width="8.7109375" style="26"/>
    <col min="1278" max="1278" width="5.7109375" style="26" customWidth="1"/>
    <col min="1279" max="1279" width="11.85546875" style="26" customWidth="1"/>
    <col min="1280" max="1280" width="52.28515625" style="26" customWidth="1"/>
    <col min="1281" max="1281" width="17.5703125" style="26" customWidth="1"/>
    <col min="1282" max="1282" width="20.28515625" style="26" customWidth="1"/>
    <col min="1283" max="1283" width="16.7109375" style="26" customWidth="1"/>
    <col min="1284" max="1284" width="8.28515625" style="26" customWidth="1"/>
    <col min="1285" max="1286" width="20.28515625" style="26" customWidth="1"/>
    <col min="1287" max="1533" width="8.7109375" style="26"/>
    <col min="1534" max="1534" width="5.7109375" style="26" customWidth="1"/>
    <col min="1535" max="1535" width="11.85546875" style="26" customWidth="1"/>
    <col min="1536" max="1536" width="52.28515625" style="26" customWidth="1"/>
    <col min="1537" max="1537" width="17.5703125" style="26" customWidth="1"/>
    <col min="1538" max="1538" width="20.28515625" style="26" customWidth="1"/>
    <col min="1539" max="1539" width="16.7109375" style="26" customWidth="1"/>
    <col min="1540" max="1540" width="8.28515625" style="26" customWidth="1"/>
    <col min="1541" max="1542" width="20.28515625" style="26" customWidth="1"/>
    <col min="1543" max="1789" width="8.7109375" style="26"/>
    <col min="1790" max="1790" width="5.7109375" style="26" customWidth="1"/>
    <col min="1791" max="1791" width="11.85546875" style="26" customWidth="1"/>
    <col min="1792" max="1792" width="52.28515625" style="26" customWidth="1"/>
    <col min="1793" max="1793" width="17.5703125" style="26" customWidth="1"/>
    <col min="1794" max="1794" width="20.28515625" style="26" customWidth="1"/>
    <col min="1795" max="1795" width="16.7109375" style="26" customWidth="1"/>
    <col min="1796" max="1796" width="8.28515625" style="26" customWidth="1"/>
    <col min="1797" max="1798" width="20.28515625" style="26" customWidth="1"/>
    <col min="1799" max="2045" width="8.7109375" style="26"/>
    <col min="2046" max="2046" width="5.7109375" style="26" customWidth="1"/>
    <col min="2047" max="2047" width="11.85546875" style="26" customWidth="1"/>
    <col min="2048" max="2048" width="52.28515625" style="26" customWidth="1"/>
    <col min="2049" max="2049" width="17.5703125" style="26" customWidth="1"/>
    <col min="2050" max="2050" width="20.28515625" style="26" customWidth="1"/>
    <col min="2051" max="2051" width="16.7109375" style="26" customWidth="1"/>
    <col min="2052" max="2052" width="8.28515625" style="26" customWidth="1"/>
    <col min="2053" max="2054" width="20.28515625" style="26" customWidth="1"/>
    <col min="2055" max="2301" width="8.7109375" style="26"/>
    <col min="2302" max="2302" width="5.7109375" style="26" customWidth="1"/>
    <col min="2303" max="2303" width="11.85546875" style="26" customWidth="1"/>
    <col min="2304" max="2304" width="52.28515625" style="26" customWidth="1"/>
    <col min="2305" max="2305" width="17.5703125" style="26" customWidth="1"/>
    <col min="2306" max="2306" width="20.28515625" style="26" customWidth="1"/>
    <col min="2307" max="2307" width="16.7109375" style="26" customWidth="1"/>
    <col min="2308" max="2308" width="8.28515625" style="26" customWidth="1"/>
    <col min="2309" max="2310" width="20.28515625" style="26" customWidth="1"/>
    <col min="2311" max="2557" width="8.7109375" style="26"/>
    <col min="2558" max="2558" width="5.7109375" style="26" customWidth="1"/>
    <col min="2559" max="2559" width="11.85546875" style="26" customWidth="1"/>
    <col min="2560" max="2560" width="52.28515625" style="26" customWidth="1"/>
    <col min="2561" max="2561" width="17.5703125" style="26" customWidth="1"/>
    <col min="2562" max="2562" width="20.28515625" style="26" customWidth="1"/>
    <col min="2563" max="2563" width="16.7109375" style="26" customWidth="1"/>
    <col min="2564" max="2564" width="8.28515625" style="26" customWidth="1"/>
    <col min="2565" max="2566" width="20.28515625" style="26" customWidth="1"/>
    <col min="2567" max="2813" width="8.7109375" style="26"/>
    <col min="2814" max="2814" width="5.7109375" style="26" customWidth="1"/>
    <col min="2815" max="2815" width="11.85546875" style="26" customWidth="1"/>
    <col min="2816" max="2816" width="52.28515625" style="26" customWidth="1"/>
    <col min="2817" max="2817" width="17.5703125" style="26" customWidth="1"/>
    <col min="2818" max="2818" width="20.28515625" style="26" customWidth="1"/>
    <col min="2819" max="2819" width="16.7109375" style="26" customWidth="1"/>
    <col min="2820" max="2820" width="8.28515625" style="26" customWidth="1"/>
    <col min="2821" max="2822" width="20.28515625" style="26" customWidth="1"/>
    <col min="2823" max="3069" width="8.7109375" style="26"/>
    <col min="3070" max="3070" width="5.7109375" style="26" customWidth="1"/>
    <col min="3071" max="3071" width="11.85546875" style="26" customWidth="1"/>
    <col min="3072" max="3072" width="52.28515625" style="26" customWidth="1"/>
    <col min="3073" max="3073" width="17.5703125" style="26" customWidth="1"/>
    <col min="3074" max="3074" width="20.28515625" style="26" customWidth="1"/>
    <col min="3075" max="3075" width="16.7109375" style="26" customWidth="1"/>
    <col min="3076" max="3076" width="8.28515625" style="26" customWidth="1"/>
    <col min="3077" max="3078" width="20.28515625" style="26" customWidth="1"/>
    <col min="3079" max="3325" width="8.7109375" style="26"/>
    <col min="3326" max="3326" width="5.7109375" style="26" customWidth="1"/>
    <col min="3327" max="3327" width="11.85546875" style="26" customWidth="1"/>
    <col min="3328" max="3328" width="52.28515625" style="26" customWidth="1"/>
    <col min="3329" max="3329" width="17.5703125" style="26" customWidth="1"/>
    <col min="3330" max="3330" width="20.28515625" style="26" customWidth="1"/>
    <col min="3331" max="3331" width="16.7109375" style="26" customWidth="1"/>
    <col min="3332" max="3332" width="8.28515625" style="26" customWidth="1"/>
    <col min="3333" max="3334" width="20.28515625" style="26" customWidth="1"/>
    <col min="3335" max="3581" width="8.7109375" style="26"/>
    <col min="3582" max="3582" width="5.7109375" style="26" customWidth="1"/>
    <col min="3583" max="3583" width="11.85546875" style="26" customWidth="1"/>
    <col min="3584" max="3584" width="52.28515625" style="26" customWidth="1"/>
    <col min="3585" max="3585" width="17.5703125" style="26" customWidth="1"/>
    <col min="3586" max="3586" width="20.28515625" style="26" customWidth="1"/>
    <col min="3587" max="3587" width="16.7109375" style="26" customWidth="1"/>
    <col min="3588" max="3588" width="8.28515625" style="26" customWidth="1"/>
    <col min="3589" max="3590" width="20.28515625" style="26" customWidth="1"/>
    <col min="3591" max="3837" width="8.7109375" style="26"/>
    <col min="3838" max="3838" width="5.7109375" style="26" customWidth="1"/>
    <col min="3839" max="3839" width="11.85546875" style="26" customWidth="1"/>
    <col min="3840" max="3840" width="52.28515625" style="26" customWidth="1"/>
    <col min="3841" max="3841" width="17.5703125" style="26" customWidth="1"/>
    <col min="3842" max="3842" width="20.28515625" style="26" customWidth="1"/>
    <col min="3843" max="3843" width="16.7109375" style="26" customWidth="1"/>
    <col min="3844" max="3844" width="8.28515625" style="26" customWidth="1"/>
    <col min="3845" max="3846" width="20.28515625" style="26" customWidth="1"/>
    <col min="3847" max="4093" width="8.7109375" style="26"/>
    <col min="4094" max="4094" width="5.7109375" style="26" customWidth="1"/>
    <col min="4095" max="4095" width="11.85546875" style="26" customWidth="1"/>
    <col min="4096" max="4096" width="52.28515625" style="26" customWidth="1"/>
    <col min="4097" max="4097" width="17.5703125" style="26" customWidth="1"/>
    <col min="4098" max="4098" width="20.28515625" style="26" customWidth="1"/>
    <col min="4099" max="4099" width="16.7109375" style="26" customWidth="1"/>
    <col min="4100" max="4100" width="8.28515625" style="26" customWidth="1"/>
    <col min="4101" max="4102" width="20.28515625" style="26" customWidth="1"/>
    <col min="4103" max="4349" width="8.7109375" style="26"/>
    <col min="4350" max="4350" width="5.7109375" style="26" customWidth="1"/>
    <col min="4351" max="4351" width="11.85546875" style="26" customWidth="1"/>
    <col min="4352" max="4352" width="52.28515625" style="26" customWidth="1"/>
    <col min="4353" max="4353" width="17.5703125" style="26" customWidth="1"/>
    <col min="4354" max="4354" width="20.28515625" style="26" customWidth="1"/>
    <col min="4355" max="4355" width="16.7109375" style="26" customWidth="1"/>
    <col min="4356" max="4356" width="8.28515625" style="26" customWidth="1"/>
    <col min="4357" max="4358" width="20.28515625" style="26" customWidth="1"/>
    <col min="4359" max="4605" width="8.7109375" style="26"/>
    <col min="4606" max="4606" width="5.7109375" style="26" customWidth="1"/>
    <col min="4607" max="4607" width="11.85546875" style="26" customWidth="1"/>
    <col min="4608" max="4608" width="52.28515625" style="26" customWidth="1"/>
    <col min="4609" max="4609" width="17.5703125" style="26" customWidth="1"/>
    <col min="4610" max="4610" width="20.28515625" style="26" customWidth="1"/>
    <col min="4611" max="4611" width="16.7109375" style="26" customWidth="1"/>
    <col min="4612" max="4612" width="8.28515625" style="26" customWidth="1"/>
    <col min="4613" max="4614" width="20.28515625" style="26" customWidth="1"/>
    <col min="4615" max="4861" width="8.7109375" style="26"/>
    <col min="4862" max="4862" width="5.7109375" style="26" customWidth="1"/>
    <col min="4863" max="4863" width="11.85546875" style="26" customWidth="1"/>
    <col min="4864" max="4864" width="52.28515625" style="26" customWidth="1"/>
    <col min="4865" max="4865" width="17.5703125" style="26" customWidth="1"/>
    <col min="4866" max="4866" width="20.28515625" style="26" customWidth="1"/>
    <col min="4867" max="4867" width="16.7109375" style="26" customWidth="1"/>
    <col min="4868" max="4868" width="8.28515625" style="26" customWidth="1"/>
    <col min="4869" max="4870" width="20.28515625" style="26" customWidth="1"/>
    <col min="4871" max="5117" width="8.7109375" style="26"/>
    <col min="5118" max="5118" width="5.7109375" style="26" customWidth="1"/>
    <col min="5119" max="5119" width="11.85546875" style="26" customWidth="1"/>
    <col min="5120" max="5120" width="52.28515625" style="26" customWidth="1"/>
    <col min="5121" max="5121" width="17.5703125" style="26" customWidth="1"/>
    <col min="5122" max="5122" width="20.28515625" style="26" customWidth="1"/>
    <col min="5123" max="5123" width="16.7109375" style="26" customWidth="1"/>
    <col min="5124" max="5124" width="8.28515625" style="26" customWidth="1"/>
    <col min="5125" max="5126" width="20.28515625" style="26" customWidth="1"/>
    <col min="5127" max="5373" width="8.7109375" style="26"/>
    <col min="5374" max="5374" width="5.7109375" style="26" customWidth="1"/>
    <col min="5375" max="5375" width="11.85546875" style="26" customWidth="1"/>
    <col min="5376" max="5376" width="52.28515625" style="26" customWidth="1"/>
    <col min="5377" max="5377" width="17.5703125" style="26" customWidth="1"/>
    <col min="5378" max="5378" width="20.28515625" style="26" customWidth="1"/>
    <col min="5379" max="5379" width="16.7109375" style="26" customWidth="1"/>
    <col min="5380" max="5380" width="8.28515625" style="26" customWidth="1"/>
    <col min="5381" max="5382" width="20.28515625" style="26" customWidth="1"/>
    <col min="5383" max="5629" width="8.7109375" style="26"/>
    <col min="5630" max="5630" width="5.7109375" style="26" customWidth="1"/>
    <col min="5631" max="5631" width="11.85546875" style="26" customWidth="1"/>
    <col min="5632" max="5632" width="52.28515625" style="26" customWidth="1"/>
    <col min="5633" max="5633" width="17.5703125" style="26" customWidth="1"/>
    <col min="5634" max="5634" width="20.28515625" style="26" customWidth="1"/>
    <col min="5635" max="5635" width="16.7109375" style="26" customWidth="1"/>
    <col min="5636" max="5636" width="8.28515625" style="26" customWidth="1"/>
    <col min="5637" max="5638" width="20.28515625" style="26" customWidth="1"/>
    <col min="5639" max="5885" width="8.7109375" style="26"/>
    <col min="5886" max="5886" width="5.7109375" style="26" customWidth="1"/>
    <col min="5887" max="5887" width="11.85546875" style="26" customWidth="1"/>
    <col min="5888" max="5888" width="52.28515625" style="26" customWidth="1"/>
    <col min="5889" max="5889" width="17.5703125" style="26" customWidth="1"/>
    <col min="5890" max="5890" width="20.28515625" style="26" customWidth="1"/>
    <col min="5891" max="5891" width="16.7109375" style="26" customWidth="1"/>
    <col min="5892" max="5892" width="8.28515625" style="26" customWidth="1"/>
    <col min="5893" max="5894" width="20.28515625" style="26" customWidth="1"/>
    <col min="5895" max="6141" width="8.7109375" style="26"/>
    <col min="6142" max="6142" width="5.7109375" style="26" customWidth="1"/>
    <col min="6143" max="6143" width="11.85546875" style="26" customWidth="1"/>
    <col min="6144" max="6144" width="52.28515625" style="26" customWidth="1"/>
    <col min="6145" max="6145" width="17.5703125" style="26" customWidth="1"/>
    <col min="6146" max="6146" width="20.28515625" style="26" customWidth="1"/>
    <col min="6147" max="6147" width="16.7109375" style="26" customWidth="1"/>
    <col min="6148" max="6148" width="8.28515625" style="26" customWidth="1"/>
    <col min="6149" max="6150" width="20.28515625" style="26" customWidth="1"/>
    <col min="6151" max="6397" width="8.7109375" style="26"/>
    <col min="6398" max="6398" width="5.7109375" style="26" customWidth="1"/>
    <col min="6399" max="6399" width="11.85546875" style="26" customWidth="1"/>
    <col min="6400" max="6400" width="52.28515625" style="26" customWidth="1"/>
    <col min="6401" max="6401" width="17.5703125" style="26" customWidth="1"/>
    <col min="6402" max="6402" width="20.28515625" style="26" customWidth="1"/>
    <col min="6403" max="6403" width="16.7109375" style="26" customWidth="1"/>
    <col min="6404" max="6404" width="8.28515625" style="26" customWidth="1"/>
    <col min="6405" max="6406" width="20.28515625" style="26" customWidth="1"/>
    <col min="6407" max="6653" width="8.7109375" style="26"/>
    <col min="6654" max="6654" width="5.7109375" style="26" customWidth="1"/>
    <col min="6655" max="6655" width="11.85546875" style="26" customWidth="1"/>
    <col min="6656" max="6656" width="52.28515625" style="26" customWidth="1"/>
    <col min="6657" max="6657" width="17.5703125" style="26" customWidth="1"/>
    <col min="6658" max="6658" width="20.28515625" style="26" customWidth="1"/>
    <col min="6659" max="6659" width="16.7109375" style="26" customWidth="1"/>
    <col min="6660" max="6660" width="8.28515625" style="26" customWidth="1"/>
    <col min="6661" max="6662" width="20.28515625" style="26" customWidth="1"/>
    <col min="6663" max="6909" width="8.7109375" style="26"/>
    <col min="6910" max="6910" width="5.7109375" style="26" customWidth="1"/>
    <col min="6911" max="6911" width="11.85546875" style="26" customWidth="1"/>
    <col min="6912" max="6912" width="52.28515625" style="26" customWidth="1"/>
    <col min="6913" max="6913" width="17.5703125" style="26" customWidth="1"/>
    <col min="6914" max="6914" width="20.28515625" style="26" customWidth="1"/>
    <col min="6915" max="6915" width="16.7109375" style="26" customWidth="1"/>
    <col min="6916" max="6916" width="8.28515625" style="26" customWidth="1"/>
    <col min="6917" max="6918" width="20.28515625" style="26" customWidth="1"/>
    <col min="6919" max="7165" width="8.7109375" style="26"/>
    <col min="7166" max="7166" width="5.7109375" style="26" customWidth="1"/>
    <col min="7167" max="7167" width="11.85546875" style="26" customWidth="1"/>
    <col min="7168" max="7168" width="52.28515625" style="26" customWidth="1"/>
    <col min="7169" max="7169" width="17.5703125" style="26" customWidth="1"/>
    <col min="7170" max="7170" width="20.28515625" style="26" customWidth="1"/>
    <col min="7171" max="7171" width="16.7109375" style="26" customWidth="1"/>
    <col min="7172" max="7172" width="8.28515625" style="26" customWidth="1"/>
    <col min="7173" max="7174" width="20.28515625" style="26" customWidth="1"/>
    <col min="7175" max="7421" width="8.7109375" style="26"/>
    <col min="7422" max="7422" width="5.7109375" style="26" customWidth="1"/>
    <col min="7423" max="7423" width="11.85546875" style="26" customWidth="1"/>
    <col min="7424" max="7424" width="52.28515625" style="26" customWidth="1"/>
    <col min="7425" max="7425" width="17.5703125" style="26" customWidth="1"/>
    <col min="7426" max="7426" width="20.28515625" style="26" customWidth="1"/>
    <col min="7427" max="7427" width="16.7109375" style="26" customWidth="1"/>
    <col min="7428" max="7428" width="8.28515625" style="26" customWidth="1"/>
    <col min="7429" max="7430" width="20.28515625" style="26" customWidth="1"/>
    <col min="7431" max="7677" width="8.7109375" style="26"/>
    <col min="7678" max="7678" width="5.7109375" style="26" customWidth="1"/>
    <col min="7679" max="7679" width="11.85546875" style="26" customWidth="1"/>
    <col min="7680" max="7680" width="52.28515625" style="26" customWidth="1"/>
    <col min="7681" max="7681" width="17.5703125" style="26" customWidth="1"/>
    <col min="7682" max="7682" width="20.28515625" style="26" customWidth="1"/>
    <col min="7683" max="7683" width="16.7109375" style="26" customWidth="1"/>
    <col min="7684" max="7684" width="8.28515625" style="26" customWidth="1"/>
    <col min="7685" max="7686" width="20.28515625" style="26" customWidth="1"/>
    <col min="7687" max="7933" width="8.7109375" style="26"/>
    <col min="7934" max="7934" width="5.7109375" style="26" customWidth="1"/>
    <col min="7935" max="7935" width="11.85546875" style="26" customWidth="1"/>
    <col min="7936" max="7936" width="52.28515625" style="26" customWidth="1"/>
    <col min="7937" max="7937" width="17.5703125" style="26" customWidth="1"/>
    <col min="7938" max="7938" width="20.28515625" style="26" customWidth="1"/>
    <col min="7939" max="7939" width="16.7109375" style="26" customWidth="1"/>
    <col min="7940" max="7940" width="8.28515625" style="26" customWidth="1"/>
    <col min="7941" max="7942" width="20.28515625" style="26" customWidth="1"/>
    <col min="7943" max="8189" width="8.7109375" style="26"/>
    <col min="8190" max="8190" width="5.7109375" style="26" customWidth="1"/>
    <col min="8191" max="8191" width="11.85546875" style="26" customWidth="1"/>
    <col min="8192" max="8192" width="52.28515625" style="26" customWidth="1"/>
    <col min="8193" max="8193" width="17.5703125" style="26" customWidth="1"/>
    <col min="8194" max="8194" width="20.28515625" style="26" customWidth="1"/>
    <col min="8195" max="8195" width="16.7109375" style="26" customWidth="1"/>
    <col min="8196" max="8196" width="8.28515625" style="26" customWidth="1"/>
    <col min="8197" max="8198" width="20.28515625" style="26" customWidth="1"/>
    <col min="8199" max="8445" width="8.7109375" style="26"/>
    <col min="8446" max="8446" width="5.7109375" style="26" customWidth="1"/>
    <col min="8447" max="8447" width="11.85546875" style="26" customWidth="1"/>
    <col min="8448" max="8448" width="52.28515625" style="26" customWidth="1"/>
    <col min="8449" max="8449" width="17.5703125" style="26" customWidth="1"/>
    <col min="8450" max="8450" width="20.28515625" style="26" customWidth="1"/>
    <col min="8451" max="8451" width="16.7109375" style="26" customWidth="1"/>
    <col min="8452" max="8452" width="8.28515625" style="26" customWidth="1"/>
    <col min="8453" max="8454" width="20.28515625" style="26" customWidth="1"/>
    <col min="8455" max="8701" width="8.7109375" style="26"/>
    <col min="8702" max="8702" width="5.7109375" style="26" customWidth="1"/>
    <col min="8703" max="8703" width="11.85546875" style="26" customWidth="1"/>
    <col min="8704" max="8704" width="52.28515625" style="26" customWidth="1"/>
    <col min="8705" max="8705" width="17.5703125" style="26" customWidth="1"/>
    <col min="8706" max="8706" width="20.28515625" style="26" customWidth="1"/>
    <col min="8707" max="8707" width="16.7109375" style="26" customWidth="1"/>
    <col min="8708" max="8708" width="8.28515625" style="26" customWidth="1"/>
    <col min="8709" max="8710" width="20.28515625" style="26" customWidth="1"/>
    <col min="8711" max="8957" width="8.7109375" style="26"/>
    <col min="8958" max="8958" width="5.7109375" style="26" customWidth="1"/>
    <col min="8959" max="8959" width="11.85546875" style="26" customWidth="1"/>
    <col min="8960" max="8960" width="52.28515625" style="26" customWidth="1"/>
    <col min="8961" max="8961" width="17.5703125" style="26" customWidth="1"/>
    <col min="8962" max="8962" width="20.28515625" style="26" customWidth="1"/>
    <col min="8963" max="8963" width="16.7109375" style="26" customWidth="1"/>
    <col min="8964" max="8964" width="8.28515625" style="26" customWidth="1"/>
    <col min="8965" max="8966" width="20.28515625" style="26" customWidth="1"/>
    <col min="8967" max="9213" width="8.7109375" style="26"/>
    <col min="9214" max="9214" width="5.7109375" style="26" customWidth="1"/>
    <col min="9215" max="9215" width="11.85546875" style="26" customWidth="1"/>
    <col min="9216" max="9216" width="52.28515625" style="26" customWidth="1"/>
    <col min="9217" max="9217" width="17.5703125" style="26" customWidth="1"/>
    <col min="9218" max="9218" width="20.28515625" style="26" customWidth="1"/>
    <col min="9219" max="9219" width="16.7109375" style="26" customWidth="1"/>
    <col min="9220" max="9220" width="8.28515625" style="26" customWidth="1"/>
    <col min="9221" max="9222" width="20.28515625" style="26" customWidth="1"/>
    <col min="9223" max="9469" width="8.7109375" style="26"/>
    <col min="9470" max="9470" width="5.7109375" style="26" customWidth="1"/>
    <col min="9471" max="9471" width="11.85546875" style="26" customWidth="1"/>
    <col min="9472" max="9472" width="52.28515625" style="26" customWidth="1"/>
    <col min="9473" max="9473" width="17.5703125" style="26" customWidth="1"/>
    <col min="9474" max="9474" width="20.28515625" style="26" customWidth="1"/>
    <col min="9475" max="9475" width="16.7109375" style="26" customWidth="1"/>
    <col min="9476" max="9476" width="8.28515625" style="26" customWidth="1"/>
    <col min="9477" max="9478" width="20.28515625" style="26" customWidth="1"/>
    <col min="9479" max="9725" width="8.7109375" style="26"/>
    <col min="9726" max="9726" width="5.7109375" style="26" customWidth="1"/>
    <col min="9727" max="9727" width="11.85546875" style="26" customWidth="1"/>
    <col min="9728" max="9728" width="52.28515625" style="26" customWidth="1"/>
    <col min="9729" max="9729" width="17.5703125" style="26" customWidth="1"/>
    <col min="9730" max="9730" width="20.28515625" style="26" customWidth="1"/>
    <col min="9731" max="9731" width="16.7109375" style="26" customWidth="1"/>
    <col min="9732" max="9732" width="8.28515625" style="26" customWidth="1"/>
    <col min="9733" max="9734" width="20.28515625" style="26" customWidth="1"/>
    <col min="9735" max="9981" width="8.7109375" style="26"/>
    <col min="9982" max="9982" width="5.7109375" style="26" customWidth="1"/>
    <col min="9983" max="9983" width="11.85546875" style="26" customWidth="1"/>
    <col min="9984" max="9984" width="52.28515625" style="26" customWidth="1"/>
    <col min="9985" max="9985" width="17.5703125" style="26" customWidth="1"/>
    <col min="9986" max="9986" width="20.28515625" style="26" customWidth="1"/>
    <col min="9987" max="9987" width="16.7109375" style="26" customWidth="1"/>
    <col min="9988" max="9988" width="8.28515625" style="26" customWidth="1"/>
    <col min="9989" max="9990" width="20.28515625" style="26" customWidth="1"/>
    <col min="9991" max="10237" width="8.7109375" style="26"/>
    <col min="10238" max="10238" width="5.7109375" style="26" customWidth="1"/>
    <col min="10239" max="10239" width="11.85546875" style="26" customWidth="1"/>
    <col min="10240" max="10240" width="52.28515625" style="26" customWidth="1"/>
    <col min="10241" max="10241" width="17.5703125" style="26" customWidth="1"/>
    <col min="10242" max="10242" width="20.28515625" style="26" customWidth="1"/>
    <col min="10243" max="10243" width="16.7109375" style="26" customWidth="1"/>
    <col min="10244" max="10244" width="8.28515625" style="26" customWidth="1"/>
    <col min="10245" max="10246" width="20.28515625" style="26" customWidth="1"/>
    <col min="10247" max="10493" width="8.7109375" style="26"/>
    <col min="10494" max="10494" width="5.7109375" style="26" customWidth="1"/>
    <col min="10495" max="10495" width="11.85546875" style="26" customWidth="1"/>
    <col min="10496" max="10496" width="52.28515625" style="26" customWidth="1"/>
    <col min="10497" max="10497" width="17.5703125" style="26" customWidth="1"/>
    <col min="10498" max="10498" width="20.28515625" style="26" customWidth="1"/>
    <col min="10499" max="10499" width="16.7109375" style="26" customWidth="1"/>
    <col min="10500" max="10500" width="8.28515625" style="26" customWidth="1"/>
    <col min="10501" max="10502" width="20.28515625" style="26" customWidth="1"/>
    <col min="10503" max="10749" width="8.7109375" style="26"/>
    <col min="10750" max="10750" width="5.7109375" style="26" customWidth="1"/>
    <col min="10751" max="10751" width="11.85546875" style="26" customWidth="1"/>
    <col min="10752" max="10752" width="52.28515625" style="26" customWidth="1"/>
    <col min="10753" max="10753" width="17.5703125" style="26" customWidth="1"/>
    <col min="10754" max="10754" width="20.28515625" style="26" customWidth="1"/>
    <col min="10755" max="10755" width="16.7109375" style="26" customWidth="1"/>
    <col min="10756" max="10756" width="8.28515625" style="26" customWidth="1"/>
    <col min="10757" max="10758" width="20.28515625" style="26" customWidth="1"/>
    <col min="10759" max="11005" width="8.7109375" style="26"/>
    <col min="11006" max="11006" width="5.7109375" style="26" customWidth="1"/>
    <col min="11007" max="11007" width="11.85546875" style="26" customWidth="1"/>
    <col min="11008" max="11008" width="52.28515625" style="26" customWidth="1"/>
    <col min="11009" max="11009" width="17.5703125" style="26" customWidth="1"/>
    <col min="11010" max="11010" width="20.28515625" style="26" customWidth="1"/>
    <col min="11011" max="11011" width="16.7109375" style="26" customWidth="1"/>
    <col min="11012" max="11012" width="8.28515625" style="26" customWidth="1"/>
    <col min="11013" max="11014" width="20.28515625" style="26" customWidth="1"/>
    <col min="11015" max="11261" width="8.7109375" style="26"/>
    <col min="11262" max="11262" width="5.7109375" style="26" customWidth="1"/>
    <col min="11263" max="11263" width="11.85546875" style="26" customWidth="1"/>
    <col min="11264" max="11264" width="52.28515625" style="26" customWidth="1"/>
    <col min="11265" max="11265" width="17.5703125" style="26" customWidth="1"/>
    <col min="11266" max="11266" width="20.28515625" style="26" customWidth="1"/>
    <col min="11267" max="11267" width="16.7109375" style="26" customWidth="1"/>
    <col min="11268" max="11268" width="8.28515625" style="26" customWidth="1"/>
    <col min="11269" max="11270" width="20.28515625" style="26" customWidth="1"/>
    <col min="11271" max="11517" width="8.7109375" style="26"/>
    <col min="11518" max="11518" width="5.7109375" style="26" customWidth="1"/>
    <col min="11519" max="11519" width="11.85546875" style="26" customWidth="1"/>
    <col min="11520" max="11520" width="52.28515625" style="26" customWidth="1"/>
    <col min="11521" max="11521" width="17.5703125" style="26" customWidth="1"/>
    <col min="11522" max="11522" width="20.28515625" style="26" customWidth="1"/>
    <col min="11523" max="11523" width="16.7109375" style="26" customWidth="1"/>
    <col min="11524" max="11524" width="8.28515625" style="26" customWidth="1"/>
    <col min="11525" max="11526" width="20.28515625" style="26" customWidth="1"/>
    <col min="11527" max="11773" width="8.7109375" style="26"/>
    <col min="11774" max="11774" width="5.7109375" style="26" customWidth="1"/>
    <col min="11775" max="11775" width="11.85546875" style="26" customWidth="1"/>
    <col min="11776" max="11776" width="52.28515625" style="26" customWidth="1"/>
    <col min="11777" max="11777" width="17.5703125" style="26" customWidth="1"/>
    <col min="11778" max="11778" width="20.28515625" style="26" customWidth="1"/>
    <col min="11779" max="11779" width="16.7109375" style="26" customWidth="1"/>
    <col min="11780" max="11780" width="8.28515625" style="26" customWidth="1"/>
    <col min="11781" max="11782" width="20.28515625" style="26" customWidth="1"/>
    <col min="11783" max="12029" width="8.7109375" style="26"/>
    <col min="12030" max="12030" width="5.7109375" style="26" customWidth="1"/>
    <col min="12031" max="12031" width="11.85546875" style="26" customWidth="1"/>
    <col min="12032" max="12032" width="52.28515625" style="26" customWidth="1"/>
    <col min="12033" max="12033" width="17.5703125" style="26" customWidth="1"/>
    <col min="12034" max="12034" width="20.28515625" style="26" customWidth="1"/>
    <col min="12035" max="12035" width="16.7109375" style="26" customWidth="1"/>
    <col min="12036" max="12036" width="8.28515625" style="26" customWidth="1"/>
    <col min="12037" max="12038" width="20.28515625" style="26" customWidth="1"/>
    <col min="12039" max="12285" width="8.7109375" style="26"/>
    <col min="12286" max="12286" width="5.7109375" style="26" customWidth="1"/>
    <col min="12287" max="12287" width="11.85546875" style="26" customWidth="1"/>
    <col min="12288" max="12288" width="52.28515625" style="26" customWidth="1"/>
    <col min="12289" max="12289" width="17.5703125" style="26" customWidth="1"/>
    <col min="12290" max="12290" width="20.28515625" style="26" customWidth="1"/>
    <col min="12291" max="12291" width="16.7109375" style="26" customWidth="1"/>
    <col min="12292" max="12292" width="8.28515625" style="26" customWidth="1"/>
    <col min="12293" max="12294" width="20.28515625" style="26" customWidth="1"/>
    <col min="12295" max="12541" width="8.7109375" style="26"/>
    <col min="12542" max="12542" width="5.7109375" style="26" customWidth="1"/>
    <col min="12543" max="12543" width="11.85546875" style="26" customWidth="1"/>
    <col min="12544" max="12544" width="52.28515625" style="26" customWidth="1"/>
    <col min="12545" max="12545" width="17.5703125" style="26" customWidth="1"/>
    <col min="12546" max="12546" width="20.28515625" style="26" customWidth="1"/>
    <col min="12547" max="12547" width="16.7109375" style="26" customWidth="1"/>
    <col min="12548" max="12548" width="8.28515625" style="26" customWidth="1"/>
    <col min="12549" max="12550" width="20.28515625" style="26" customWidth="1"/>
    <col min="12551" max="12797" width="8.7109375" style="26"/>
    <col min="12798" max="12798" width="5.7109375" style="26" customWidth="1"/>
    <col min="12799" max="12799" width="11.85546875" style="26" customWidth="1"/>
    <col min="12800" max="12800" width="52.28515625" style="26" customWidth="1"/>
    <col min="12801" max="12801" width="17.5703125" style="26" customWidth="1"/>
    <col min="12802" max="12802" width="20.28515625" style="26" customWidth="1"/>
    <col min="12803" max="12803" width="16.7109375" style="26" customWidth="1"/>
    <col min="12804" max="12804" width="8.28515625" style="26" customWidth="1"/>
    <col min="12805" max="12806" width="20.28515625" style="26" customWidth="1"/>
    <col min="12807" max="13053" width="8.7109375" style="26"/>
    <col min="13054" max="13054" width="5.7109375" style="26" customWidth="1"/>
    <col min="13055" max="13055" width="11.85546875" style="26" customWidth="1"/>
    <col min="13056" max="13056" width="52.28515625" style="26" customWidth="1"/>
    <col min="13057" max="13057" width="17.5703125" style="26" customWidth="1"/>
    <col min="13058" max="13058" width="20.28515625" style="26" customWidth="1"/>
    <col min="13059" max="13059" width="16.7109375" style="26" customWidth="1"/>
    <col min="13060" max="13060" width="8.28515625" style="26" customWidth="1"/>
    <col min="13061" max="13062" width="20.28515625" style="26" customWidth="1"/>
    <col min="13063" max="13309" width="8.7109375" style="26"/>
    <col min="13310" max="13310" width="5.7109375" style="26" customWidth="1"/>
    <col min="13311" max="13311" width="11.85546875" style="26" customWidth="1"/>
    <col min="13312" max="13312" width="52.28515625" style="26" customWidth="1"/>
    <col min="13313" max="13313" width="17.5703125" style="26" customWidth="1"/>
    <col min="13314" max="13314" width="20.28515625" style="26" customWidth="1"/>
    <col min="13315" max="13315" width="16.7109375" style="26" customWidth="1"/>
    <col min="13316" max="13316" width="8.28515625" style="26" customWidth="1"/>
    <col min="13317" max="13318" width="20.28515625" style="26" customWidth="1"/>
    <col min="13319" max="13565" width="8.7109375" style="26"/>
    <col min="13566" max="13566" width="5.7109375" style="26" customWidth="1"/>
    <col min="13567" max="13567" width="11.85546875" style="26" customWidth="1"/>
    <col min="13568" max="13568" width="52.28515625" style="26" customWidth="1"/>
    <col min="13569" max="13569" width="17.5703125" style="26" customWidth="1"/>
    <col min="13570" max="13570" width="20.28515625" style="26" customWidth="1"/>
    <col min="13571" max="13571" width="16.7109375" style="26" customWidth="1"/>
    <col min="13572" max="13572" width="8.28515625" style="26" customWidth="1"/>
    <col min="13573" max="13574" width="20.28515625" style="26" customWidth="1"/>
    <col min="13575" max="13821" width="8.7109375" style="26"/>
    <col min="13822" max="13822" width="5.7109375" style="26" customWidth="1"/>
    <col min="13823" max="13823" width="11.85546875" style="26" customWidth="1"/>
    <col min="13824" max="13824" width="52.28515625" style="26" customWidth="1"/>
    <col min="13825" max="13825" width="17.5703125" style="26" customWidth="1"/>
    <col min="13826" max="13826" width="20.28515625" style="26" customWidth="1"/>
    <col min="13827" max="13827" width="16.7109375" style="26" customWidth="1"/>
    <col min="13828" max="13828" width="8.28515625" style="26" customWidth="1"/>
    <col min="13829" max="13830" width="20.28515625" style="26" customWidth="1"/>
    <col min="13831" max="14077" width="8.7109375" style="26"/>
    <col min="14078" max="14078" width="5.7109375" style="26" customWidth="1"/>
    <col min="14079" max="14079" width="11.85546875" style="26" customWidth="1"/>
    <col min="14080" max="14080" width="52.28515625" style="26" customWidth="1"/>
    <col min="14081" max="14081" width="17.5703125" style="26" customWidth="1"/>
    <col min="14082" max="14082" width="20.28515625" style="26" customWidth="1"/>
    <col min="14083" max="14083" width="16.7109375" style="26" customWidth="1"/>
    <col min="14084" max="14084" width="8.28515625" style="26" customWidth="1"/>
    <col min="14085" max="14086" width="20.28515625" style="26" customWidth="1"/>
    <col min="14087" max="14333" width="8.7109375" style="26"/>
    <col min="14334" max="14334" width="5.7109375" style="26" customWidth="1"/>
    <col min="14335" max="14335" width="11.85546875" style="26" customWidth="1"/>
    <col min="14336" max="14336" width="52.28515625" style="26" customWidth="1"/>
    <col min="14337" max="14337" width="17.5703125" style="26" customWidth="1"/>
    <col min="14338" max="14338" width="20.28515625" style="26" customWidth="1"/>
    <col min="14339" max="14339" width="16.7109375" style="26" customWidth="1"/>
    <col min="14340" max="14340" width="8.28515625" style="26" customWidth="1"/>
    <col min="14341" max="14342" width="20.28515625" style="26" customWidth="1"/>
    <col min="14343" max="14589" width="8.7109375" style="26"/>
    <col min="14590" max="14590" width="5.7109375" style="26" customWidth="1"/>
    <col min="14591" max="14591" width="11.85546875" style="26" customWidth="1"/>
    <col min="14592" max="14592" width="52.28515625" style="26" customWidth="1"/>
    <col min="14593" max="14593" width="17.5703125" style="26" customWidth="1"/>
    <col min="14594" max="14594" width="20.28515625" style="26" customWidth="1"/>
    <col min="14595" max="14595" width="16.7109375" style="26" customWidth="1"/>
    <col min="14596" max="14596" width="8.28515625" style="26" customWidth="1"/>
    <col min="14597" max="14598" width="20.28515625" style="26" customWidth="1"/>
    <col min="14599" max="14845" width="8.7109375" style="26"/>
    <col min="14846" max="14846" width="5.7109375" style="26" customWidth="1"/>
    <col min="14847" max="14847" width="11.85546875" style="26" customWidth="1"/>
    <col min="14848" max="14848" width="52.28515625" style="26" customWidth="1"/>
    <col min="14849" max="14849" width="17.5703125" style="26" customWidth="1"/>
    <col min="14850" max="14850" width="20.28515625" style="26" customWidth="1"/>
    <col min="14851" max="14851" width="16.7109375" style="26" customWidth="1"/>
    <col min="14852" max="14852" width="8.28515625" style="26" customWidth="1"/>
    <col min="14853" max="14854" width="20.28515625" style="26" customWidth="1"/>
    <col min="14855" max="15101" width="8.7109375" style="26"/>
    <col min="15102" max="15102" width="5.7109375" style="26" customWidth="1"/>
    <col min="15103" max="15103" width="11.85546875" style="26" customWidth="1"/>
    <col min="15104" max="15104" width="52.28515625" style="26" customWidth="1"/>
    <col min="15105" max="15105" width="17.5703125" style="26" customWidth="1"/>
    <col min="15106" max="15106" width="20.28515625" style="26" customWidth="1"/>
    <col min="15107" max="15107" width="16.7109375" style="26" customWidth="1"/>
    <col min="15108" max="15108" width="8.28515625" style="26" customWidth="1"/>
    <col min="15109" max="15110" width="20.28515625" style="26" customWidth="1"/>
    <col min="15111" max="15357" width="8.7109375" style="26"/>
    <col min="15358" max="15358" width="5.7109375" style="26" customWidth="1"/>
    <col min="15359" max="15359" width="11.85546875" style="26" customWidth="1"/>
    <col min="15360" max="15360" width="52.28515625" style="26" customWidth="1"/>
    <col min="15361" max="15361" width="17.5703125" style="26" customWidth="1"/>
    <col min="15362" max="15362" width="20.28515625" style="26" customWidth="1"/>
    <col min="15363" max="15363" width="16.7109375" style="26" customWidth="1"/>
    <col min="15364" max="15364" width="8.28515625" style="26" customWidth="1"/>
    <col min="15365" max="15366" width="20.28515625" style="26" customWidth="1"/>
    <col min="15367" max="15613" width="8.7109375" style="26"/>
    <col min="15614" max="15614" width="5.7109375" style="26" customWidth="1"/>
    <col min="15615" max="15615" width="11.85546875" style="26" customWidth="1"/>
    <col min="15616" max="15616" width="52.28515625" style="26" customWidth="1"/>
    <col min="15617" max="15617" width="17.5703125" style="26" customWidth="1"/>
    <col min="15618" max="15618" width="20.28515625" style="26" customWidth="1"/>
    <col min="15619" max="15619" width="16.7109375" style="26" customWidth="1"/>
    <col min="15620" max="15620" width="8.28515625" style="26" customWidth="1"/>
    <col min="15621" max="15622" width="20.28515625" style="26" customWidth="1"/>
    <col min="15623" max="15869" width="8.7109375" style="26"/>
    <col min="15870" max="15870" width="5.7109375" style="26" customWidth="1"/>
    <col min="15871" max="15871" width="11.85546875" style="26" customWidth="1"/>
    <col min="15872" max="15872" width="52.28515625" style="26" customWidth="1"/>
    <col min="15873" max="15873" width="17.5703125" style="26" customWidth="1"/>
    <col min="15874" max="15874" width="20.28515625" style="26" customWidth="1"/>
    <col min="15875" max="15875" width="16.7109375" style="26" customWidth="1"/>
    <col min="15876" max="15876" width="8.28515625" style="26" customWidth="1"/>
    <col min="15877" max="15878" width="20.28515625" style="26" customWidth="1"/>
    <col min="15879" max="16125" width="8.7109375" style="26"/>
    <col min="16126" max="16126" width="5.7109375" style="26" customWidth="1"/>
    <col min="16127" max="16127" width="11.85546875" style="26" customWidth="1"/>
    <col min="16128" max="16128" width="52.28515625" style="26" customWidth="1"/>
    <col min="16129" max="16129" width="17.5703125" style="26" customWidth="1"/>
    <col min="16130" max="16130" width="20.28515625" style="26" customWidth="1"/>
    <col min="16131" max="16131" width="16.7109375" style="26" customWidth="1"/>
    <col min="16132" max="16132" width="8.28515625" style="26" customWidth="1"/>
    <col min="16133" max="16134" width="20.28515625" style="26" customWidth="1"/>
    <col min="16135" max="16384" width="8.7109375" style="26"/>
  </cols>
  <sheetData>
    <row r="1" spans="1:7" s="25" customFormat="1" ht="18.75" x14ac:dyDescent="0.3">
      <c r="A1" s="68" t="s">
        <v>60</v>
      </c>
      <c r="B1" s="68"/>
      <c r="C1" s="68"/>
      <c r="D1" s="68"/>
      <c r="E1" s="68"/>
      <c r="F1" s="68"/>
      <c r="G1" s="68"/>
    </row>
    <row r="2" spans="1:7" s="25" customFormat="1" ht="18.75" x14ac:dyDescent="0.3">
      <c r="A2" s="57"/>
      <c r="B2" s="57"/>
      <c r="C2" s="57"/>
      <c r="D2" s="57"/>
      <c r="E2" s="57"/>
      <c r="F2" s="57"/>
      <c r="G2" s="57"/>
    </row>
    <row r="3" spans="1:7" x14ac:dyDescent="0.25">
      <c r="A3" s="24" t="s">
        <v>55</v>
      </c>
      <c r="C3" s="56"/>
      <c r="F3" s="56"/>
    </row>
    <row r="4" spans="1:7" s="30" customFormat="1" ht="12.75" x14ac:dyDescent="0.2">
      <c r="A4" s="29"/>
      <c r="C4" s="31"/>
      <c r="D4" s="31"/>
      <c r="E4" s="31"/>
      <c r="F4" s="31"/>
    </row>
    <row r="5" spans="1:7" s="30" customFormat="1" ht="21" x14ac:dyDescent="0.45">
      <c r="A5" s="8" t="s">
        <v>31</v>
      </c>
      <c r="B5" s="8" t="s">
        <v>32</v>
      </c>
      <c r="C5" s="8" t="s">
        <v>33</v>
      </c>
      <c r="D5" s="8" t="s">
        <v>34</v>
      </c>
      <c r="E5" s="8" t="s">
        <v>35</v>
      </c>
      <c r="F5" s="8" t="s">
        <v>36</v>
      </c>
    </row>
    <row r="6" spans="1:7" s="30" customFormat="1" ht="12.75" x14ac:dyDescent="0.2">
      <c r="A6" s="32"/>
      <c r="B6" s="32"/>
      <c r="C6" s="32"/>
      <c r="D6" s="32"/>
      <c r="E6" s="32"/>
      <c r="F6" s="32"/>
    </row>
    <row r="7" spans="1:7" s="30" customFormat="1" ht="15" x14ac:dyDescent="0.25">
      <c r="A7" s="33"/>
      <c r="B7" s="34" t="s">
        <v>37</v>
      </c>
      <c r="C7" s="33"/>
      <c r="D7" s="33"/>
      <c r="E7" s="35"/>
      <c r="F7" s="35"/>
    </row>
    <row r="8" spans="1:7" s="30" customFormat="1" ht="15" x14ac:dyDescent="0.25">
      <c r="A8" s="33">
        <v>1</v>
      </c>
      <c r="B8" s="36" t="s">
        <v>38</v>
      </c>
      <c r="C8" s="33">
        <v>5</v>
      </c>
      <c r="D8" s="33">
        <v>90</v>
      </c>
      <c r="E8" s="35">
        <v>2138.9789668789217</v>
      </c>
      <c r="F8" s="35">
        <f>C8*D8*E8</f>
        <v>962540.53509551473</v>
      </c>
    </row>
    <row r="9" spans="1:7" s="30" customFormat="1" ht="15" x14ac:dyDescent="0.25">
      <c r="A9" s="33">
        <v>2</v>
      </c>
      <c r="B9" s="36" t="s">
        <v>39</v>
      </c>
      <c r="C9" s="33">
        <v>5</v>
      </c>
      <c r="D9" s="33">
        <v>30</v>
      </c>
      <c r="E9" s="35">
        <v>2138.9789668789217</v>
      </c>
      <c r="F9" s="35">
        <f t="shared" ref="F9:F11" si="0">C9*D9*E9</f>
        <v>320846.84503183828</v>
      </c>
    </row>
    <row r="10" spans="1:7" s="30" customFormat="1" ht="13.9" customHeight="1" x14ac:dyDescent="0.25">
      <c r="A10" s="33">
        <v>3</v>
      </c>
      <c r="B10" s="36" t="s">
        <v>40</v>
      </c>
      <c r="C10" s="33">
        <v>5</v>
      </c>
      <c r="D10" s="33">
        <f>3*15</f>
        <v>45</v>
      </c>
      <c r="E10" s="37">
        <v>1105.2167191011235</v>
      </c>
      <c r="F10" s="35">
        <f t="shared" si="0"/>
        <v>248673.76179775278</v>
      </c>
    </row>
    <row r="11" spans="1:7" s="30" customFormat="1" ht="15" x14ac:dyDescent="0.25">
      <c r="A11" s="33">
        <v>4</v>
      </c>
      <c r="B11" s="36" t="s">
        <v>41</v>
      </c>
      <c r="C11" s="33">
        <v>5</v>
      </c>
      <c r="D11" s="33">
        <f>96*2</f>
        <v>192</v>
      </c>
      <c r="E11" s="35">
        <v>1105.2167191011235</v>
      </c>
      <c r="F11" s="35">
        <f t="shared" si="0"/>
        <v>1061008.0503370785</v>
      </c>
    </row>
    <row r="12" spans="1:7" s="30" customFormat="1" ht="15" x14ac:dyDescent="0.25">
      <c r="A12" s="33"/>
      <c r="B12" s="36"/>
      <c r="C12" s="33"/>
      <c r="D12" s="33"/>
      <c r="E12" s="35"/>
      <c r="F12" s="38">
        <f>SUM(F8:F11)</f>
        <v>2593069.1922621843</v>
      </c>
    </row>
    <row r="13" spans="1:7" s="30" customFormat="1" ht="15" x14ac:dyDescent="0.25">
      <c r="A13" s="33"/>
      <c r="B13" s="36"/>
      <c r="C13" s="33"/>
      <c r="D13" s="33"/>
      <c r="E13" s="35"/>
      <c r="F13" s="35"/>
    </row>
    <row r="14" spans="1:7" s="30" customFormat="1" ht="15" x14ac:dyDescent="0.25">
      <c r="A14" s="33"/>
      <c r="B14" s="36"/>
      <c r="C14" s="32" t="s">
        <v>33</v>
      </c>
      <c r="D14" s="32" t="s">
        <v>42</v>
      </c>
      <c r="E14" s="32" t="s">
        <v>43</v>
      </c>
      <c r="F14" s="32" t="s">
        <v>36</v>
      </c>
    </row>
    <row r="15" spans="1:7" s="30" customFormat="1" ht="15" x14ac:dyDescent="0.25">
      <c r="A15" s="33"/>
      <c r="B15" s="34" t="s">
        <v>44</v>
      </c>
      <c r="C15" s="33"/>
      <c r="D15" s="33"/>
      <c r="E15" s="35"/>
      <c r="F15" s="35"/>
    </row>
    <row r="16" spans="1:7" s="30" customFormat="1" ht="15" x14ac:dyDescent="0.25">
      <c r="A16" s="33">
        <v>5</v>
      </c>
      <c r="B16" s="36" t="s">
        <v>38</v>
      </c>
      <c r="C16" s="33">
        <v>5</v>
      </c>
      <c r="D16" s="33">
        <v>10</v>
      </c>
      <c r="E16" s="35">
        <v>1550</v>
      </c>
      <c r="F16" s="35">
        <f>C16*D16*E16</f>
        <v>77500</v>
      </c>
    </row>
    <row r="17" spans="1:6" s="30" customFormat="1" ht="15" x14ac:dyDescent="0.25">
      <c r="A17" s="33">
        <v>6</v>
      </c>
      <c r="B17" s="36" t="s">
        <v>39</v>
      </c>
      <c r="C17" s="33">
        <v>5</v>
      </c>
      <c r="D17" s="33">
        <f>17</f>
        <v>17</v>
      </c>
      <c r="E17" s="35">
        <v>1550</v>
      </c>
      <c r="F17" s="35">
        <f t="shared" ref="F17:F18" si="1">C17*D17*E17</f>
        <v>131750</v>
      </c>
    </row>
    <row r="18" spans="1:6" s="30" customFormat="1" ht="15" x14ac:dyDescent="0.25">
      <c r="A18" s="39">
        <v>7</v>
      </c>
      <c r="B18" s="36" t="s">
        <v>40</v>
      </c>
      <c r="C18" s="33">
        <v>5</v>
      </c>
      <c r="D18" s="33">
        <v>5</v>
      </c>
      <c r="E18" s="35">
        <v>1550</v>
      </c>
      <c r="F18" s="35">
        <f t="shared" si="1"/>
        <v>38750</v>
      </c>
    </row>
    <row r="19" spans="1:6" s="30" customFormat="1" ht="15" x14ac:dyDescent="0.25">
      <c r="A19" s="39"/>
      <c r="B19" s="36"/>
      <c r="C19" s="33"/>
      <c r="D19" s="33"/>
      <c r="E19" s="35"/>
      <c r="F19" s="38">
        <f>SUM(F16:F18)</f>
        <v>248000</v>
      </c>
    </row>
    <row r="20" spans="1:6" s="30" customFormat="1" ht="15" x14ac:dyDescent="0.25">
      <c r="A20" s="39"/>
      <c r="B20" s="36"/>
      <c r="C20" s="33"/>
      <c r="D20" s="33"/>
      <c r="E20" s="35"/>
      <c r="F20" s="35"/>
    </row>
    <row r="21" spans="1:6" s="30" customFormat="1" ht="15" x14ac:dyDescent="0.25">
      <c r="A21" s="39"/>
      <c r="B21" s="36"/>
      <c r="C21" s="32" t="s">
        <v>33</v>
      </c>
      <c r="D21" s="32" t="s">
        <v>52</v>
      </c>
      <c r="E21" s="32" t="s">
        <v>43</v>
      </c>
      <c r="F21" s="32" t="s">
        <v>36</v>
      </c>
    </row>
    <row r="22" spans="1:6" s="30" customFormat="1" ht="15" x14ac:dyDescent="0.25">
      <c r="A22" s="39"/>
      <c r="B22" s="34" t="s">
        <v>45</v>
      </c>
      <c r="C22" s="33"/>
      <c r="D22" s="33"/>
      <c r="E22" s="35"/>
      <c r="F22" s="35"/>
    </row>
    <row r="23" spans="1:6" s="30" customFormat="1" ht="15" x14ac:dyDescent="0.25">
      <c r="A23" s="39">
        <v>8</v>
      </c>
      <c r="B23" s="36" t="s">
        <v>38</v>
      </c>
      <c r="C23" s="33">
        <v>5</v>
      </c>
      <c r="D23" s="33">
        <f>500*3</f>
        <v>1500</v>
      </c>
      <c r="E23" s="35">
        <v>5.9</v>
      </c>
      <c r="F23" s="35">
        <f>C23*D23*E23</f>
        <v>44250</v>
      </c>
    </row>
    <row r="24" spans="1:6" s="30" customFormat="1" ht="15" x14ac:dyDescent="0.25">
      <c r="A24" s="39"/>
      <c r="B24" s="36" t="s">
        <v>39</v>
      </c>
      <c r="C24" s="33">
        <v>5</v>
      </c>
      <c r="D24" s="33">
        <f t="shared" ref="D24:D25" si="2">500*3</f>
        <v>1500</v>
      </c>
      <c r="E24" s="35">
        <v>5.9</v>
      </c>
      <c r="F24" s="35">
        <f t="shared" ref="F24:F25" si="3">C24*D24*E24</f>
        <v>44250</v>
      </c>
    </row>
    <row r="25" spans="1:6" s="30" customFormat="1" ht="15" x14ac:dyDescent="0.25">
      <c r="A25" s="39"/>
      <c r="B25" s="36" t="s">
        <v>40</v>
      </c>
      <c r="C25" s="33">
        <v>5</v>
      </c>
      <c r="D25" s="33">
        <f t="shared" si="2"/>
        <v>1500</v>
      </c>
      <c r="E25" s="35">
        <v>5.9</v>
      </c>
      <c r="F25" s="35">
        <f t="shared" si="3"/>
        <v>44250</v>
      </c>
    </row>
    <row r="26" spans="1:6" s="30" customFormat="1" ht="15" x14ac:dyDescent="0.25">
      <c r="A26" s="39"/>
      <c r="B26" s="36"/>
      <c r="C26" s="33"/>
      <c r="D26" s="33"/>
      <c r="E26" s="35"/>
      <c r="F26" s="38">
        <f>SUM(F23:F25)</f>
        <v>132750</v>
      </c>
    </row>
    <row r="27" spans="1:6" s="30" customFormat="1" ht="15" x14ac:dyDescent="0.25">
      <c r="A27" s="39"/>
      <c r="B27" s="36"/>
      <c r="C27" s="33"/>
      <c r="D27" s="33"/>
      <c r="E27" s="35"/>
      <c r="F27" s="35"/>
    </row>
    <row r="28" spans="1:6" s="30" customFormat="1" ht="15" x14ac:dyDescent="0.25">
      <c r="A28" s="39"/>
      <c r="B28" s="34" t="s">
        <v>46</v>
      </c>
      <c r="C28" s="33"/>
      <c r="D28" s="32" t="s">
        <v>47</v>
      </c>
      <c r="E28" s="32" t="s">
        <v>43</v>
      </c>
      <c r="F28" s="32" t="s">
        <v>36</v>
      </c>
    </row>
    <row r="29" spans="1:6" s="30" customFormat="1" ht="15" x14ac:dyDescent="0.25">
      <c r="A29" s="39">
        <v>9</v>
      </c>
      <c r="B29" s="36" t="s">
        <v>48</v>
      </c>
      <c r="C29" s="33"/>
      <c r="D29" s="33">
        <v>145</v>
      </c>
      <c r="E29" s="35">
        <v>140</v>
      </c>
      <c r="F29" s="35">
        <f>D29*E29</f>
        <v>20300</v>
      </c>
    </row>
    <row r="30" spans="1:6" s="30" customFormat="1" ht="15" x14ac:dyDescent="0.25">
      <c r="A30" s="39"/>
      <c r="B30" s="36"/>
      <c r="C30" s="33"/>
      <c r="D30" s="33"/>
      <c r="E30" s="35"/>
      <c r="F30" s="38">
        <f>SUM(F29)</f>
        <v>20300</v>
      </c>
    </row>
    <row r="31" spans="1:6" s="30" customFormat="1" ht="15" x14ac:dyDescent="0.25">
      <c r="A31" s="52">
        <v>10</v>
      </c>
      <c r="B31" s="34" t="s">
        <v>50</v>
      </c>
      <c r="C31" s="33"/>
      <c r="D31" s="33"/>
      <c r="E31" s="35"/>
      <c r="F31" s="38"/>
    </row>
    <row r="32" spans="1:6" s="30" customFormat="1" ht="15" x14ac:dyDescent="0.25">
      <c r="A32" s="39"/>
      <c r="B32" s="36"/>
      <c r="C32" s="33"/>
      <c r="D32" s="33"/>
      <c r="E32" s="35"/>
      <c r="F32" s="38"/>
    </row>
    <row r="33" spans="1:7" s="30" customFormat="1" ht="21" x14ac:dyDescent="0.45">
      <c r="A33" s="8"/>
      <c r="B33" s="8" t="s">
        <v>51</v>
      </c>
      <c r="C33" s="8"/>
      <c r="D33" s="8" t="s">
        <v>33</v>
      </c>
      <c r="E33" s="8" t="s">
        <v>7</v>
      </c>
      <c r="F33" s="7" t="s">
        <v>8</v>
      </c>
    </row>
    <row r="34" spans="1:7" s="30" customFormat="1" ht="21" x14ac:dyDescent="0.45">
      <c r="A34" s="54"/>
      <c r="B34" s="54"/>
      <c r="C34" s="54"/>
      <c r="D34" s="54"/>
      <c r="E34" s="54"/>
      <c r="F34" s="6"/>
    </row>
    <row r="35" spans="1:7" s="30" customFormat="1" ht="21" x14ac:dyDescent="0.45">
      <c r="A35" s="39"/>
      <c r="B35" s="36" t="s">
        <v>53</v>
      </c>
      <c r="C35" s="33"/>
      <c r="D35" s="53">
        <v>1</v>
      </c>
      <c r="E35" s="35">
        <v>75686.253436640836</v>
      </c>
      <c r="F35" s="35">
        <f>D35*E35</f>
        <v>75686.253436640836</v>
      </c>
    </row>
    <row r="36" spans="1:7" s="30" customFormat="1" ht="21" x14ac:dyDescent="0.45">
      <c r="A36" s="10"/>
      <c r="B36" s="12" t="s">
        <v>17</v>
      </c>
      <c r="C36" s="33"/>
      <c r="D36" s="53">
        <v>5</v>
      </c>
      <c r="E36" s="35">
        <v>12959.108859375001</v>
      </c>
      <c r="F36" s="35">
        <f>D36*E36</f>
        <v>64795.544296875007</v>
      </c>
    </row>
    <row r="37" spans="1:7" s="30" customFormat="1" ht="42" x14ac:dyDescent="0.45">
      <c r="A37" s="10"/>
      <c r="B37" s="12" t="s">
        <v>18</v>
      </c>
      <c r="C37" s="33"/>
      <c r="D37" s="53">
        <v>5</v>
      </c>
      <c r="E37" s="19">
        <v>1241625</v>
      </c>
      <c r="F37" s="35">
        <f t="shared" ref="F37:F45" si="4">D37*E37</f>
        <v>6208125</v>
      </c>
    </row>
    <row r="38" spans="1:7" s="30" customFormat="1" ht="42" x14ac:dyDescent="0.45">
      <c r="A38" s="10"/>
      <c r="B38" s="12" t="s">
        <v>56</v>
      </c>
      <c r="C38" s="33"/>
      <c r="D38" s="53">
        <v>5</v>
      </c>
      <c r="E38" s="19">
        <v>58500</v>
      </c>
      <c r="F38" s="35">
        <f t="shared" si="4"/>
        <v>292500</v>
      </c>
    </row>
    <row r="39" spans="1:7" s="30" customFormat="1" ht="21" x14ac:dyDescent="0.45">
      <c r="A39" s="10"/>
      <c r="B39" s="12" t="s">
        <v>57</v>
      </c>
      <c r="C39" s="33"/>
      <c r="D39" s="53">
        <v>5</v>
      </c>
      <c r="E39" s="19">
        <v>470166.59395944001</v>
      </c>
      <c r="F39" s="35">
        <f t="shared" si="4"/>
        <v>2350832.9697972001</v>
      </c>
    </row>
    <row r="40" spans="1:7" s="30" customFormat="1" ht="21" x14ac:dyDescent="0.45">
      <c r="A40" s="10"/>
      <c r="B40" s="12" t="s">
        <v>24</v>
      </c>
      <c r="C40" s="33"/>
      <c r="D40" s="53">
        <v>5</v>
      </c>
      <c r="E40" s="19">
        <v>61064.283525000006</v>
      </c>
      <c r="F40" s="35">
        <f t="shared" si="4"/>
        <v>305321.417625</v>
      </c>
    </row>
    <row r="41" spans="1:7" s="30" customFormat="1" ht="21" x14ac:dyDescent="0.45">
      <c r="A41" s="10"/>
      <c r="B41" s="12" t="s">
        <v>25</v>
      </c>
      <c r="C41" s="33"/>
      <c r="D41" s="53">
        <v>5</v>
      </c>
      <c r="E41" s="19">
        <v>77616.63</v>
      </c>
      <c r="F41" s="35">
        <f t="shared" si="4"/>
        <v>388083.15</v>
      </c>
    </row>
    <row r="42" spans="1:7" s="30" customFormat="1" ht="21" x14ac:dyDescent="0.45">
      <c r="A42" s="10"/>
      <c r="B42" s="12" t="s">
        <v>54</v>
      </c>
      <c r="C42" s="33"/>
      <c r="D42" s="53">
        <v>1</v>
      </c>
      <c r="E42" s="19">
        <v>2713984.3627485</v>
      </c>
      <c r="F42" s="35">
        <f t="shared" si="4"/>
        <v>2713984.3627485</v>
      </c>
    </row>
    <row r="43" spans="1:7" s="30" customFormat="1" ht="21" x14ac:dyDescent="0.45">
      <c r="A43" s="10"/>
      <c r="B43" s="12" t="s">
        <v>27</v>
      </c>
      <c r="C43" s="33"/>
      <c r="D43" s="53">
        <v>5</v>
      </c>
      <c r="E43" s="19">
        <v>30712.5</v>
      </c>
      <c r="F43" s="35">
        <f t="shared" si="4"/>
        <v>153562.5</v>
      </c>
    </row>
    <row r="44" spans="1:7" s="30" customFormat="1" ht="21" x14ac:dyDescent="0.45">
      <c r="A44" s="10"/>
      <c r="B44" s="12" t="s">
        <v>28</v>
      </c>
      <c r="C44" s="33"/>
      <c r="D44" s="53">
        <v>5</v>
      </c>
      <c r="E44" s="19">
        <v>101775.66</v>
      </c>
      <c r="F44" s="35">
        <f t="shared" si="4"/>
        <v>508878.30000000005</v>
      </c>
    </row>
    <row r="45" spans="1:7" s="30" customFormat="1" ht="21" x14ac:dyDescent="0.45">
      <c r="A45" s="10"/>
      <c r="B45" s="12" t="s">
        <v>29</v>
      </c>
      <c r="C45" s="33"/>
      <c r="D45" s="53">
        <v>1</v>
      </c>
      <c r="E45" s="19">
        <v>31851.225000000002</v>
      </c>
      <c r="F45" s="35">
        <f t="shared" si="4"/>
        <v>31851.225000000002</v>
      </c>
    </row>
    <row r="46" spans="1:7" s="30" customFormat="1" ht="21" x14ac:dyDescent="0.45">
      <c r="A46" s="10"/>
      <c r="B46" s="12"/>
      <c r="C46" s="33"/>
      <c r="D46" s="53"/>
      <c r="E46" s="19"/>
      <c r="F46" s="38">
        <f>SUM(F34:F44)+F12+F19+F26+F30</f>
        <v>16055888.690166401</v>
      </c>
    </row>
    <row r="47" spans="1:7" s="30" customFormat="1" ht="21" x14ac:dyDescent="0.45">
      <c r="A47" s="39"/>
      <c r="B47" s="36" t="s">
        <v>62</v>
      </c>
      <c r="C47" s="33"/>
      <c r="D47" s="11"/>
      <c r="E47" s="19"/>
      <c r="F47" s="38">
        <f>F46*10%</f>
        <v>1605588.8690166401</v>
      </c>
      <c r="G47" s="55"/>
    </row>
    <row r="48" spans="1:7" s="30" customFormat="1" ht="15" x14ac:dyDescent="0.25">
      <c r="A48" s="39"/>
      <c r="B48" s="36"/>
      <c r="C48" s="33"/>
      <c r="D48" s="33"/>
      <c r="E48" s="35"/>
      <c r="F48" s="35"/>
    </row>
    <row r="49" spans="1:6" s="30" customFormat="1" ht="15" x14ac:dyDescent="0.25">
      <c r="A49" s="39"/>
      <c r="B49" s="36"/>
      <c r="C49" s="33"/>
      <c r="D49" s="33"/>
      <c r="E49" s="35"/>
      <c r="F49" s="35"/>
    </row>
    <row r="50" spans="1:6" s="30" customFormat="1" ht="15" x14ac:dyDescent="0.25">
      <c r="A50" s="39"/>
      <c r="B50" s="36"/>
      <c r="C50" s="33"/>
      <c r="D50" s="33"/>
      <c r="E50" s="35"/>
      <c r="F50" s="35"/>
    </row>
    <row r="51" spans="1:6" s="30" customFormat="1" ht="12.75" x14ac:dyDescent="0.2">
      <c r="A51" s="40"/>
      <c r="B51" s="41" t="s">
        <v>49</v>
      </c>
      <c r="C51" s="42"/>
      <c r="D51" s="42"/>
      <c r="E51" s="43"/>
      <c r="F51" s="42">
        <f>F46+F47</f>
        <v>17661477.559183042</v>
      </c>
    </row>
    <row r="52" spans="1:6" s="48" customFormat="1" ht="12.75" x14ac:dyDescent="0.2">
      <c r="A52" s="44"/>
      <c r="B52" s="45"/>
      <c r="C52" s="46"/>
      <c r="D52" s="46"/>
      <c r="E52" s="47"/>
      <c r="F52" s="46"/>
    </row>
    <row r="53" spans="1:6" s="48" customFormat="1" ht="12.75" x14ac:dyDescent="0.2">
      <c r="A53" s="49"/>
      <c r="B53" s="45"/>
      <c r="C53" s="46"/>
      <c r="D53" s="46"/>
      <c r="E53" s="47"/>
      <c r="F53" s="46"/>
    </row>
    <row r="55" spans="1:6" x14ac:dyDescent="0.25">
      <c r="C55" s="50"/>
      <c r="D55" s="50"/>
      <c r="F55" s="51"/>
    </row>
    <row r="56" spans="1:6" x14ac:dyDescent="0.25">
      <c r="C56" s="50"/>
      <c r="D56" s="50"/>
    </row>
    <row r="57" spans="1:6" x14ac:dyDescent="0.25">
      <c r="C57" s="50"/>
      <c r="D57" s="50"/>
      <c r="F57" s="51"/>
    </row>
    <row r="58" spans="1:6" x14ac:dyDescent="0.25">
      <c r="F58" s="51"/>
    </row>
    <row r="60" spans="1:6" x14ac:dyDescent="0.25">
      <c r="F60" s="50"/>
    </row>
    <row r="64" spans="1:6" x14ac:dyDescent="0.25">
      <c r="F64" s="50"/>
    </row>
  </sheetData>
  <mergeCells count="1">
    <mergeCell ref="A1:G1"/>
  </mergeCells>
  <pageMargins left="0.7" right="0.7" top="0.75" bottom="0.75" header="0.3" footer="0.3"/>
  <pageSetup scale="54" orientation="portrait" r:id="rId1"/>
  <colBreaks count="1" manualBreakCount="1">
    <brk id="6" max="52" man="1"/>
  </colBreaks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Typical Activity Schedulle</vt:lpstr>
      <vt:lpstr>Design Procure &amp; monitoring </vt:lpstr>
      <vt:lpstr>Installation  Estimate </vt:lpstr>
      <vt:lpstr>Procure &amp; Supervision Estimate</vt:lpstr>
      <vt:lpstr>'Installation  Estimate '!Print_Area</vt:lpstr>
      <vt:lpstr>'Procure &amp; Supervision Estimate'!Print_Area</vt:lpstr>
      <vt:lpstr>'Typical Activity Schedulle'!Print_Area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Aunese Mahlaku</dc:creator>
  <cp:lastModifiedBy>Jeanette Makume</cp:lastModifiedBy>
  <cp:lastPrinted>2025-10-20T06:31:17Z</cp:lastPrinted>
  <dcterms:created xsi:type="dcterms:W3CDTF">2025-06-24T19:29:09Z</dcterms:created>
  <dcterms:modified xsi:type="dcterms:W3CDTF">2026-05-14T12:58:23Z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N" linkTarget="PROP_MAN">
    <vt:lpwstr>#REF!</vt:lpwstr>
  </property>
</Properties>
</file>