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westerncape-my.sharepoint.com/personal/martha_vanas_westerncape_gov_za/Documents/Documents 1/2026 DCDC/DCDC Printing/"/>
    </mc:Choice>
  </mc:AlternateContent>
  <xr:revisionPtr revIDLastSave="0" documentId="8_{63D03691-B352-4C0D-AE19-D469DEDA4C30}" xr6:coauthVersionLast="47" xr6:coauthVersionMax="47" xr10:uidLastSave="{00000000-0000-0000-0000-000000000000}"/>
  <bookViews>
    <workbookView xWindow="-9975" yWindow="-19770" windowWidth="26520" windowHeight="18585" activeTab="5" xr2:uid="{00000000-000D-0000-FFFF-FFFF00000000}"/>
  </bookViews>
  <sheets>
    <sheet name="Instructions" sheetId="1" r:id="rId1"/>
    <sheet name="Item_Specifications" sheetId="2" r:id="rId2"/>
    <sheet name="Base_Printing_Cost" sheetId="3" r:id="rId3"/>
    <sheet name="Delivery_Costs" sheetId="4" r:id="rId4"/>
    <sheet name="Volume_Discounts" sheetId="5" r:id="rId5"/>
    <sheet name="Evaluation" sheetId="6" r:id="rId6"/>
    <sheet name="Specs per column" sheetId="7" r:id="rId7"/>
  </sheets>
  <definedNames>
    <definedName name="_xlnm._FilterDatabase" localSheetId="2" hidden="1">Base_Printing_Cost!$A$1:$H$130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9" i="6" l="1"/>
  <c r="H159" i="6" s="1"/>
  <c r="E159" i="6"/>
  <c r="D159" i="6"/>
  <c r="B159" i="6"/>
  <c r="G158" i="6"/>
  <c r="H158" i="6" s="1"/>
  <c r="E158" i="6"/>
  <c r="D158" i="6"/>
  <c r="B158" i="6"/>
  <c r="G157" i="6"/>
  <c r="H157" i="6" s="1"/>
  <c r="E157" i="6"/>
  <c r="D157" i="6"/>
  <c r="B157" i="6"/>
  <c r="G156" i="6"/>
  <c r="H156" i="6" s="1"/>
  <c r="E156" i="6"/>
  <c r="I156" i="6" s="1"/>
  <c r="D156" i="6"/>
  <c r="B156" i="6"/>
  <c r="G155" i="6"/>
  <c r="H155" i="6" s="1"/>
  <c r="D155" i="6"/>
  <c r="E155" i="6" s="1"/>
  <c r="I155" i="6" s="1"/>
  <c r="B155" i="6"/>
  <c r="G154" i="6"/>
  <c r="H154" i="6" s="1"/>
  <c r="D154" i="6"/>
  <c r="E154" i="6" s="1"/>
  <c r="I154" i="6" s="1"/>
  <c r="B154" i="6"/>
  <c r="H153" i="6"/>
  <c r="G153" i="6"/>
  <c r="E153" i="6"/>
  <c r="D153" i="6"/>
  <c r="B153" i="6"/>
  <c r="G152" i="6"/>
  <c r="H152" i="6" s="1"/>
  <c r="D152" i="6"/>
  <c r="E152" i="6" s="1"/>
  <c r="I152" i="6" s="1"/>
  <c r="B152" i="6"/>
  <c r="G151" i="6"/>
  <c r="H151" i="6" s="1"/>
  <c r="D151" i="6"/>
  <c r="E151" i="6" s="1"/>
  <c r="B151" i="6"/>
  <c r="G150" i="6"/>
  <c r="H150" i="6" s="1"/>
  <c r="D150" i="6"/>
  <c r="E150" i="6" s="1"/>
  <c r="I150" i="6" s="1"/>
  <c r="B150" i="6"/>
  <c r="G149" i="6"/>
  <c r="H149" i="6" s="1"/>
  <c r="E149" i="6"/>
  <c r="D149" i="6"/>
  <c r="B149" i="6"/>
  <c r="G148" i="6"/>
  <c r="H148" i="6" s="1"/>
  <c r="E148" i="6"/>
  <c r="I148" i="6" s="1"/>
  <c r="D148" i="6"/>
  <c r="B148" i="6"/>
  <c r="G147" i="6"/>
  <c r="H147" i="6" s="1"/>
  <c r="D147" i="6"/>
  <c r="E147" i="6" s="1"/>
  <c r="I147" i="6" s="1"/>
  <c r="B147" i="6"/>
  <c r="G146" i="6"/>
  <c r="H146" i="6" s="1"/>
  <c r="D146" i="6"/>
  <c r="E146" i="6" s="1"/>
  <c r="I146" i="6" s="1"/>
  <c r="B146" i="6"/>
  <c r="H145" i="6"/>
  <c r="G145" i="6"/>
  <c r="E145" i="6"/>
  <c r="D145" i="6"/>
  <c r="B145" i="6"/>
  <c r="G144" i="6"/>
  <c r="H144" i="6" s="1"/>
  <c r="D144" i="6"/>
  <c r="E144" i="6" s="1"/>
  <c r="I144" i="6" s="1"/>
  <c r="B144" i="6"/>
  <c r="G143" i="6"/>
  <c r="H143" i="6" s="1"/>
  <c r="D143" i="6"/>
  <c r="E143" i="6" s="1"/>
  <c r="I143" i="6" s="1"/>
  <c r="B143" i="6"/>
  <c r="G142" i="6"/>
  <c r="H142" i="6" s="1"/>
  <c r="D142" i="6"/>
  <c r="E142" i="6" s="1"/>
  <c r="I142" i="6" s="1"/>
  <c r="B142" i="6"/>
  <c r="G141" i="6"/>
  <c r="H141" i="6" s="1"/>
  <c r="E141" i="6"/>
  <c r="D141" i="6"/>
  <c r="B141" i="6"/>
  <c r="G140" i="6"/>
  <c r="H140" i="6" s="1"/>
  <c r="E140" i="6"/>
  <c r="I140" i="6" s="1"/>
  <c r="D140" i="6"/>
  <c r="B140" i="6"/>
  <c r="G139" i="6"/>
  <c r="H139" i="6" s="1"/>
  <c r="D139" i="6"/>
  <c r="E139" i="6" s="1"/>
  <c r="B139" i="6"/>
  <c r="H138" i="6"/>
  <c r="G138" i="6"/>
  <c r="E138" i="6"/>
  <c r="D138" i="6"/>
  <c r="B138" i="6"/>
  <c r="H137" i="6"/>
  <c r="G137" i="6"/>
  <c r="D137" i="6"/>
  <c r="E137" i="6" s="1"/>
  <c r="I137" i="6" s="1"/>
  <c r="B137" i="6"/>
  <c r="G136" i="6"/>
  <c r="H136" i="6" s="1"/>
  <c r="E136" i="6"/>
  <c r="D136" i="6"/>
  <c r="B136" i="6"/>
  <c r="G135" i="6"/>
  <c r="H135" i="6" s="1"/>
  <c r="D135" i="6"/>
  <c r="E135" i="6" s="1"/>
  <c r="I135" i="6" s="1"/>
  <c r="B135" i="6"/>
  <c r="H134" i="6"/>
  <c r="G134" i="6"/>
  <c r="D134" i="6"/>
  <c r="E134" i="6" s="1"/>
  <c r="I134" i="6" s="1"/>
  <c r="B134" i="6"/>
  <c r="G133" i="6"/>
  <c r="H133" i="6" s="1"/>
  <c r="D133" i="6"/>
  <c r="E133" i="6" s="1"/>
  <c r="B133" i="6"/>
  <c r="H132" i="6"/>
  <c r="G132" i="6"/>
  <c r="E132" i="6"/>
  <c r="I132" i="6" s="1"/>
  <c r="D132" i="6"/>
  <c r="B132" i="6"/>
  <c r="G131" i="6"/>
  <c r="H131" i="6" s="1"/>
  <c r="D131" i="6"/>
  <c r="E131" i="6" s="1"/>
  <c r="I131" i="6" s="1"/>
  <c r="B131" i="6"/>
  <c r="H130" i="6"/>
  <c r="G130" i="6"/>
  <c r="E130" i="6"/>
  <c r="D130" i="6"/>
  <c r="B130" i="6"/>
  <c r="G129" i="6"/>
  <c r="H129" i="6" s="1"/>
  <c r="D129" i="6"/>
  <c r="E129" i="6" s="1"/>
  <c r="I129" i="6" s="1"/>
  <c r="B129" i="6"/>
  <c r="H128" i="6"/>
  <c r="G128" i="6"/>
  <c r="E128" i="6"/>
  <c r="I128" i="6" s="1"/>
  <c r="D128" i="6"/>
  <c r="B128" i="6"/>
  <c r="G127" i="6"/>
  <c r="H127" i="6" s="1"/>
  <c r="D127" i="6"/>
  <c r="E127" i="6" s="1"/>
  <c r="B127" i="6"/>
  <c r="H126" i="6"/>
  <c r="G126" i="6"/>
  <c r="E126" i="6"/>
  <c r="D126" i="6"/>
  <c r="B126" i="6"/>
  <c r="H125" i="6"/>
  <c r="G125" i="6"/>
  <c r="D125" i="6"/>
  <c r="E125" i="6" s="1"/>
  <c r="I125" i="6" s="1"/>
  <c r="B125" i="6"/>
  <c r="G124" i="6"/>
  <c r="H124" i="6" s="1"/>
  <c r="E124" i="6"/>
  <c r="D124" i="6"/>
  <c r="B124" i="6"/>
  <c r="G123" i="6"/>
  <c r="H123" i="6" s="1"/>
  <c r="E123" i="6"/>
  <c r="D123" i="6"/>
  <c r="B123" i="6"/>
  <c r="H122" i="6"/>
  <c r="G122" i="6"/>
  <c r="D122" i="6"/>
  <c r="E122" i="6" s="1"/>
  <c r="I122" i="6" s="1"/>
  <c r="B122" i="6"/>
  <c r="G121" i="6"/>
  <c r="H121" i="6" s="1"/>
  <c r="D121" i="6"/>
  <c r="E121" i="6" s="1"/>
  <c r="B121" i="6"/>
  <c r="H120" i="6"/>
  <c r="G120" i="6"/>
  <c r="E120" i="6"/>
  <c r="I120" i="6" s="1"/>
  <c r="D120" i="6"/>
  <c r="B120" i="6"/>
  <c r="G119" i="6"/>
  <c r="H119" i="6" s="1"/>
  <c r="D119" i="6"/>
  <c r="E119" i="6" s="1"/>
  <c r="I119" i="6" s="1"/>
  <c r="B119" i="6"/>
  <c r="H118" i="6"/>
  <c r="G118" i="6"/>
  <c r="E118" i="6"/>
  <c r="D118" i="6"/>
  <c r="B118" i="6"/>
  <c r="G117" i="6"/>
  <c r="H117" i="6" s="1"/>
  <c r="D117" i="6"/>
  <c r="E117" i="6" s="1"/>
  <c r="I117" i="6" s="1"/>
  <c r="B117" i="6"/>
  <c r="H116" i="6"/>
  <c r="G116" i="6"/>
  <c r="E116" i="6"/>
  <c r="I116" i="6" s="1"/>
  <c r="D116" i="6"/>
  <c r="B116" i="6"/>
  <c r="G115" i="6"/>
  <c r="H115" i="6" s="1"/>
  <c r="D115" i="6"/>
  <c r="E115" i="6" s="1"/>
  <c r="B115" i="6"/>
  <c r="H114" i="6"/>
  <c r="G114" i="6"/>
  <c r="E114" i="6"/>
  <c r="D114" i="6"/>
  <c r="B114" i="6"/>
  <c r="H113" i="6"/>
  <c r="G113" i="6"/>
  <c r="D113" i="6"/>
  <c r="E113" i="6" s="1"/>
  <c r="I113" i="6" s="1"/>
  <c r="B113" i="6"/>
  <c r="G112" i="6"/>
  <c r="H112" i="6" s="1"/>
  <c r="E112" i="6"/>
  <c r="D112" i="6"/>
  <c r="B112" i="6"/>
  <c r="G111" i="6"/>
  <c r="H111" i="6" s="1"/>
  <c r="E111" i="6"/>
  <c r="D111" i="6"/>
  <c r="B111" i="6"/>
  <c r="H110" i="6"/>
  <c r="G110" i="6"/>
  <c r="D110" i="6"/>
  <c r="E110" i="6" s="1"/>
  <c r="I110" i="6" s="1"/>
  <c r="B110" i="6"/>
  <c r="G109" i="6"/>
  <c r="H109" i="6" s="1"/>
  <c r="D109" i="6"/>
  <c r="E109" i="6" s="1"/>
  <c r="B109" i="6"/>
  <c r="H108" i="6"/>
  <c r="G108" i="6"/>
  <c r="E108" i="6"/>
  <c r="I108" i="6" s="1"/>
  <c r="D108" i="6"/>
  <c r="B108" i="6"/>
  <c r="G107" i="6"/>
  <c r="H107" i="6" s="1"/>
  <c r="D107" i="6"/>
  <c r="E107" i="6" s="1"/>
  <c r="I107" i="6" s="1"/>
  <c r="B107" i="6"/>
  <c r="H106" i="6"/>
  <c r="G106" i="6"/>
  <c r="E106" i="6"/>
  <c r="D106" i="6"/>
  <c r="B106" i="6"/>
  <c r="G105" i="6"/>
  <c r="H105" i="6" s="1"/>
  <c r="D105" i="6"/>
  <c r="E105" i="6" s="1"/>
  <c r="I105" i="6" s="1"/>
  <c r="B105" i="6"/>
  <c r="H104" i="6"/>
  <c r="G104" i="6"/>
  <c r="E104" i="6"/>
  <c r="I104" i="6" s="1"/>
  <c r="D104" i="6"/>
  <c r="B104" i="6"/>
  <c r="G103" i="6"/>
  <c r="H103" i="6" s="1"/>
  <c r="D103" i="6"/>
  <c r="E103" i="6" s="1"/>
  <c r="B103" i="6"/>
  <c r="H102" i="6"/>
  <c r="G102" i="6"/>
  <c r="E102" i="6"/>
  <c r="D102" i="6"/>
  <c r="B102" i="6"/>
  <c r="H101" i="6"/>
  <c r="G101" i="6"/>
  <c r="D101" i="6"/>
  <c r="E101" i="6" s="1"/>
  <c r="I101" i="6" s="1"/>
  <c r="B101" i="6"/>
  <c r="G100" i="6"/>
  <c r="H100" i="6" s="1"/>
  <c r="E100" i="6"/>
  <c r="D100" i="6"/>
  <c r="B100" i="6"/>
  <c r="G99" i="6"/>
  <c r="H99" i="6" s="1"/>
  <c r="E99" i="6"/>
  <c r="D99" i="6"/>
  <c r="B99" i="6"/>
  <c r="H98" i="6"/>
  <c r="G98" i="6"/>
  <c r="D98" i="6"/>
  <c r="E98" i="6" s="1"/>
  <c r="I98" i="6" s="1"/>
  <c r="B98" i="6"/>
  <c r="G97" i="6"/>
  <c r="H97" i="6" s="1"/>
  <c r="D97" i="6"/>
  <c r="E97" i="6" s="1"/>
  <c r="B97" i="6"/>
  <c r="H96" i="6"/>
  <c r="G96" i="6"/>
  <c r="E96" i="6"/>
  <c r="I96" i="6" s="1"/>
  <c r="D96" i="6"/>
  <c r="B96" i="6"/>
  <c r="G95" i="6"/>
  <c r="H95" i="6" s="1"/>
  <c r="D95" i="6"/>
  <c r="E95" i="6" s="1"/>
  <c r="I95" i="6" s="1"/>
  <c r="B95" i="6"/>
  <c r="H94" i="6"/>
  <c r="G94" i="6"/>
  <c r="E94" i="6"/>
  <c r="D94" i="6"/>
  <c r="B94" i="6"/>
  <c r="G93" i="6"/>
  <c r="H93" i="6" s="1"/>
  <c r="D93" i="6"/>
  <c r="E93" i="6" s="1"/>
  <c r="I93" i="6" s="1"/>
  <c r="B93" i="6"/>
  <c r="H92" i="6"/>
  <c r="G92" i="6"/>
  <c r="E92" i="6"/>
  <c r="I92" i="6" s="1"/>
  <c r="D92" i="6"/>
  <c r="B92" i="6"/>
  <c r="G91" i="6"/>
  <c r="H91" i="6" s="1"/>
  <c r="D91" i="6"/>
  <c r="E91" i="6" s="1"/>
  <c r="B91" i="6"/>
  <c r="H90" i="6"/>
  <c r="G90" i="6"/>
  <c r="E90" i="6"/>
  <c r="D90" i="6"/>
  <c r="B90" i="6"/>
  <c r="H89" i="6"/>
  <c r="G89" i="6"/>
  <c r="D89" i="6"/>
  <c r="E89" i="6" s="1"/>
  <c r="I89" i="6" s="1"/>
  <c r="B89" i="6"/>
  <c r="G88" i="6"/>
  <c r="H88" i="6" s="1"/>
  <c r="E88" i="6"/>
  <c r="D88" i="6"/>
  <c r="B88" i="6"/>
  <c r="G87" i="6"/>
  <c r="H87" i="6" s="1"/>
  <c r="E87" i="6"/>
  <c r="D87" i="6"/>
  <c r="B87" i="6"/>
  <c r="H86" i="6"/>
  <c r="G86" i="6"/>
  <c r="D86" i="6"/>
  <c r="E86" i="6" s="1"/>
  <c r="I86" i="6" s="1"/>
  <c r="B86" i="6"/>
  <c r="G85" i="6"/>
  <c r="H85" i="6" s="1"/>
  <c r="D85" i="6"/>
  <c r="E85" i="6" s="1"/>
  <c r="B85" i="6"/>
  <c r="H84" i="6"/>
  <c r="G84" i="6"/>
  <c r="E84" i="6"/>
  <c r="I84" i="6" s="1"/>
  <c r="D84" i="6"/>
  <c r="B84" i="6"/>
  <c r="G83" i="6"/>
  <c r="H83" i="6" s="1"/>
  <c r="D83" i="6"/>
  <c r="E83" i="6" s="1"/>
  <c r="I83" i="6" s="1"/>
  <c r="B83" i="6"/>
  <c r="H82" i="6"/>
  <c r="G82" i="6"/>
  <c r="E82" i="6"/>
  <c r="D82" i="6"/>
  <c r="B82" i="6"/>
  <c r="G81" i="6"/>
  <c r="H81" i="6" s="1"/>
  <c r="D81" i="6"/>
  <c r="E81" i="6" s="1"/>
  <c r="I81" i="6" s="1"/>
  <c r="B81" i="6"/>
  <c r="H80" i="6"/>
  <c r="G80" i="6"/>
  <c r="E80" i="6"/>
  <c r="I80" i="6" s="1"/>
  <c r="D80" i="6"/>
  <c r="B80" i="6"/>
  <c r="G79" i="6"/>
  <c r="H79" i="6" s="1"/>
  <c r="D79" i="6"/>
  <c r="E79" i="6" s="1"/>
  <c r="B79" i="6"/>
  <c r="H78" i="6"/>
  <c r="G78" i="6"/>
  <c r="E78" i="6"/>
  <c r="D78" i="6"/>
  <c r="B78" i="6"/>
  <c r="H77" i="6"/>
  <c r="G77" i="6"/>
  <c r="D77" i="6"/>
  <c r="E77" i="6" s="1"/>
  <c r="I77" i="6" s="1"/>
  <c r="B77" i="6"/>
  <c r="G76" i="6"/>
  <c r="H76" i="6" s="1"/>
  <c r="E76" i="6"/>
  <c r="D76" i="6"/>
  <c r="B76" i="6"/>
  <c r="G75" i="6"/>
  <c r="H75" i="6" s="1"/>
  <c r="E75" i="6"/>
  <c r="D75" i="6"/>
  <c r="B75" i="6"/>
  <c r="H74" i="6"/>
  <c r="G74" i="6"/>
  <c r="D74" i="6"/>
  <c r="E74" i="6" s="1"/>
  <c r="I74" i="6" s="1"/>
  <c r="B74" i="6"/>
  <c r="G73" i="6"/>
  <c r="H73" i="6" s="1"/>
  <c r="D73" i="6"/>
  <c r="E73" i="6" s="1"/>
  <c r="B73" i="6"/>
  <c r="H72" i="6"/>
  <c r="G72" i="6"/>
  <c r="E72" i="6"/>
  <c r="I72" i="6" s="1"/>
  <c r="D72" i="6"/>
  <c r="B72" i="6"/>
  <c r="G71" i="6"/>
  <c r="H71" i="6" s="1"/>
  <c r="D71" i="6"/>
  <c r="E71" i="6" s="1"/>
  <c r="I71" i="6" s="1"/>
  <c r="B71" i="6"/>
  <c r="H70" i="6"/>
  <c r="G70" i="6"/>
  <c r="D70" i="6"/>
  <c r="E70" i="6" s="1"/>
  <c r="I70" i="6" s="1"/>
  <c r="B70" i="6"/>
  <c r="G69" i="6"/>
  <c r="H69" i="6" s="1"/>
  <c r="D69" i="6"/>
  <c r="E69" i="6" s="1"/>
  <c r="I69" i="6" s="1"/>
  <c r="B69" i="6"/>
  <c r="H68" i="6"/>
  <c r="G68" i="6"/>
  <c r="E68" i="6"/>
  <c r="I68" i="6" s="1"/>
  <c r="D68" i="6"/>
  <c r="B68" i="6"/>
  <c r="H67" i="6"/>
  <c r="G67" i="6"/>
  <c r="D67" i="6"/>
  <c r="E67" i="6" s="1"/>
  <c r="I67" i="6" s="1"/>
  <c r="B67" i="6"/>
  <c r="H66" i="6"/>
  <c r="G66" i="6"/>
  <c r="E66" i="6"/>
  <c r="D66" i="6"/>
  <c r="B66" i="6"/>
  <c r="H65" i="6"/>
  <c r="G65" i="6"/>
  <c r="D65" i="6"/>
  <c r="E65" i="6" s="1"/>
  <c r="I65" i="6" s="1"/>
  <c r="B65" i="6"/>
  <c r="G64" i="6"/>
  <c r="H64" i="6" s="1"/>
  <c r="E64" i="6"/>
  <c r="D64" i="6"/>
  <c r="B64" i="6"/>
  <c r="G63" i="6"/>
  <c r="H63" i="6" s="1"/>
  <c r="E63" i="6"/>
  <c r="D63" i="6"/>
  <c r="B63" i="6"/>
  <c r="H62" i="6"/>
  <c r="G62" i="6"/>
  <c r="D62" i="6"/>
  <c r="E62" i="6" s="1"/>
  <c r="I62" i="6" s="1"/>
  <c r="B62" i="6"/>
  <c r="G61" i="6"/>
  <c r="H61" i="6" s="1"/>
  <c r="D61" i="6"/>
  <c r="E61" i="6" s="1"/>
  <c r="B61" i="6"/>
  <c r="G60" i="6"/>
  <c r="H60" i="6" s="1"/>
  <c r="E60" i="6"/>
  <c r="D60" i="6"/>
  <c r="B60" i="6"/>
  <c r="G59" i="6"/>
  <c r="H59" i="6" s="1"/>
  <c r="D59" i="6"/>
  <c r="E59" i="6" s="1"/>
  <c r="B59" i="6"/>
  <c r="H58" i="6"/>
  <c r="G58" i="6"/>
  <c r="D58" i="6"/>
  <c r="E58" i="6" s="1"/>
  <c r="I58" i="6" s="1"/>
  <c r="B58" i="6"/>
  <c r="G57" i="6"/>
  <c r="H57" i="6" s="1"/>
  <c r="D57" i="6"/>
  <c r="E57" i="6" s="1"/>
  <c r="I57" i="6" s="1"/>
  <c r="B57" i="6"/>
  <c r="H56" i="6"/>
  <c r="G56" i="6"/>
  <c r="E56" i="6"/>
  <c r="I56" i="6" s="1"/>
  <c r="D56" i="6"/>
  <c r="B56" i="6"/>
  <c r="G55" i="6"/>
  <c r="H55" i="6" s="1"/>
  <c r="D55" i="6"/>
  <c r="E55" i="6" s="1"/>
  <c r="I55" i="6" s="1"/>
  <c r="B55" i="6"/>
  <c r="H54" i="6"/>
  <c r="G54" i="6"/>
  <c r="E54" i="6"/>
  <c r="D54" i="6"/>
  <c r="B54" i="6"/>
  <c r="H53" i="6"/>
  <c r="G53" i="6"/>
  <c r="D53" i="6"/>
  <c r="E53" i="6" s="1"/>
  <c r="I53" i="6" s="1"/>
  <c r="B53" i="6"/>
  <c r="G52" i="6"/>
  <c r="H52" i="6" s="1"/>
  <c r="E52" i="6"/>
  <c r="D52" i="6"/>
  <c r="B52" i="6"/>
  <c r="G51" i="6"/>
  <c r="H51" i="6" s="1"/>
  <c r="E51" i="6"/>
  <c r="D51" i="6"/>
  <c r="B51" i="6"/>
  <c r="H50" i="6"/>
  <c r="G50" i="6"/>
  <c r="D50" i="6"/>
  <c r="E50" i="6" s="1"/>
  <c r="I50" i="6" s="1"/>
  <c r="B50" i="6"/>
  <c r="G49" i="6"/>
  <c r="H49" i="6" s="1"/>
  <c r="D49" i="6"/>
  <c r="E49" i="6" s="1"/>
  <c r="I49" i="6" s="1"/>
  <c r="B49" i="6"/>
  <c r="G48" i="6"/>
  <c r="H48" i="6" s="1"/>
  <c r="E48" i="6"/>
  <c r="D48" i="6"/>
  <c r="B48" i="6"/>
  <c r="G47" i="6"/>
  <c r="H47" i="6" s="1"/>
  <c r="D47" i="6"/>
  <c r="E47" i="6" s="1"/>
  <c r="I47" i="6" s="1"/>
  <c r="B47" i="6"/>
  <c r="H46" i="6"/>
  <c r="G46" i="6"/>
  <c r="D46" i="6"/>
  <c r="E46" i="6" s="1"/>
  <c r="I46" i="6" s="1"/>
  <c r="B46" i="6"/>
  <c r="G45" i="6"/>
  <c r="H45" i="6" s="1"/>
  <c r="D45" i="6"/>
  <c r="E45" i="6" s="1"/>
  <c r="B45" i="6"/>
  <c r="H44" i="6"/>
  <c r="G44" i="6"/>
  <c r="E44" i="6"/>
  <c r="I44" i="6" s="1"/>
  <c r="D44" i="6"/>
  <c r="B44" i="6"/>
  <c r="G43" i="6"/>
  <c r="H43" i="6" s="1"/>
  <c r="D43" i="6"/>
  <c r="E43" i="6" s="1"/>
  <c r="B43" i="6"/>
  <c r="H42" i="6"/>
  <c r="G42" i="6"/>
  <c r="E42" i="6"/>
  <c r="D42" i="6"/>
  <c r="B42" i="6"/>
  <c r="H41" i="6"/>
  <c r="G41" i="6"/>
  <c r="D41" i="6"/>
  <c r="E41" i="6" s="1"/>
  <c r="I41" i="6" s="1"/>
  <c r="B41" i="6"/>
  <c r="G40" i="6"/>
  <c r="H40" i="6" s="1"/>
  <c r="E40" i="6"/>
  <c r="D40" i="6"/>
  <c r="B40" i="6"/>
  <c r="G39" i="6"/>
  <c r="H39" i="6" s="1"/>
  <c r="E39" i="6"/>
  <c r="D39" i="6"/>
  <c r="B39" i="6"/>
  <c r="H38" i="6"/>
  <c r="G38" i="6"/>
  <c r="D38" i="6"/>
  <c r="E38" i="6" s="1"/>
  <c r="I38" i="6" s="1"/>
  <c r="B38" i="6"/>
  <c r="G37" i="6"/>
  <c r="H37" i="6" s="1"/>
  <c r="D37" i="6"/>
  <c r="E37" i="6" s="1"/>
  <c r="I37" i="6" s="1"/>
  <c r="B37" i="6"/>
  <c r="G36" i="6"/>
  <c r="H36" i="6" s="1"/>
  <c r="E36" i="6"/>
  <c r="D36" i="6"/>
  <c r="B36" i="6"/>
  <c r="G35" i="6"/>
  <c r="H35" i="6" s="1"/>
  <c r="D35" i="6"/>
  <c r="E35" i="6" s="1"/>
  <c r="I35" i="6" s="1"/>
  <c r="B35" i="6"/>
  <c r="H34" i="6"/>
  <c r="G34" i="6"/>
  <c r="D34" i="6"/>
  <c r="E34" i="6" s="1"/>
  <c r="I34" i="6" s="1"/>
  <c r="B34" i="6"/>
  <c r="G33" i="6"/>
  <c r="H33" i="6" s="1"/>
  <c r="D33" i="6"/>
  <c r="E33" i="6" s="1"/>
  <c r="I33" i="6" s="1"/>
  <c r="B33" i="6"/>
  <c r="H32" i="6"/>
  <c r="G32" i="6"/>
  <c r="E32" i="6"/>
  <c r="I32" i="6" s="1"/>
  <c r="D32" i="6"/>
  <c r="B32" i="6"/>
  <c r="H31" i="6"/>
  <c r="G31" i="6"/>
  <c r="D31" i="6"/>
  <c r="E31" i="6" s="1"/>
  <c r="I31" i="6" s="1"/>
  <c r="B31" i="6"/>
  <c r="G30" i="6"/>
  <c r="H30" i="6" s="1"/>
  <c r="D30" i="6"/>
  <c r="E30" i="6" s="1"/>
  <c r="I30" i="6" s="1"/>
  <c r="B30" i="6"/>
  <c r="H29" i="6"/>
  <c r="G29" i="6"/>
  <c r="D29" i="6"/>
  <c r="E29" i="6" s="1"/>
  <c r="I29" i="6" s="1"/>
  <c r="B29" i="6"/>
  <c r="H28" i="6"/>
  <c r="G28" i="6"/>
  <c r="E28" i="6"/>
  <c r="D28" i="6"/>
  <c r="B28" i="6"/>
  <c r="G27" i="6"/>
  <c r="H27" i="6" s="1"/>
  <c r="D27" i="6"/>
  <c r="E27" i="6" s="1"/>
  <c r="I27" i="6" s="1"/>
  <c r="B27" i="6"/>
  <c r="G26" i="6"/>
  <c r="H26" i="6" s="1"/>
  <c r="D26" i="6"/>
  <c r="E26" i="6" s="1"/>
  <c r="I26" i="6" s="1"/>
  <c r="B26" i="6"/>
  <c r="H25" i="6"/>
  <c r="G25" i="6"/>
  <c r="D25" i="6"/>
  <c r="E25" i="6" s="1"/>
  <c r="I25" i="6" s="1"/>
  <c r="B25" i="6"/>
  <c r="G24" i="6"/>
  <c r="H24" i="6" s="1"/>
  <c r="D24" i="6"/>
  <c r="E24" i="6" s="1"/>
  <c r="B24" i="6"/>
  <c r="H23" i="6"/>
  <c r="G23" i="6"/>
  <c r="D23" i="6"/>
  <c r="E23" i="6" s="1"/>
  <c r="I23" i="6" s="1"/>
  <c r="B23" i="6"/>
  <c r="G22" i="6"/>
  <c r="H22" i="6" s="1"/>
  <c r="D22" i="6"/>
  <c r="E22" i="6" s="1"/>
  <c r="I22" i="6" s="1"/>
  <c r="B22" i="6"/>
  <c r="G21" i="6"/>
  <c r="H21" i="6" s="1"/>
  <c r="D21" i="6"/>
  <c r="E21" i="6" s="1"/>
  <c r="I21" i="6" s="1"/>
  <c r="B21" i="6"/>
  <c r="H20" i="6"/>
  <c r="G20" i="6"/>
  <c r="D20" i="6"/>
  <c r="E20" i="6" s="1"/>
  <c r="I20" i="6" s="1"/>
  <c r="B20" i="6"/>
  <c r="H19" i="6"/>
  <c r="G19" i="6"/>
  <c r="D19" i="6"/>
  <c r="E19" i="6" s="1"/>
  <c r="I19" i="6" s="1"/>
  <c r="B19" i="6"/>
  <c r="H18" i="6"/>
  <c r="G18" i="6"/>
  <c r="D18" i="6"/>
  <c r="E18" i="6" s="1"/>
  <c r="I18" i="6" s="1"/>
  <c r="B18" i="6"/>
  <c r="G17" i="6"/>
  <c r="H17" i="6" s="1"/>
  <c r="D17" i="6"/>
  <c r="E17" i="6" s="1"/>
  <c r="I17" i="6" s="1"/>
  <c r="B17" i="6"/>
  <c r="G16" i="6"/>
  <c r="H16" i="6" s="1"/>
  <c r="D16" i="6"/>
  <c r="E16" i="6" s="1"/>
  <c r="B16" i="6"/>
  <c r="H15" i="6"/>
  <c r="G15" i="6"/>
  <c r="D15" i="6"/>
  <c r="E15" i="6" s="1"/>
  <c r="B15" i="6"/>
  <c r="H14" i="6"/>
  <c r="G14" i="6"/>
  <c r="D14" i="6"/>
  <c r="E14" i="6" s="1"/>
  <c r="I14" i="6" s="1"/>
  <c r="B14" i="6"/>
  <c r="G13" i="6"/>
  <c r="H13" i="6" s="1"/>
  <c r="D13" i="6"/>
  <c r="E13" i="6" s="1"/>
  <c r="B13" i="6"/>
  <c r="G12" i="6"/>
  <c r="H12" i="6" s="1"/>
  <c r="D12" i="6"/>
  <c r="E12" i="6" s="1"/>
  <c r="I12" i="6" s="1"/>
  <c r="B12" i="6"/>
  <c r="G11" i="6"/>
  <c r="H11" i="6" s="1"/>
  <c r="D11" i="6"/>
  <c r="E11" i="6" s="1"/>
  <c r="B11" i="6"/>
  <c r="G10" i="6"/>
  <c r="H10" i="6" s="1"/>
  <c r="D10" i="6"/>
  <c r="E10" i="6" s="1"/>
  <c r="B10" i="6"/>
  <c r="G9" i="6"/>
  <c r="H9" i="6" s="1"/>
  <c r="D9" i="6"/>
  <c r="E9" i="6" s="1"/>
  <c r="B9" i="6"/>
  <c r="I15" i="6" l="1"/>
  <c r="H160" i="6"/>
  <c r="I43" i="6"/>
  <c r="E160" i="6"/>
  <c r="I9" i="6"/>
  <c r="I13" i="6"/>
  <c r="I59" i="6"/>
  <c r="I151" i="6"/>
  <c r="I11" i="6"/>
  <c r="I139" i="6"/>
  <c r="I45" i="6"/>
  <c r="I61" i="6"/>
  <c r="I73" i="6"/>
  <c r="I79" i="6"/>
  <c r="I85" i="6"/>
  <c r="I91" i="6"/>
  <c r="I97" i="6"/>
  <c r="I103" i="6"/>
  <c r="I109" i="6"/>
  <c r="I115" i="6"/>
  <c r="I121" i="6"/>
  <c r="I127" i="6"/>
  <c r="I133" i="6"/>
  <c r="I40" i="6"/>
  <c r="I64" i="6"/>
  <c r="I76" i="6"/>
  <c r="I136" i="6"/>
  <c r="I141" i="6"/>
  <c r="I149" i="6"/>
  <c r="I157" i="6"/>
  <c r="I24" i="6"/>
  <c r="I52" i="6"/>
  <c r="I88" i="6"/>
  <c r="I100" i="6"/>
  <c r="I112" i="6"/>
  <c r="I124" i="6"/>
  <c r="I16" i="6"/>
  <c r="I36" i="6"/>
  <c r="I48" i="6"/>
  <c r="I60" i="6"/>
  <c r="I158" i="6"/>
  <c r="I82" i="6"/>
  <c r="I94" i="6"/>
  <c r="I106" i="6"/>
  <c r="I118" i="6"/>
  <c r="I130" i="6"/>
  <c r="I145" i="6"/>
  <c r="I153" i="6"/>
  <c r="I39" i="6"/>
  <c r="I51" i="6"/>
  <c r="I63" i="6"/>
  <c r="I75" i="6"/>
  <c r="I87" i="6"/>
  <c r="I99" i="6"/>
  <c r="I111" i="6"/>
  <c r="I123" i="6"/>
  <c r="I10" i="6"/>
  <c r="I159" i="6"/>
  <c r="I42" i="6"/>
  <c r="I54" i="6"/>
  <c r="I66" i="6"/>
  <c r="I78" i="6"/>
  <c r="I90" i="6"/>
  <c r="I102" i="6"/>
  <c r="I114" i="6"/>
  <c r="I126" i="6"/>
  <c r="I138" i="6"/>
  <c r="I28" i="6"/>
  <c r="I160" i="6" l="1"/>
</calcChain>
</file>

<file path=xl/sharedStrings.xml><?xml version="1.0" encoding="utf-8"?>
<sst xmlns="http://schemas.openxmlformats.org/spreadsheetml/2006/main" count="3670" uniqueCount="300">
  <si>
    <t>Complete Base_Printing_Cost (FY 2026/27–FY 2028/29).</t>
  </si>
  <si>
    <t>Enter Delivery_Costs per distance band for each FY.</t>
  </si>
  <si>
    <t>Enter Volume_Discounts for general items and registers.</t>
  </si>
  <si>
    <t>Use the Evaluation sheet to model totals by FY and distance band.</t>
  </si>
  <si>
    <t>Line ID</t>
  </si>
  <si>
    <t>Item</t>
  </si>
  <si>
    <t>Category</t>
  </si>
  <si>
    <t>Short Description</t>
  </si>
  <si>
    <t>Pads</t>
  </si>
  <si>
    <t>Sheets A4</t>
  </si>
  <si>
    <t xml:space="preserve">Sheet of paper, A4, 80g, Single, Black, White, </t>
  </si>
  <si>
    <t>Sheet of paper, A4, 80g, Single, Black, White, Z-folded</t>
  </si>
  <si>
    <t>Sheet of paper, A4, 80g, Single, Black, White, U-folded / Tri- fold</t>
  </si>
  <si>
    <t>Sheet of paper, A4, 80g, Single, Black, White, A-4 to A-5</t>
  </si>
  <si>
    <t xml:space="preserve">Sheet of paper, A4, 80g, Single, CMYK, White, </t>
  </si>
  <si>
    <t xml:space="preserve">Sheet of paper, A4, 80g, Single, Black, Yellow/Green /Blue/Pink, </t>
  </si>
  <si>
    <t>Sheet of paper, A4, 80g, Single, Black, Yellow/Green /Blue/Pink, Z-folded</t>
  </si>
  <si>
    <t>Sheet of paper, A4, 80g, Single, Black, Yellow/Green /Blue/Pink, U-folded / Tri- fold</t>
  </si>
  <si>
    <t>Sheet of paper, A4, 80g, Single, Black, Yellow/Green /Blue/Pink, A-4 to A-5</t>
  </si>
  <si>
    <t xml:space="preserve">Sheet of paper, A4, 80g, Single, CMYK, Yellow/Green /Blue/Pink, </t>
  </si>
  <si>
    <t>Sheet of paper, A4, 80g, Single, CMYK, Yellow/Green /Blue/Pink, Z-folded</t>
  </si>
  <si>
    <t>Sheet of paper, A4, 80g, Single, CMYK, Yellow/Green /Blue/Pink, U-folded / Tri- fold</t>
  </si>
  <si>
    <t>Sheet of paper, A4, 80g, Single, CMYK, Yellow/Green /Blue/Pink, A-4 to A-5</t>
  </si>
  <si>
    <t xml:space="preserve">Sheet of paper, A4, 80g, Double Sided, Black, White, </t>
  </si>
  <si>
    <t>Sheet of paper, A4, 80g, Double Sided, Black, White, Z-folded</t>
  </si>
  <si>
    <t>Sheet of paper, A4, 80g, Double Sided, Black, White, U-folded / Tri- fold</t>
  </si>
  <si>
    <t>Sheet of paper, A4, 80g, Double Sided, Black, White, A-4 to A-5</t>
  </si>
  <si>
    <t xml:space="preserve">Sheet of paper, A4, 80g, Double Sided, CMYK, White, </t>
  </si>
  <si>
    <t xml:space="preserve">Sheet of paper, A4, 80g, Double Sided, Black, Yellow/Green /Blue/Pink, </t>
  </si>
  <si>
    <t>Sheet of paper, A4, 80g, Double Sided, Black, Yellow/Green /Blue/Pink, Z-folded</t>
  </si>
  <si>
    <t>Sheet of paper, A4, 80g, Double Sided, Black, Yellow/Green /Blue/Pink, U-folded / Tri- fold</t>
  </si>
  <si>
    <t>Sheet of paper, A4, 80g, Double Sided, Black, Yellow/Green /Blue/Pink, A-4 to A-5</t>
  </si>
  <si>
    <t xml:space="preserve">Sheet of paper, A4, 80g, Double Sided, CMYK, Yellow/Green /Blue/Pink, </t>
  </si>
  <si>
    <t>Sheet of paper, A4, 80g, Double Sided, CMYK, Yellow/Green /Blue/Pink, Z-folded</t>
  </si>
  <si>
    <t>Sheet of paper, A4, 80g, Double Sided, CMYK, Yellow/Green /Blue/Pink, U-folded / Tri- fold</t>
  </si>
  <si>
    <t>Sheet of paper, A4, 80g, Double Sided, CMYK, Yellow/Green /Blue/Pink, A-4 to A-5</t>
  </si>
  <si>
    <t xml:space="preserve">Sheet of paper, A4, 160g, Single, Black, White, </t>
  </si>
  <si>
    <t>Sheet of paper, A4, 160g, Single, Black, White, Z-folded</t>
  </si>
  <si>
    <t>Sheet of paper, A4, 160g, Single, Black, White, U-folded / Tri- fold</t>
  </si>
  <si>
    <t>Sheet of paper, A4, 160g, Single, Black, White, A-4 to A-5</t>
  </si>
  <si>
    <t xml:space="preserve">Sheet of paper, A4, 160g, Single, CMYK, White, </t>
  </si>
  <si>
    <t xml:space="preserve">Sheet of paper, A4, 160g, Single, Black, Yellow/Green /Blue/Pink, </t>
  </si>
  <si>
    <t>Sheet of paper, A4, 160g, Single, Black, Yellow/Green /Blue/Pink, Z-folded</t>
  </si>
  <si>
    <t>Sheet of paper, A4, 160g, Single, Black, Yellow/Green /Blue/Pink, U-folded / Tri- fold</t>
  </si>
  <si>
    <t>Sheet of paper, A4, 160g, Single, Black, Yellow/Green /Blue/Pink, A-4 to A-5</t>
  </si>
  <si>
    <t xml:space="preserve">Sheet of paper, A4, 160g, Single, CMYK, Yellow/Green /Blue/Pink, </t>
  </si>
  <si>
    <t>Sheet of paper, A4, 160g, Single, CMYK, Yellow/Green /Blue/Pink, Z-folded</t>
  </si>
  <si>
    <t>Sheet of paper, A4, 160g, Single, CMYK, Yellow/Green /Blue/Pink, U-folded / Tri- fold</t>
  </si>
  <si>
    <t>Sheet of paper, A4, 160g, Single, CMYK, Yellow/Green /Blue/Pink, A-4 to A-5</t>
  </si>
  <si>
    <t xml:space="preserve">Sheet of paper, A4, 160g, Double Sided, Black, White, </t>
  </si>
  <si>
    <t>Sheet of paper, A4, 160g, Double Sided, Black, White, Z-folded</t>
  </si>
  <si>
    <t>Sheet of paper, A4, 160g, Double Sided, Black, White, U-folded / Tri- fold</t>
  </si>
  <si>
    <t>Sheet of paper, A4, 160g, Double Sided, Black, White, A-4 to A-5</t>
  </si>
  <si>
    <t xml:space="preserve">Sheet of paper, A4, 160g, Double Sided, CMYK, White, </t>
  </si>
  <si>
    <t xml:space="preserve">Sheet of paper, A4, 160g, Double Sided, Black, Yellow/Green /Blue/Pink, </t>
  </si>
  <si>
    <t>Sheet of paper, A4, 160g, Double Sided, Black, Yellow/Green /Blue/Pink, Z-folded</t>
  </si>
  <si>
    <t>Sheet of paper, A4, 160g, Double Sided, Black, Yellow/Green /Blue/Pink, U-folded / Tri- fold</t>
  </si>
  <si>
    <t>Sheet of paper, A4, 160g, Double Sided, Black, Yellow/Green /Blue/Pink, A-4 to A-5</t>
  </si>
  <si>
    <t xml:space="preserve">Sheet of paper, A4, 160g, Double Sided, CMYK, Yellow/Green /Blue/Pink, </t>
  </si>
  <si>
    <t>Sheet of paper, A4, 160g, Double Sided, CMYK, Yellow/Green /Blue/Pink, Z-folded</t>
  </si>
  <si>
    <t>Sheet of paper, A4, 160g, Double Sided, CMYK, Yellow/Green /Blue/Pink, U-folded / Tri- fold</t>
  </si>
  <si>
    <t>Sheet of paper, A4, 160g, Double Sided, CMYK, Yellow/Green /Blue/Pink, A-4 to A-5</t>
  </si>
  <si>
    <t>Sheets A3</t>
  </si>
  <si>
    <t xml:space="preserve">Sheet of paper, A3, 80g, Single, Black, White, </t>
  </si>
  <si>
    <t>Sheet of paper, A3, 80g, Single, Black, White, To A4</t>
  </si>
  <si>
    <t xml:space="preserve">Sheet of paper, A3, 80g, Single, CMYK, Yellow/Green /Blue/Pink, </t>
  </si>
  <si>
    <t>Sheet of paper, A3, 80g, Single, CMYK, Yellow/Green /Blue/Pink, To A4</t>
  </si>
  <si>
    <t xml:space="preserve">Sheet of paper, A3, 80g, Double Sided, Black, White, </t>
  </si>
  <si>
    <t>Sheet of paper, A3, 80g, Double Sided, Black, White, To A4</t>
  </si>
  <si>
    <t xml:space="preserve">Sheet of paper, A3, 80g, Double Sided, CMYK, Yellow/Green /Blue/Pink, </t>
  </si>
  <si>
    <t>Sheet of paper, A3, 80g, Double Sided, CMYK, Yellow/Green /Blue/Pink, To A4</t>
  </si>
  <si>
    <t xml:space="preserve">Sheet of paper, A3, 160g, Single, Black, White, </t>
  </si>
  <si>
    <t>Sheet of paper, A3, 160g, Single, Black, White, To A4</t>
  </si>
  <si>
    <t xml:space="preserve">Sheet of paper, A3, 160g, Single, CMYK, Yellow/Green /Blue/Pink, </t>
  </si>
  <si>
    <t>Sheet of paper, A3, 160g, Single, CMYK, Yellow/Green /Blue/Pink, To A4</t>
  </si>
  <si>
    <t xml:space="preserve">Sheet of paper, A3, 160g, Double Sided, Black, White, </t>
  </si>
  <si>
    <t>Sheet of paper, A3, 160g, Double Sided, Black, White, To A4</t>
  </si>
  <si>
    <t xml:space="preserve">Sheet of paper, A3, 160g, Double Sided, CMYK, Yellow/Green /Blue/Pink, </t>
  </si>
  <si>
    <t>Sheet of paper, A3, 160g, Double Sided, CMYK, Yellow/Green /Blue/Pink, To A4</t>
  </si>
  <si>
    <t>Charts</t>
  </si>
  <si>
    <t xml:space="preserve">ICU Charts A1, A1, 80g, Single, Black, White, </t>
  </si>
  <si>
    <t xml:space="preserve">ICU Charts A1, A1, 80g, Single, CMYK, White, </t>
  </si>
  <si>
    <t xml:space="preserve">ICU Charts A1, A1, 80g, Double Sided, Black, White, </t>
  </si>
  <si>
    <t xml:space="preserve">ICU Charts A1, A1, 80g, Double Sided, CMYK, White, </t>
  </si>
  <si>
    <t xml:space="preserve">ICU Charts A1, A1, 160g, Single, Black, White, </t>
  </si>
  <si>
    <t xml:space="preserve">ICU Charts A1, A1, 160g, Single, CMYK, White, </t>
  </si>
  <si>
    <t xml:space="preserve">ICU Charts A1, A1, 160g, Double Sided, Black, White, </t>
  </si>
  <si>
    <t xml:space="preserve">ICU Charts A1, A1, 160g, Double Sided, CMYK, White, </t>
  </si>
  <si>
    <t xml:space="preserve">ICU Charts A2, A2, 80g, Single, Black, White, </t>
  </si>
  <si>
    <t xml:space="preserve">ICU Charts A2, A2, 80g, Single, CMYK, White, </t>
  </si>
  <si>
    <t xml:space="preserve">ICU Charts A2, A2, 80g, Double Sided, Black, White, </t>
  </si>
  <si>
    <t xml:space="preserve">ICU Charts A2, A2, 80g, Double Sided, CMYK, White, </t>
  </si>
  <si>
    <t xml:space="preserve">ICU Charts A2, A2, 160g, Single, Black, White, </t>
  </si>
  <si>
    <t xml:space="preserve">ICU Charts A2, A2, 160g, Single, CMYK, White, </t>
  </si>
  <si>
    <t xml:space="preserve">ICU Charts A2, A2, 160g, Double Sided, Black, White, </t>
  </si>
  <si>
    <t xml:space="preserve">ICU Charts A2, A2, 160g, Double Sided, CMYK, White, </t>
  </si>
  <si>
    <t>Registers</t>
  </si>
  <si>
    <t>Register 1, A3, 300g, Front and back, CMYK, Blue, Wiro binded left, Matt/PVC</t>
  </si>
  <si>
    <t>Inner 1</t>
  </si>
  <si>
    <t>A3, 80g, Single, Black, White, 200.0 pages</t>
  </si>
  <si>
    <t>Inner 2</t>
  </si>
  <si>
    <t>A3, 80g, Single, Black, Green, 18.0 pages</t>
  </si>
  <si>
    <t>Inner 3</t>
  </si>
  <si>
    <t>A3, 80g, Double sided, Black, White, 9.0 pages</t>
  </si>
  <si>
    <t>Register 2, A3, 300g, Front and back, CMYK, Blue, Wiro binded left, Matt/PVC</t>
  </si>
  <si>
    <t>A3, 80g, Single, Black, White, 130.0 pages</t>
  </si>
  <si>
    <t>A3, 80g, Double sided, Black, White, 8.0 pages</t>
  </si>
  <si>
    <t>Register 3, A3, 300g, Front and back, CMYK, Blue, Wiro binded left, Matt/PVC</t>
  </si>
  <si>
    <t>A3, 80g, Single, Black, White, 2.0 pages</t>
  </si>
  <si>
    <t>A3, 80g, Double Sided, Black, White, 12.0 pages</t>
  </si>
  <si>
    <t>Register 4, A3, Double Sided, CMYK, Blue Leatherette hard cover, Matte, 4.0 pages</t>
  </si>
  <si>
    <t>A3, 200g, Double Sided, Black, White, 304.0 pages</t>
  </si>
  <si>
    <t>Register 5, A3, 300g g, Single, CMYK, White , Wire ring bound, short side of A3, left side, Matte, 2.0 pages</t>
  </si>
  <si>
    <t>A3, 80g, Double Sided, CMYK, Yellow/Green /Blue/Pink, 2.0 pages</t>
  </si>
  <si>
    <t>A3, 80g, Double Sided, Black, White, 32.0 pages</t>
  </si>
  <si>
    <t>Register 6, A3, 160g, Single, CMYK, Yellow/Green /Blue/Pink Board, Matte, 2.0 pages</t>
  </si>
  <si>
    <t>Inner</t>
  </si>
  <si>
    <t>80g, Double Sided, Black, White, Yes, 82.0 pages</t>
  </si>
  <si>
    <t>Register 7, 594mm x 210mm, 350g, Double Sided, CMYK, Yellow/Green/Blue/Pink/White Board, Matte laminated on both sides, 2.0 pages</t>
  </si>
  <si>
    <t>80g, Double Sided, Black, White bond, Score and fold to 297mm x 210mm, Matte , 28.0 pages</t>
  </si>
  <si>
    <t>Register 8, A3, 300g, Single, CMYK, White , Wiro binding, Matte, 2.0 pages</t>
  </si>
  <si>
    <t>A3, 80g, Double Sided, Black, White, 7.0 pages</t>
  </si>
  <si>
    <t>Booklets</t>
  </si>
  <si>
    <t>Booklet 1, A4, 160g, Double Sided, CMYK, White , 2.0 pages</t>
  </si>
  <si>
    <t>A4, 80g, Double Sided, CMYK, White , 36.0 pages</t>
  </si>
  <si>
    <t>Booklet 2, A4, 160g, Single, CMYK, White, Matte, 2.0 pages</t>
  </si>
  <si>
    <t>80g, Double Sided, CMYK, White bond, 52.0 pages</t>
  </si>
  <si>
    <t>Booklet 3 Peri-operative booklet, A4 , 170g, Double Sided, CMYK, White, Yes, Matte, 2.0 pages</t>
  </si>
  <si>
    <t>A4, 80g, Double Sided, CMYK, White, 10.0 pages</t>
  </si>
  <si>
    <t>A4, 80g, Double Sided, CMYK, White, 1.0 pages</t>
  </si>
  <si>
    <t>Booklet 4 Road to Health booklet, A4, 150g, Double sided, CMYK, White, A-4 to A-5, Matt varnished, 11.0 pages</t>
  </si>
  <si>
    <t>A4, 200g, Double sided, CMYK, White, A-4 to A-5, Matt laminated, 1.0 pages</t>
  </si>
  <si>
    <t>Maternity Case Record, A4, 200g, Double sided, CMYK, White, Yes, Gloss</t>
  </si>
  <si>
    <t>Maternity Case Record, A4, 150g, Double sided, CMYK, White, Yes, Gloss, 60.0 pages</t>
  </si>
  <si>
    <t>7 perforated pages</t>
  </si>
  <si>
    <t>Cards</t>
  </si>
  <si>
    <t>Card 1 Hand Held, A4, 240g, Double Sided, Black, White, Score and Fold to DL, Matte</t>
  </si>
  <si>
    <t>Card 2 Appointment , A5, 160g, Double Sided, Black, White , Score once, vertically, 2.0 pages</t>
  </si>
  <si>
    <t>Card 3 Appointment , A4, 160g, Double Sided, Black, White , Score once horizontally then score vertically, 2.0 pages</t>
  </si>
  <si>
    <t>UoM</t>
  </si>
  <si>
    <t>FY 2026/27 (ZAR)</t>
  </si>
  <si>
    <t>FY 2027/28 (ZAR)</t>
  </si>
  <si>
    <t>FY 2028/29 (ZAR)</t>
  </si>
  <si>
    <t>per item</t>
  </si>
  <si>
    <t>A4, 200g, Double sided, CMYK, White, Yes, Gloss</t>
  </si>
  <si>
    <t>Distance_Band</t>
  </si>
  <si>
    <t>1-60 km</t>
  </si>
  <si>
    <t>61-120 km</t>
  </si>
  <si>
    <t>121-250 km</t>
  </si>
  <si>
    <t>251 km +</t>
  </si>
  <si>
    <t>Volume</t>
  </si>
  <si>
    <t>1 to  60 excluding pads</t>
  </si>
  <si>
    <t xml:space="preserve">1-500 </t>
  </si>
  <si>
    <t>501- 1000</t>
  </si>
  <si>
    <t>1001+</t>
  </si>
  <si>
    <t>5_20_35_50</t>
  </si>
  <si>
    <t>Sheets A4 per pad of 50</t>
  </si>
  <si>
    <t>6_21_36_51</t>
  </si>
  <si>
    <t>Sheets A4 per pad of 100</t>
  </si>
  <si>
    <t>61 to 76</t>
  </si>
  <si>
    <t>77 to 84</t>
  </si>
  <si>
    <t>Charts A1</t>
  </si>
  <si>
    <t>85 to 92</t>
  </si>
  <si>
    <t>Charts A2</t>
  </si>
  <si>
    <t>93 to 100</t>
  </si>
  <si>
    <t xml:space="preserve">1 to 100 </t>
  </si>
  <si>
    <t xml:space="preserve">101+ </t>
  </si>
  <si>
    <t>101 to 103</t>
  </si>
  <si>
    <t>Booklet Road to Health</t>
  </si>
  <si>
    <t>Booklet MCR</t>
  </si>
  <si>
    <t>Evaluation Calculator</t>
  </si>
  <si>
    <t>Select Financial Year</t>
  </si>
  <si>
    <t>Select Distance Band</t>
  </si>
  <si>
    <t>Instructions:</t>
  </si>
  <si>
    <t>Enter Line ID, Quantity, and Deliveries. Prices auto-fetch.</t>
  </si>
  <si>
    <t>Quantity</t>
  </si>
  <si>
    <t>Base Unit Price</t>
  </si>
  <si>
    <t>Line Total</t>
  </si>
  <si>
    <t>Deliveries</t>
  </si>
  <si>
    <t>Delivery per Delivery</t>
  </si>
  <si>
    <t>Delivery Total</t>
  </si>
  <si>
    <t>Row Total</t>
  </si>
  <si>
    <t>Totals:</t>
  </si>
  <si>
    <t>Type of Item</t>
  </si>
  <si>
    <t>Size</t>
  </si>
  <si>
    <t>Weight (g)</t>
  </si>
  <si>
    <t>Inner/Outer</t>
  </si>
  <si>
    <t>Number of pages</t>
  </si>
  <si>
    <t>Print</t>
  </si>
  <si>
    <t>Ink colour</t>
  </si>
  <si>
    <t>Paper Colour</t>
  </si>
  <si>
    <t>Folded</t>
  </si>
  <si>
    <t>Bound</t>
  </si>
  <si>
    <t>Saddle Stich</t>
  </si>
  <si>
    <t>Coated</t>
  </si>
  <si>
    <t>NCR Paper (Self Carbon Paper)</t>
  </si>
  <si>
    <t>Finish</t>
  </si>
  <si>
    <t>Other</t>
  </si>
  <si>
    <t>Special other</t>
  </si>
  <si>
    <t>Pricing</t>
  </si>
  <si>
    <t>Delivery cost  1 (Bidder to facility)</t>
  </si>
  <si>
    <t>Delivery cost  2 (Bidder to facility)</t>
  </si>
  <si>
    <t>Delivery cost  3 (Bidder to facility)</t>
  </si>
  <si>
    <t>Delivery cost  4 (Bidder to facility)</t>
  </si>
  <si>
    <t>Quantities 1</t>
  </si>
  <si>
    <t>Quantities 2</t>
  </si>
  <si>
    <t>Quantities 3</t>
  </si>
  <si>
    <t>Register Quantities</t>
  </si>
  <si>
    <t>Year 1</t>
  </si>
  <si>
    <t>1-60km</t>
  </si>
  <si>
    <t>61 - 120km</t>
  </si>
  <si>
    <t>121 -250km</t>
  </si>
  <si>
    <t>251km+</t>
  </si>
  <si>
    <t>1 to 100 registers</t>
  </si>
  <si>
    <t>101+ registers</t>
  </si>
  <si>
    <t>Year 2</t>
  </si>
  <si>
    <t>Year 3</t>
  </si>
  <si>
    <t>Sheet of paper</t>
  </si>
  <si>
    <t>A4</t>
  </si>
  <si>
    <t>N/A</t>
  </si>
  <si>
    <t>Single</t>
  </si>
  <si>
    <t>Black</t>
  </si>
  <si>
    <t>White</t>
  </si>
  <si>
    <t>no</t>
  </si>
  <si>
    <t>Z-folded</t>
  </si>
  <si>
    <t>U-folded / Tri- fold</t>
  </si>
  <si>
    <t>A-4 to A-5</t>
  </si>
  <si>
    <t>CMYK</t>
  </si>
  <si>
    <t>Yellow/Green /Blue/Pink</t>
  </si>
  <si>
    <t>Double Sided</t>
  </si>
  <si>
    <t>A3</t>
  </si>
  <si>
    <t>To A4</t>
  </si>
  <si>
    <t>ICU Charts A1</t>
  </si>
  <si>
    <t>A1</t>
  </si>
  <si>
    <t>ICU Charts A2</t>
  </si>
  <si>
    <t>A2</t>
  </si>
  <si>
    <t>Register 1</t>
  </si>
  <si>
    <t>Outer</t>
  </si>
  <si>
    <t>Front and back</t>
  </si>
  <si>
    <t>Blue</t>
  </si>
  <si>
    <t>Wiro binded left</t>
  </si>
  <si>
    <t>200-micron Acetate</t>
  </si>
  <si>
    <t>Matt/PVC</t>
  </si>
  <si>
    <t>Landscape</t>
  </si>
  <si>
    <t>Green</t>
  </si>
  <si>
    <t>Double sided</t>
  </si>
  <si>
    <t>Register 2</t>
  </si>
  <si>
    <t>Register 3</t>
  </si>
  <si>
    <t>Register 4</t>
  </si>
  <si>
    <t>Blue Leatherette hard cover</t>
  </si>
  <si>
    <t>Matte</t>
  </si>
  <si>
    <t>Hard cover for front back, including first inner page.</t>
  </si>
  <si>
    <t>inner</t>
  </si>
  <si>
    <t>Register 5</t>
  </si>
  <si>
    <t xml:space="preserve">300g </t>
  </si>
  <si>
    <t xml:space="preserve">Outer </t>
  </si>
  <si>
    <t xml:space="preserve">White </t>
  </si>
  <si>
    <t>Wire ring bound, short side of A3, left side</t>
  </si>
  <si>
    <t>No</t>
  </si>
  <si>
    <t>White Sulphate Board, print on outside of covers but not inside.</t>
  </si>
  <si>
    <t>Register 6</t>
  </si>
  <si>
    <t>Yellow/Green /Blue/Pink Board</t>
  </si>
  <si>
    <t>Yes</t>
  </si>
  <si>
    <t>Staple stitch</t>
  </si>
  <si>
    <t>Packed in 100s</t>
  </si>
  <si>
    <t>Register 7</t>
  </si>
  <si>
    <t>594mm x 210mm</t>
  </si>
  <si>
    <t>Yellow/Green/Blue/Pink/White Board</t>
  </si>
  <si>
    <t>Saddle stitched</t>
  </si>
  <si>
    <t>Matte laminated on both sides</t>
  </si>
  <si>
    <t>White bond</t>
  </si>
  <si>
    <t>Score and fold to 297mm x 210mm</t>
  </si>
  <si>
    <t xml:space="preserve">Matte </t>
  </si>
  <si>
    <t>Register 8</t>
  </si>
  <si>
    <t>Wiro binding</t>
  </si>
  <si>
    <t>Booklet 1</t>
  </si>
  <si>
    <t>Saddle Stitch</t>
  </si>
  <si>
    <t>Portrait</t>
  </si>
  <si>
    <t>Tokai</t>
  </si>
  <si>
    <t>Bond</t>
  </si>
  <si>
    <t>Booklet 2</t>
  </si>
  <si>
    <t>Booklet 3 Peri-operative booklet</t>
  </si>
  <si>
    <t xml:space="preserve">A4 </t>
  </si>
  <si>
    <t>Perforated</t>
  </si>
  <si>
    <t>Booklet 4 Road to Health booklet</t>
  </si>
  <si>
    <t>Matt varnished</t>
  </si>
  <si>
    <t>Matt laminated</t>
  </si>
  <si>
    <t>Maternity Case Record</t>
  </si>
  <si>
    <t>1 X Yes</t>
  </si>
  <si>
    <t>Gloss</t>
  </si>
  <si>
    <t>7 X Perforated pages</t>
  </si>
  <si>
    <t>Card 1 Hand Held</t>
  </si>
  <si>
    <t>Score and Fold to DL</t>
  </si>
  <si>
    <t>Eltora</t>
  </si>
  <si>
    <t xml:space="preserve">Card 2 Appointment </t>
  </si>
  <si>
    <t>A5</t>
  </si>
  <si>
    <t>Score once, vertically</t>
  </si>
  <si>
    <t>Lithoboard</t>
  </si>
  <si>
    <t xml:space="preserve">Card 3 Appointment </t>
  </si>
  <si>
    <t>Score once horizontally then score vertically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</si>
</sst>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entury Gothic"/>
      <family val="2"/>
    </font>
    <font>
      <b/>
      <sz val="12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8CBAD"/>
        <bgColor rgb="FFF8CBAD"/>
      </patternFill>
    </fill>
    <fill>
      <patternFill patternType="solid">
        <fgColor rgb="FFE4DFEC"/>
        <bgColor rgb="FFE4DFEC"/>
      </patternFill>
    </fill>
    <fill>
      <patternFill patternType="solid">
        <fgColor rgb="FFC5E0B3"/>
        <bgColor rgb="FFC5E0B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FFF2CC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E2F0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rgb="FFE2F0D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rgb="FFBDD7EE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9" tint="0.59999389629810485"/>
        <bgColor rgb="FFF8CBAD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rgb="FFE4DFEC"/>
      </patternFill>
    </fill>
    <fill>
      <patternFill patternType="solid">
        <fgColor theme="3" tint="0.39997558519241921"/>
        <bgColor rgb="FFBDD7E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rgb="FFDEEAF6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1" fillId="6" borderId="0" xfId="0" applyFont="1" applyFill="1"/>
    <xf numFmtId="0" fontId="4" fillId="0" borderId="0" xfId="0" applyFont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9" borderId="1" xfId="0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0" fillId="8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9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2" fillId="11" borderId="3" xfId="0" applyFont="1" applyFill="1" applyBorder="1" applyAlignment="1">
      <alignment horizontal="left" vertical="top"/>
    </xf>
    <xf numFmtId="0" fontId="2" fillId="11" borderId="4" xfId="0" applyFont="1" applyFill="1" applyBorder="1" applyAlignment="1">
      <alignment horizontal="left" vertical="top"/>
    </xf>
    <xf numFmtId="0" fontId="2" fillId="11" borderId="5" xfId="0" applyFont="1" applyFill="1" applyBorder="1" applyAlignment="1">
      <alignment horizontal="left" vertical="top"/>
    </xf>
    <xf numFmtId="0" fontId="5" fillId="11" borderId="5" xfId="0" applyFont="1" applyFill="1" applyBorder="1" applyAlignment="1">
      <alignment horizontal="left" vertical="top" wrapText="1"/>
    </xf>
    <xf numFmtId="0" fontId="2" fillId="11" borderId="5" xfId="0" applyFont="1" applyFill="1" applyBorder="1" applyAlignment="1">
      <alignment horizontal="left" vertical="top" wrapText="1"/>
    </xf>
    <xf numFmtId="0" fontId="2" fillId="11" borderId="6" xfId="0" applyFont="1" applyFill="1" applyBorder="1" applyAlignment="1">
      <alignment horizontal="left" vertical="top"/>
    </xf>
    <xf numFmtId="0" fontId="2" fillId="12" borderId="7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left" vertical="top" wrapText="1"/>
    </xf>
    <xf numFmtId="0" fontId="2" fillId="12" borderId="5" xfId="0" applyFont="1" applyFill="1" applyBorder="1" applyAlignment="1">
      <alignment horizontal="left" vertical="top" wrapText="1"/>
    </xf>
    <xf numFmtId="0" fontId="7" fillId="12" borderId="8" xfId="0" applyFont="1" applyFill="1" applyBorder="1" applyAlignment="1">
      <alignment horizontal="left" vertical="top" wrapText="1"/>
    </xf>
    <xf numFmtId="0" fontId="7" fillId="12" borderId="9" xfId="0" applyFont="1" applyFill="1" applyBorder="1" applyAlignment="1">
      <alignment horizontal="left" vertical="top" wrapText="1"/>
    </xf>
    <xf numFmtId="0" fontId="2" fillId="13" borderId="7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left" vertical="top" wrapText="1"/>
    </xf>
    <xf numFmtId="0" fontId="2" fillId="13" borderId="5" xfId="0" applyFont="1" applyFill="1" applyBorder="1" applyAlignment="1">
      <alignment horizontal="left" vertical="top" wrapText="1"/>
    </xf>
    <xf numFmtId="0" fontId="7" fillId="13" borderId="8" xfId="0" applyFont="1" applyFill="1" applyBorder="1" applyAlignment="1">
      <alignment horizontal="left" vertical="top" wrapText="1"/>
    </xf>
    <xf numFmtId="0" fontId="7" fillId="13" borderId="5" xfId="0" applyFont="1" applyFill="1" applyBorder="1" applyAlignment="1">
      <alignment horizontal="left" vertical="top" wrapText="1"/>
    </xf>
    <xf numFmtId="0" fontId="2" fillId="14" borderId="7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left" vertical="top" wrapText="1"/>
    </xf>
    <xf numFmtId="0" fontId="2" fillId="14" borderId="5" xfId="0" applyFont="1" applyFill="1" applyBorder="1" applyAlignment="1">
      <alignment horizontal="left" vertical="top" wrapText="1"/>
    </xf>
    <xf numFmtId="0" fontId="7" fillId="14" borderId="8" xfId="0" applyFont="1" applyFill="1" applyBorder="1" applyAlignment="1">
      <alignment horizontal="left" vertical="top" wrapText="1"/>
    </xf>
    <xf numFmtId="0" fontId="7" fillId="14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11" borderId="10" xfId="0" applyFont="1" applyFill="1" applyBorder="1" applyAlignment="1">
      <alignment horizontal="left" vertical="top"/>
    </xf>
    <xf numFmtId="0" fontId="0" fillId="11" borderId="11" xfId="0" applyFill="1" applyBorder="1" applyAlignment="1">
      <alignment horizontal="left" vertical="top"/>
    </xf>
    <xf numFmtId="0" fontId="2" fillId="11" borderId="11" xfId="0" applyFont="1" applyFill="1" applyBorder="1" applyAlignment="1">
      <alignment horizontal="left" vertical="top"/>
    </xf>
    <xf numFmtId="0" fontId="8" fillId="11" borderId="11" xfId="0" applyFont="1" applyFill="1" applyBorder="1" applyAlignment="1">
      <alignment horizontal="left" vertical="top" wrapText="1"/>
    </xf>
    <xf numFmtId="0" fontId="2" fillId="11" borderId="11" xfId="0" applyFont="1" applyFill="1" applyBorder="1" applyAlignment="1">
      <alignment horizontal="left" vertical="top" wrapText="1"/>
    </xf>
    <xf numFmtId="0" fontId="2" fillId="11" borderId="12" xfId="0" applyFont="1" applyFill="1" applyBorder="1" applyAlignment="1">
      <alignment horizontal="left" vertical="top"/>
    </xf>
    <xf numFmtId="0" fontId="6" fillId="12" borderId="13" xfId="0" applyFont="1" applyFill="1" applyBorder="1" applyAlignment="1">
      <alignment horizontal="left" wrapText="1"/>
    </xf>
    <xf numFmtId="0" fontId="2" fillId="12" borderId="11" xfId="0" applyFont="1" applyFill="1" applyBorder="1" applyAlignment="1">
      <alignment horizontal="left"/>
    </xf>
    <xf numFmtId="0" fontId="2" fillId="12" borderId="11" xfId="0" applyFont="1" applyFill="1" applyBorder="1" applyAlignment="1">
      <alignment horizontal="left" wrapText="1"/>
    </xf>
    <xf numFmtId="0" fontId="7" fillId="12" borderId="14" xfId="0" applyFont="1" applyFill="1" applyBorder="1" applyAlignment="1">
      <alignment horizontal="left" vertical="top" wrapText="1"/>
    </xf>
    <xf numFmtId="0" fontId="7" fillId="12" borderId="15" xfId="0" applyFont="1" applyFill="1" applyBorder="1" applyAlignment="1">
      <alignment horizontal="left" vertical="top"/>
    </xf>
    <xf numFmtId="0" fontId="6" fillId="13" borderId="13" xfId="0" applyFont="1" applyFill="1" applyBorder="1" applyAlignment="1">
      <alignment horizontal="left" wrapText="1"/>
    </xf>
    <xf numFmtId="0" fontId="2" fillId="13" borderId="11" xfId="0" applyFont="1" applyFill="1" applyBorder="1" applyAlignment="1">
      <alignment horizontal="left"/>
    </xf>
    <xf numFmtId="0" fontId="2" fillId="13" borderId="11" xfId="0" applyFont="1" applyFill="1" applyBorder="1" applyAlignment="1">
      <alignment horizontal="left" wrapText="1"/>
    </xf>
    <xf numFmtId="0" fontId="7" fillId="13" borderId="14" xfId="0" applyFont="1" applyFill="1" applyBorder="1" applyAlignment="1">
      <alignment horizontal="left" vertical="top" wrapText="1"/>
    </xf>
    <xf numFmtId="0" fontId="7" fillId="13" borderId="11" xfId="0" applyFont="1" applyFill="1" applyBorder="1" applyAlignment="1">
      <alignment horizontal="left" vertical="top"/>
    </xf>
    <xf numFmtId="0" fontId="6" fillId="14" borderId="13" xfId="0" applyFont="1" applyFill="1" applyBorder="1" applyAlignment="1">
      <alignment horizontal="left" wrapText="1"/>
    </xf>
    <xf numFmtId="0" fontId="2" fillId="14" borderId="11" xfId="0" applyFont="1" applyFill="1" applyBorder="1" applyAlignment="1">
      <alignment horizontal="left"/>
    </xf>
    <xf numFmtId="0" fontId="2" fillId="14" borderId="11" xfId="0" applyFont="1" applyFill="1" applyBorder="1" applyAlignment="1">
      <alignment horizontal="left" wrapText="1"/>
    </xf>
    <xf numFmtId="0" fontId="7" fillId="14" borderId="14" xfId="0" applyFont="1" applyFill="1" applyBorder="1" applyAlignment="1">
      <alignment horizontal="left" vertical="top" wrapText="1"/>
    </xf>
    <xf numFmtId="0" fontId="7" fillId="14" borderId="1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12" borderId="17" xfId="0" applyFont="1" applyFill="1" applyBorder="1" applyAlignment="1">
      <alignment horizontal="left"/>
    </xf>
    <xf numFmtId="0" fontId="3" fillId="12" borderId="18" xfId="0" applyFont="1" applyFill="1" applyBorder="1" applyAlignment="1">
      <alignment horizontal="left"/>
    </xf>
    <xf numFmtId="0" fontId="3" fillId="12" borderId="19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0" fontId="3" fillId="12" borderId="20" xfId="0" applyFont="1" applyFill="1" applyBorder="1" applyAlignment="1">
      <alignment horizontal="left"/>
    </xf>
    <xf numFmtId="0" fontId="3" fillId="12" borderId="21" xfId="0" applyFont="1" applyFill="1" applyBorder="1" applyAlignment="1">
      <alignment horizontal="left"/>
    </xf>
    <xf numFmtId="0" fontId="3" fillId="13" borderId="17" xfId="0" applyFont="1" applyFill="1" applyBorder="1" applyAlignment="1">
      <alignment horizontal="left"/>
    </xf>
    <xf numFmtId="0" fontId="3" fillId="13" borderId="18" xfId="0" applyFont="1" applyFill="1" applyBorder="1" applyAlignment="1">
      <alignment horizontal="left"/>
    </xf>
    <xf numFmtId="0" fontId="3" fillId="13" borderId="19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3" borderId="20" xfId="0" applyFont="1" applyFill="1" applyBorder="1" applyAlignment="1">
      <alignment horizontal="left"/>
    </xf>
    <xf numFmtId="0" fontId="3" fillId="13" borderId="22" xfId="0" applyFont="1" applyFill="1" applyBorder="1" applyAlignment="1">
      <alignment horizontal="left"/>
    </xf>
    <xf numFmtId="0" fontId="3" fillId="14" borderId="17" xfId="0" applyFont="1" applyFill="1" applyBorder="1" applyAlignment="1">
      <alignment horizontal="left"/>
    </xf>
    <xf numFmtId="0" fontId="3" fillId="14" borderId="18" xfId="0" applyFont="1" applyFill="1" applyBorder="1" applyAlignment="1">
      <alignment horizontal="left"/>
    </xf>
    <xf numFmtId="0" fontId="3" fillId="14" borderId="19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left"/>
    </xf>
    <xf numFmtId="0" fontId="3" fillId="14" borderId="20" xfId="0" applyFont="1" applyFill="1" applyBorder="1" applyAlignment="1">
      <alignment horizontal="left"/>
    </xf>
    <xf numFmtId="0" fontId="3" fillId="14" borderId="22" xfId="0" applyFont="1" applyFill="1" applyBorder="1" applyAlignment="1">
      <alignment horizontal="left"/>
    </xf>
    <xf numFmtId="0" fontId="3" fillId="12" borderId="23" xfId="0" applyFont="1" applyFill="1" applyBorder="1" applyAlignment="1">
      <alignment horizontal="left"/>
    </xf>
    <xf numFmtId="0" fontId="3" fillId="12" borderId="24" xfId="0" applyFont="1" applyFill="1" applyBorder="1" applyAlignment="1">
      <alignment horizontal="left"/>
    </xf>
    <xf numFmtId="0" fontId="3" fillId="13" borderId="23" xfId="0" applyFont="1" applyFill="1" applyBorder="1" applyAlignment="1">
      <alignment horizontal="left"/>
    </xf>
    <xf numFmtId="0" fontId="3" fillId="13" borderId="24" xfId="0" applyFont="1" applyFill="1" applyBorder="1" applyAlignment="1">
      <alignment horizontal="left"/>
    </xf>
    <xf numFmtId="0" fontId="3" fillId="14" borderId="23" xfId="0" applyFont="1" applyFill="1" applyBorder="1" applyAlignment="1">
      <alignment horizontal="left"/>
    </xf>
    <xf numFmtId="0" fontId="3" fillId="14" borderId="24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25" xfId="0" applyBorder="1" applyAlignment="1">
      <alignment horizontal="left" vertical="top"/>
    </xf>
    <xf numFmtId="0" fontId="0" fillId="0" borderId="25" xfId="0" applyBorder="1" applyAlignment="1">
      <alignment vertical="top" wrapText="1"/>
    </xf>
    <xf numFmtId="0" fontId="0" fillId="0" borderId="25" xfId="0" applyBorder="1" applyAlignment="1">
      <alignment vertical="top"/>
    </xf>
    <xf numFmtId="0" fontId="3" fillId="0" borderId="25" xfId="0" applyFont="1" applyBorder="1" applyAlignment="1">
      <alignment horizontal="left"/>
    </xf>
    <xf numFmtId="0" fontId="3" fillId="12" borderId="26" xfId="0" applyFont="1" applyFill="1" applyBorder="1" applyAlignment="1">
      <alignment horizontal="left"/>
    </xf>
    <xf numFmtId="0" fontId="3" fillId="12" borderId="25" xfId="0" applyFont="1" applyFill="1" applyBorder="1" applyAlignment="1">
      <alignment horizontal="left"/>
    </xf>
    <xf numFmtId="0" fontId="3" fillId="12" borderId="27" xfId="0" applyFont="1" applyFill="1" applyBorder="1" applyAlignment="1">
      <alignment horizontal="left"/>
    </xf>
    <xf numFmtId="0" fontId="3" fillId="12" borderId="28" xfId="0" applyFont="1" applyFill="1" applyBorder="1" applyAlignment="1">
      <alignment horizontal="left"/>
    </xf>
    <xf numFmtId="0" fontId="3" fillId="12" borderId="29" xfId="0" applyFont="1" applyFill="1" applyBorder="1" applyAlignment="1">
      <alignment horizontal="left"/>
    </xf>
    <xf numFmtId="0" fontId="3" fillId="13" borderId="26" xfId="0" applyFont="1" applyFill="1" applyBorder="1" applyAlignment="1">
      <alignment horizontal="left"/>
    </xf>
    <xf numFmtId="0" fontId="3" fillId="13" borderId="25" xfId="0" applyFont="1" applyFill="1" applyBorder="1" applyAlignment="1">
      <alignment horizontal="left"/>
    </xf>
    <xf numFmtId="0" fontId="3" fillId="13" borderId="27" xfId="0" applyFont="1" applyFill="1" applyBorder="1" applyAlignment="1">
      <alignment horizontal="left"/>
    </xf>
    <xf numFmtId="0" fontId="3" fillId="13" borderId="28" xfId="0" applyFont="1" applyFill="1" applyBorder="1" applyAlignment="1">
      <alignment horizontal="left"/>
    </xf>
    <xf numFmtId="0" fontId="3" fillId="13" borderId="30" xfId="0" applyFont="1" applyFill="1" applyBorder="1" applyAlignment="1">
      <alignment horizontal="left"/>
    </xf>
    <xf numFmtId="0" fontId="3" fillId="14" borderId="26" xfId="0" applyFont="1" applyFill="1" applyBorder="1" applyAlignment="1">
      <alignment horizontal="left"/>
    </xf>
    <xf numFmtId="0" fontId="3" fillId="14" borderId="25" xfId="0" applyFont="1" applyFill="1" applyBorder="1" applyAlignment="1">
      <alignment horizontal="left"/>
    </xf>
    <xf numFmtId="0" fontId="3" fillId="14" borderId="27" xfId="0" applyFont="1" applyFill="1" applyBorder="1" applyAlignment="1">
      <alignment horizontal="left"/>
    </xf>
    <xf numFmtId="0" fontId="3" fillId="14" borderId="28" xfId="0" applyFont="1" applyFill="1" applyBorder="1" applyAlignment="1">
      <alignment horizontal="left"/>
    </xf>
    <xf numFmtId="0" fontId="3" fillId="14" borderId="30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 vertical="top"/>
    </xf>
    <xf numFmtId="0" fontId="0" fillId="12" borderId="32" xfId="0" applyFill="1" applyBorder="1" applyAlignment="1">
      <alignment horizontal="left" vertical="top"/>
    </xf>
    <xf numFmtId="0" fontId="0" fillId="12" borderId="33" xfId="0" applyFill="1" applyBorder="1" applyAlignment="1">
      <alignment horizontal="left" vertical="top"/>
    </xf>
    <xf numFmtId="0" fontId="0" fillId="12" borderId="25" xfId="0" applyFill="1" applyBorder="1" applyAlignment="1">
      <alignment horizontal="left" vertical="top"/>
    </xf>
    <xf numFmtId="0" fontId="3" fillId="12" borderId="34" xfId="0" applyFont="1" applyFill="1" applyBorder="1" applyAlignment="1">
      <alignment horizontal="left"/>
    </xf>
    <xf numFmtId="0" fontId="0" fillId="13" borderId="32" xfId="0" applyFill="1" applyBorder="1" applyAlignment="1">
      <alignment horizontal="left" vertical="top"/>
    </xf>
    <xf numFmtId="0" fontId="0" fillId="13" borderId="33" xfId="0" applyFill="1" applyBorder="1" applyAlignment="1">
      <alignment horizontal="left" vertical="top"/>
    </xf>
    <xf numFmtId="0" fontId="0" fillId="13" borderId="25" xfId="0" applyFill="1" applyBorder="1" applyAlignment="1">
      <alignment horizontal="left" vertical="top"/>
    </xf>
    <xf numFmtId="0" fontId="3" fillId="13" borderId="34" xfId="0" applyFont="1" applyFill="1" applyBorder="1" applyAlignment="1">
      <alignment horizontal="left"/>
    </xf>
    <xf numFmtId="0" fontId="0" fillId="14" borderId="32" xfId="0" applyFill="1" applyBorder="1" applyAlignment="1">
      <alignment horizontal="left" vertical="top"/>
    </xf>
    <xf numFmtId="0" fontId="0" fillId="14" borderId="33" xfId="0" applyFill="1" applyBorder="1" applyAlignment="1">
      <alignment horizontal="left" vertical="top"/>
    </xf>
    <xf numFmtId="0" fontId="0" fillId="14" borderId="25" xfId="0" applyFill="1" applyBorder="1" applyAlignment="1">
      <alignment horizontal="left" vertical="top"/>
    </xf>
    <xf numFmtId="0" fontId="3" fillId="14" borderId="34" xfId="0" applyFont="1" applyFill="1" applyBorder="1" applyAlignment="1">
      <alignment horizontal="left"/>
    </xf>
    <xf numFmtId="0" fontId="0" fillId="12" borderId="0" xfId="0" applyFill="1" applyAlignment="1">
      <alignment horizontal="left" vertical="top"/>
    </xf>
    <xf numFmtId="0" fontId="0" fillId="12" borderId="37" xfId="0" applyFill="1" applyBorder="1" applyAlignment="1">
      <alignment horizontal="left" vertical="top"/>
    </xf>
    <xf numFmtId="0" fontId="0" fillId="12" borderId="30" xfId="0" applyFill="1" applyBorder="1" applyAlignment="1">
      <alignment horizontal="left" vertical="top"/>
    </xf>
    <xf numFmtId="0" fontId="0" fillId="13" borderId="0" xfId="0" applyFill="1" applyAlignment="1">
      <alignment horizontal="left" vertical="top"/>
    </xf>
    <xf numFmtId="0" fontId="0" fillId="13" borderId="37" xfId="0" applyFill="1" applyBorder="1" applyAlignment="1">
      <alignment horizontal="left" vertical="top"/>
    </xf>
    <xf numFmtId="0" fontId="0" fillId="13" borderId="30" xfId="0" applyFill="1" applyBorder="1" applyAlignment="1">
      <alignment horizontal="left" vertical="top"/>
    </xf>
    <xf numFmtId="0" fontId="0" fillId="14" borderId="0" xfId="0" applyFill="1" applyAlignment="1">
      <alignment horizontal="left" vertical="top"/>
    </xf>
    <xf numFmtId="0" fontId="0" fillId="14" borderId="37" xfId="0" applyFill="1" applyBorder="1" applyAlignment="1">
      <alignment horizontal="left" vertical="top"/>
    </xf>
    <xf numFmtId="0" fontId="0" fillId="14" borderId="30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12" borderId="39" xfId="0" applyFill="1" applyBorder="1" applyAlignment="1">
      <alignment horizontal="left" vertical="top"/>
    </xf>
    <xf numFmtId="0" fontId="0" fillId="13" borderId="39" xfId="0" applyFill="1" applyBorder="1" applyAlignment="1">
      <alignment horizontal="left" vertical="top"/>
    </xf>
    <xf numFmtId="0" fontId="0" fillId="14" borderId="39" xfId="0" applyFill="1" applyBorder="1" applyAlignment="1">
      <alignment horizontal="left" vertical="top"/>
    </xf>
    <xf numFmtId="0" fontId="0" fillId="12" borderId="28" xfId="0" applyFill="1" applyBorder="1" applyAlignment="1">
      <alignment horizontal="left" vertical="top"/>
    </xf>
    <xf numFmtId="0" fontId="0" fillId="13" borderId="28" xfId="0" applyFill="1" applyBorder="1" applyAlignment="1">
      <alignment horizontal="left" vertical="top"/>
    </xf>
    <xf numFmtId="0" fontId="0" fillId="14" borderId="28" xfId="0" applyFill="1" applyBorder="1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12" borderId="25" xfId="0" applyFill="1" applyBorder="1"/>
    <xf numFmtId="0" fontId="0" fillId="12" borderId="27" xfId="0" applyFill="1" applyBorder="1"/>
    <xf numFmtId="0" fontId="0" fillId="13" borderId="25" xfId="0" applyFill="1" applyBorder="1"/>
    <xf numFmtId="0" fontId="0" fillId="14" borderId="25" xfId="0" applyFill="1" applyBorder="1"/>
    <xf numFmtId="0" fontId="0" fillId="12" borderId="30" xfId="0" applyFill="1" applyBorder="1"/>
    <xf numFmtId="0" fontId="0" fillId="12" borderId="29" xfId="0" applyFill="1" applyBorder="1"/>
    <xf numFmtId="0" fontId="0" fillId="13" borderId="30" xfId="0" applyFill="1" applyBorder="1"/>
    <xf numFmtId="0" fontId="0" fillId="14" borderId="30" xfId="0" applyFill="1" applyBorder="1"/>
    <xf numFmtId="0" fontId="0" fillId="12" borderId="20" xfId="0" applyFill="1" applyBorder="1" applyAlignment="1">
      <alignment horizontal="left" vertical="top"/>
    </xf>
    <xf numFmtId="0" fontId="0" fillId="12" borderId="22" xfId="0" applyFill="1" applyBorder="1" applyAlignment="1">
      <alignment horizontal="left" vertical="top"/>
    </xf>
    <xf numFmtId="0" fontId="0" fillId="12" borderId="22" xfId="0" applyFill="1" applyBorder="1"/>
    <xf numFmtId="0" fontId="0" fillId="12" borderId="21" xfId="0" applyFill="1" applyBorder="1"/>
    <xf numFmtId="0" fontId="0" fillId="13" borderId="20" xfId="0" applyFill="1" applyBorder="1" applyAlignment="1">
      <alignment horizontal="left" vertical="top"/>
    </xf>
    <xf numFmtId="0" fontId="0" fillId="13" borderId="22" xfId="0" applyFill="1" applyBorder="1" applyAlignment="1">
      <alignment horizontal="left" vertical="top"/>
    </xf>
    <xf numFmtId="0" fontId="0" fillId="13" borderId="22" xfId="0" applyFill="1" applyBorder="1"/>
    <xf numFmtId="0" fontId="0" fillId="14" borderId="20" xfId="0" applyFill="1" applyBorder="1" applyAlignment="1">
      <alignment horizontal="left" vertical="top"/>
    </xf>
    <xf numFmtId="0" fontId="0" fillId="14" borderId="22" xfId="0" applyFill="1" applyBorder="1" applyAlignment="1">
      <alignment horizontal="left" vertical="top"/>
    </xf>
    <xf numFmtId="0" fontId="0" fillId="14" borderId="22" xfId="0" applyFill="1" applyBorder="1"/>
    <xf numFmtId="0" fontId="0" fillId="12" borderId="39" xfId="0" applyFill="1" applyBorder="1" applyAlignment="1">
      <alignment horizontal="left"/>
    </xf>
    <xf numFmtId="0" fontId="0" fillId="12" borderId="25" xfId="0" applyFill="1" applyBorder="1" applyAlignment="1">
      <alignment horizontal="left"/>
    </xf>
    <xf numFmtId="0" fontId="0" fillId="12" borderId="27" xfId="0" applyFill="1" applyBorder="1" applyAlignment="1">
      <alignment horizontal="left"/>
    </xf>
    <xf numFmtId="0" fontId="0" fillId="13" borderId="39" xfId="0" applyFill="1" applyBorder="1" applyAlignment="1">
      <alignment horizontal="left"/>
    </xf>
    <xf numFmtId="0" fontId="0" fillId="13" borderId="25" xfId="0" applyFill="1" applyBorder="1" applyAlignment="1">
      <alignment horizontal="left"/>
    </xf>
    <xf numFmtId="0" fontId="0" fillId="14" borderId="39" xfId="0" applyFill="1" applyBorder="1" applyAlignment="1">
      <alignment horizontal="left"/>
    </xf>
    <xf numFmtId="0" fontId="0" fillId="14" borderId="25" xfId="0" applyFill="1" applyBorder="1" applyAlignment="1">
      <alignment horizontal="left"/>
    </xf>
    <xf numFmtId="0" fontId="0" fillId="12" borderId="20" xfId="0" applyFill="1" applyBorder="1" applyAlignment="1">
      <alignment horizontal="left"/>
    </xf>
    <xf numFmtId="0" fontId="0" fillId="12" borderId="22" xfId="0" applyFill="1" applyBorder="1" applyAlignment="1">
      <alignment horizontal="left"/>
    </xf>
    <xf numFmtId="0" fontId="0" fillId="12" borderId="21" xfId="0" applyFill="1" applyBorder="1" applyAlignment="1">
      <alignment horizontal="left"/>
    </xf>
    <xf numFmtId="0" fontId="0" fillId="13" borderId="20" xfId="0" applyFill="1" applyBorder="1" applyAlignment="1">
      <alignment horizontal="left"/>
    </xf>
    <xf numFmtId="0" fontId="0" fillId="13" borderId="22" xfId="0" applyFill="1" applyBorder="1" applyAlignment="1">
      <alignment horizontal="left"/>
    </xf>
    <xf numFmtId="0" fontId="0" fillId="14" borderId="20" xfId="0" applyFill="1" applyBorder="1" applyAlignment="1">
      <alignment horizontal="left"/>
    </xf>
    <xf numFmtId="0" fontId="0" fillId="14" borderId="22" xfId="0" applyFill="1" applyBorder="1" applyAlignment="1">
      <alignment horizontal="left"/>
    </xf>
    <xf numFmtId="0" fontId="0" fillId="12" borderId="28" xfId="0" applyFill="1" applyBorder="1" applyAlignment="1">
      <alignment horizontal="left"/>
    </xf>
    <xf numFmtId="0" fontId="0" fillId="12" borderId="30" xfId="0" applyFill="1" applyBorder="1" applyAlignment="1">
      <alignment horizontal="left"/>
    </xf>
    <xf numFmtId="0" fontId="0" fillId="12" borderId="29" xfId="0" applyFill="1" applyBorder="1" applyAlignment="1">
      <alignment horizontal="left"/>
    </xf>
    <xf numFmtId="0" fontId="0" fillId="13" borderId="28" xfId="0" applyFill="1" applyBorder="1" applyAlignment="1">
      <alignment horizontal="left"/>
    </xf>
    <xf numFmtId="0" fontId="0" fillId="13" borderId="30" xfId="0" applyFill="1" applyBorder="1" applyAlignment="1">
      <alignment horizontal="left"/>
    </xf>
    <xf numFmtId="0" fontId="0" fillId="14" borderId="28" xfId="0" applyFill="1" applyBorder="1" applyAlignment="1">
      <alignment horizontal="left"/>
    </xf>
    <xf numFmtId="0" fontId="0" fillId="14" borderId="30" xfId="0" applyFill="1" applyBorder="1" applyAlignment="1">
      <alignment horizontal="left"/>
    </xf>
    <xf numFmtId="0" fontId="3" fillId="12" borderId="39" xfId="0" applyFont="1" applyFill="1" applyBorder="1" applyAlignment="1">
      <alignment horizontal="left"/>
    </xf>
    <xf numFmtId="0" fontId="3" fillId="13" borderId="39" xfId="0" applyFont="1" applyFill="1" applyBorder="1" applyAlignment="1">
      <alignment horizontal="left"/>
    </xf>
    <xf numFmtId="0" fontId="3" fillId="14" borderId="39" xfId="0" applyFont="1" applyFill="1" applyBorder="1" applyAlignment="1">
      <alignment horizontal="left"/>
    </xf>
    <xf numFmtId="0" fontId="0" fillId="12" borderId="34" xfId="0" applyFill="1" applyBorder="1" applyAlignment="1">
      <alignment horizontal="left"/>
    </xf>
    <xf numFmtId="0" fontId="0" fillId="12" borderId="24" xfId="0" applyFill="1" applyBorder="1" applyAlignment="1">
      <alignment horizontal="left"/>
    </xf>
    <xf numFmtId="0" fontId="0" fillId="13" borderId="34" xfId="0" applyFill="1" applyBorder="1" applyAlignment="1">
      <alignment horizontal="left"/>
    </xf>
    <xf numFmtId="0" fontId="0" fillId="13" borderId="1" xfId="0" applyFill="1" applyBorder="1" applyAlignment="1">
      <alignment horizontal="left"/>
    </xf>
    <xf numFmtId="0" fontId="0" fillId="14" borderId="34" xfId="0" applyFill="1" applyBorder="1" applyAlignment="1">
      <alignment horizontal="left"/>
    </xf>
    <xf numFmtId="0" fontId="0" fillId="14" borderId="1" xfId="0" applyFill="1" applyBorder="1" applyAlignment="1">
      <alignment horizontal="left"/>
    </xf>
    <xf numFmtId="0" fontId="0" fillId="12" borderId="33" xfId="0" applyFill="1" applyBorder="1" applyAlignment="1">
      <alignment horizontal="left"/>
    </xf>
    <xf numFmtId="0" fontId="0" fillId="13" borderId="33" xfId="0" applyFill="1" applyBorder="1" applyAlignment="1">
      <alignment horizontal="left"/>
    </xf>
    <xf numFmtId="0" fontId="0" fillId="14" borderId="33" xfId="0" applyFill="1" applyBorder="1" applyAlignment="1">
      <alignment horizontal="left"/>
    </xf>
    <xf numFmtId="0" fontId="0" fillId="12" borderId="37" xfId="0" applyFill="1" applyBorder="1" applyAlignment="1">
      <alignment horizontal="left"/>
    </xf>
    <xf numFmtId="0" fontId="0" fillId="13" borderId="37" xfId="0" applyFill="1" applyBorder="1" applyAlignment="1">
      <alignment horizontal="left"/>
    </xf>
    <xf numFmtId="0" fontId="0" fillId="14" borderId="37" xfId="0" applyFill="1" applyBorder="1" applyAlignment="1">
      <alignment horizontal="left"/>
    </xf>
    <xf numFmtId="0" fontId="0" fillId="12" borderId="41" xfId="0" applyFill="1" applyBorder="1" applyAlignment="1">
      <alignment horizontal="left"/>
    </xf>
    <xf numFmtId="0" fontId="0" fillId="13" borderId="41" xfId="0" applyFill="1" applyBorder="1" applyAlignment="1">
      <alignment horizontal="left"/>
    </xf>
    <xf numFmtId="0" fontId="0" fillId="14" borderId="41" xfId="0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4" xfId="0" applyBorder="1" applyAlignment="1">
      <alignment wrapText="1"/>
    </xf>
    <xf numFmtId="0" fontId="3" fillId="0" borderId="18" xfId="0" applyFont="1" applyBorder="1" applyAlignment="1">
      <alignment horizontal="left" wrapText="1"/>
    </xf>
    <xf numFmtId="0" fontId="8" fillId="12" borderId="39" xfId="0" applyFont="1" applyFill="1" applyBorder="1" applyAlignment="1">
      <alignment horizontal="left"/>
    </xf>
    <xf numFmtId="0" fontId="8" fillId="12" borderId="25" xfId="0" applyFont="1" applyFill="1" applyBorder="1" applyAlignment="1">
      <alignment horizontal="left"/>
    </xf>
    <xf numFmtId="0" fontId="8" fillId="13" borderId="39" xfId="0" applyFont="1" applyFill="1" applyBorder="1" applyAlignment="1">
      <alignment horizontal="left"/>
    </xf>
    <xf numFmtId="0" fontId="8" fillId="13" borderId="25" xfId="0" applyFont="1" applyFill="1" applyBorder="1" applyAlignment="1">
      <alignment horizontal="left"/>
    </xf>
    <xf numFmtId="0" fontId="8" fillId="14" borderId="39" xfId="0" applyFont="1" applyFill="1" applyBorder="1" applyAlignment="1">
      <alignment horizontal="left"/>
    </xf>
    <xf numFmtId="0" fontId="8" fillId="14" borderId="25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wrapText="1"/>
    </xf>
    <xf numFmtId="0" fontId="3" fillId="0" borderId="42" xfId="0" applyFont="1" applyBorder="1" applyAlignment="1">
      <alignment horizontal="left" wrapText="1"/>
    </xf>
    <xf numFmtId="0" fontId="8" fillId="12" borderId="20" xfId="0" applyFont="1" applyFill="1" applyBorder="1" applyAlignment="1">
      <alignment horizontal="left"/>
    </xf>
    <xf numFmtId="0" fontId="8" fillId="12" borderId="22" xfId="0" applyFont="1" applyFill="1" applyBorder="1" applyAlignment="1">
      <alignment horizontal="left"/>
    </xf>
    <xf numFmtId="0" fontId="8" fillId="13" borderId="20" xfId="0" applyFont="1" applyFill="1" applyBorder="1" applyAlignment="1">
      <alignment horizontal="left"/>
    </xf>
    <xf numFmtId="0" fontId="8" fillId="13" borderId="22" xfId="0" applyFont="1" applyFill="1" applyBorder="1" applyAlignment="1">
      <alignment horizontal="left"/>
    </xf>
    <xf numFmtId="0" fontId="8" fillId="14" borderId="20" xfId="0" applyFont="1" applyFill="1" applyBorder="1" applyAlignment="1">
      <alignment horizontal="left"/>
    </xf>
    <xf numFmtId="0" fontId="8" fillId="14" borderId="22" xfId="0" applyFont="1" applyFill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12" borderId="39" xfId="0" applyFont="1" applyFill="1" applyBorder="1" applyAlignment="1">
      <alignment horizontal="left" wrapText="1"/>
    </xf>
    <xf numFmtId="0" fontId="8" fillId="12" borderId="25" xfId="0" applyFont="1" applyFill="1" applyBorder="1" applyAlignment="1">
      <alignment horizontal="left" wrapText="1"/>
    </xf>
    <xf numFmtId="0" fontId="0" fillId="12" borderId="43" xfId="0" applyFill="1" applyBorder="1" applyAlignment="1">
      <alignment horizontal="left"/>
    </xf>
    <xf numFmtId="0" fontId="3" fillId="12" borderId="16" xfId="0" applyFont="1" applyFill="1" applyBorder="1" applyAlignment="1">
      <alignment horizontal="left"/>
    </xf>
    <xf numFmtId="0" fontId="8" fillId="13" borderId="39" xfId="0" applyFont="1" applyFill="1" applyBorder="1" applyAlignment="1">
      <alignment horizontal="left" wrapText="1"/>
    </xf>
    <xf numFmtId="0" fontId="8" fillId="13" borderId="25" xfId="0" applyFont="1" applyFill="1" applyBorder="1" applyAlignment="1">
      <alignment horizontal="left" wrapText="1"/>
    </xf>
    <xf numFmtId="0" fontId="0" fillId="13" borderId="43" xfId="0" applyFill="1" applyBorder="1" applyAlignment="1">
      <alignment horizontal="left"/>
    </xf>
    <xf numFmtId="0" fontId="8" fillId="14" borderId="39" xfId="0" applyFont="1" applyFill="1" applyBorder="1" applyAlignment="1">
      <alignment horizontal="left" wrapText="1"/>
    </xf>
    <xf numFmtId="0" fontId="8" fillId="14" borderId="25" xfId="0" applyFont="1" applyFill="1" applyBorder="1" applyAlignment="1">
      <alignment horizontal="left" wrapText="1"/>
    </xf>
    <xf numFmtId="0" fontId="0" fillId="14" borderId="43" xfId="0" applyFill="1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4" xfId="0" applyBorder="1" applyAlignment="1">
      <alignment horizontal="left" vertical="top"/>
    </xf>
    <xf numFmtId="0" fontId="0" fillId="0" borderId="44" xfId="0" applyBorder="1" applyAlignment="1">
      <alignment horizontal="left" wrapText="1"/>
    </xf>
    <xf numFmtId="0" fontId="0" fillId="12" borderId="1" xfId="0" applyFill="1" applyBorder="1" applyAlignment="1">
      <alignment horizontal="left"/>
    </xf>
    <xf numFmtId="0" fontId="2" fillId="7" borderId="38" xfId="0" applyFont="1" applyFill="1" applyBorder="1" applyAlignment="1">
      <alignment horizontal="center" vertical="center"/>
    </xf>
    <xf numFmtId="0" fontId="0" fillId="12" borderId="45" xfId="0" applyFill="1" applyBorder="1" applyAlignment="1">
      <alignment horizontal="left" vertical="top"/>
    </xf>
    <xf numFmtId="0" fontId="0" fillId="12" borderId="42" xfId="0" applyFill="1" applyBorder="1" applyAlignment="1">
      <alignment horizontal="left" vertical="top"/>
    </xf>
    <xf numFmtId="0" fontId="0" fillId="12" borderId="42" xfId="0" applyFill="1" applyBorder="1" applyAlignment="1">
      <alignment horizontal="left"/>
    </xf>
    <xf numFmtId="0" fontId="0" fillId="12" borderId="45" xfId="0" applyFill="1" applyBorder="1" applyAlignment="1">
      <alignment horizontal="left"/>
    </xf>
    <xf numFmtId="0" fontId="0" fillId="12" borderId="46" xfId="0" applyFill="1" applyBorder="1" applyAlignment="1">
      <alignment horizontal="left"/>
    </xf>
    <xf numFmtId="0" fontId="0" fillId="13" borderId="34" xfId="0" applyFill="1" applyBorder="1" applyAlignment="1">
      <alignment horizontal="left" vertical="top"/>
    </xf>
    <xf numFmtId="0" fontId="0" fillId="13" borderId="1" xfId="0" applyFill="1" applyBorder="1" applyAlignment="1">
      <alignment horizontal="left" vertical="top"/>
    </xf>
    <xf numFmtId="0" fontId="0" fillId="14" borderId="34" xfId="0" applyFill="1" applyBorder="1" applyAlignment="1">
      <alignment horizontal="left" vertical="top"/>
    </xf>
    <xf numFmtId="0" fontId="0" fillId="14" borderId="1" xfId="0" applyFill="1" applyBorder="1" applyAlignment="1">
      <alignment horizontal="left" vertical="top"/>
    </xf>
    <xf numFmtId="0" fontId="0" fillId="2" borderId="16" xfId="0" applyFill="1" applyBorder="1" applyAlignment="1">
      <alignment horizontal="left" wrapText="1"/>
    </xf>
    <xf numFmtId="0" fontId="0" fillId="4" borderId="25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0" fillId="2" borderId="47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4" borderId="30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48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15" borderId="1" xfId="0" applyFill="1" applyBorder="1" applyAlignment="1">
      <alignment horizontal="left" wrapText="1"/>
    </xf>
    <xf numFmtId="0" fontId="0" fillId="15" borderId="30" xfId="0" applyFill="1" applyBorder="1" applyAlignment="1">
      <alignment horizontal="left"/>
    </xf>
    <xf numFmtId="0" fontId="0" fillId="16" borderId="1" xfId="0" applyFill="1" applyBorder="1" applyAlignment="1">
      <alignment horizontal="left" wrapText="1"/>
    </xf>
    <xf numFmtId="0" fontId="0" fillId="16" borderId="30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2" borderId="48" xfId="0" applyFill="1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0" fillId="0" borderId="33" xfId="0" applyBorder="1" applyAlignment="1">
      <alignment horizontal="left"/>
    </xf>
    <xf numFmtId="0" fontId="0" fillId="0" borderId="39" xfId="0" applyBorder="1" applyAlignment="1">
      <alignment horizontal="left"/>
    </xf>
    <xf numFmtId="0" fontId="1" fillId="18" borderId="1" xfId="0" applyFont="1" applyFill="1" applyBorder="1" applyAlignment="1">
      <alignment horizontal="left"/>
    </xf>
    <xf numFmtId="0" fontId="2" fillId="19" borderId="5" xfId="0" applyFont="1" applyFill="1" applyBorder="1" applyAlignment="1">
      <alignment horizontal="left" vertical="top"/>
    </xf>
    <xf numFmtId="0" fontId="3" fillId="20" borderId="1" xfId="0" applyFont="1" applyFill="1" applyBorder="1" applyAlignment="1">
      <alignment horizontal="left"/>
    </xf>
    <xf numFmtId="0" fontId="9" fillId="20" borderId="1" xfId="0" applyFont="1" applyFill="1" applyBorder="1" applyAlignment="1">
      <alignment horizontal="left"/>
    </xf>
    <xf numFmtId="0" fontId="0" fillId="21" borderId="1" xfId="0" applyFill="1" applyBorder="1" applyAlignment="1">
      <alignment horizontal="left"/>
    </xf>
    <xf numFmtId="0" fontId="0" fillId="20" borderId="1" xfId="0" applyFill="1" applyBorder="1" applyAlignment="1">
      <alignment horizontal="left"/>
    </xf>
    <xf numFmtId="0" fontId="1" fillId="18" borderId="1" xfId="0" applyFont="1" applyFill="1" applyBorder="1" applyAlignment="1">
      <alignment horizontal="left" wrapText="1"/>
    </xf>
    <xf numFmtId="0" fontId="0" fillId="19" borderId="0" xfId="0" applyFill="1"/>
    <xf numFmtId="0" fontId="0" fillId="21" borderId="1" xfId="0" applyFill="1" applyBorder="1" applyAlignment="1">
      <alignment horizontal="left" wrapText="1"/>
    </xf>
    <xf numFmtId="0" fontId="0" fillId="22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23" borderId="1" xfId="0" applyFill="1" applyBorder="1" applyAlignment="1">
      <alignment horizontal="left"/>
    </xf>
    <xf numFmtId="0" fontId="0" fillId="17" borderId="1" xfId="0" applyFill="1" applyBorder="1" applyAlignment="1">
      <alignment horizontal="left"/>
    </xf>
    <xf numFmtId="0" fontId="0" fillId="0" borderId="0" xfId="0" applyAlignment="1">
      <alignment horizontal="left" vertical="center"/>
    </xf>
    <xf numFmtId="0" fontId="9" fillId="29" borderId="4" xfId="0" applyFont="1" applyFill="1" applyBorder="1" applyAlignment="1">
      <alignment horizontal="left" vertical="center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10" fillId="28" borderId="3" xfId="0" applyFont="1" applyFill="1" applyBorder="1" applyAlignment="1">
      <alignment horizontal="left" vertical="center"/>
    </xf>
    <xf numFmtId="0" fontId="9" fillId="29" borderId="13" xfId="0" applyFont="1" applyFill="1" applyBorder="1" applyAlignment="1">
      <alignment horizontal="left" vertical="center"/>
    </xf>
    <xf numFmtId="0" fontId="0" fillId="0" borderId="57" xfId="0" applyBorder="1" applyAlignment="1">
      <alignment horizontal="left"/>
    </xf>
    <xf numFmtId="0" fontId="2" fillId="20" borderId="35" xfId="0" applyFont="1" applyFill="1" applyBorder="1" applyAlignment="1">
      <alignment horizontal="left"/>
    </xf>
    <xf numFmtId="0" fontId="2" fillId="22" borderId="35" xfId="0" applyFont="1" applyFill="1" applyBorder="1" applyAlignment="1">
      <alignment horizontal="left"/>
    </xf>
    <xf numFmtId="0" fontId="0" fillId="0" borderId="36" xfId="0" applyBorder="1" applyAlignment="1">
      <alignment horizontal="left"/>
    </xf>
    <xf numFmtId="0" fontId="0" fillId="7" borderId="35" xfId="0" applyFill="1" applyBorder="1" applyAlignment="1">
      <alignment horizontal="left"/>
    </xf>
    <xf numFmtId="0" fontId="0" fillId="17" borderId="35" xfId="0" applyFill="1" applyBorder="1" applyAlignment="1">
      <alignment horizontal="left"/>
    </xf>
    <xf numFmtId="0" fontId="0" fillId="26" borderId="35" xfId="0" applyFill="1" applyBorder="1" applyAlignment="1">
      <alignment horizontal="left"/>
    </xf>
    <xf numFmtId="0" fontId="0" fillId="12" borderId="35" xfId="0" applyFill="1" applyBorder="1" applyAlignment="1">
      <alignment horizontal="left"/>
    </xf>
    <xf numFmtId="0" fontId="0" fillId="12" borderId="40" xfId="0" applyFill="1" applyBorder="1" applyAlignment="1">
      <alignment horizontal="left"/>
    </xf>
    <xf numFmtId="16" fontId="2" fillId="20" borderId="31" xfId="0" applyNumberFormat="1" applyFont="1" applyFill="1" applyBorder="1" applyAlignment="1">
      <alignment horizontal="left"/>
    </xf>
    <xf numFmtId="0" fontId="2" fillId="20" borderId="56" xfId="0" applyFont="1" applyFill="1" applyBorder="1" applyAlignment="1">
      <alignment horizontal="left"/>
    </xf>
    <xf numFmtId="0" fontId="2" fillId="22" borderId="56" xfId="0" applyFont="1" applyFill="1" applyBorder="1" applyAlignment="1">
      <alignment horizontal="left"/>
    </xf>
    <xf numFmtId="0" fontId="2" fillId="22" borderId="51" xfId="0" applyFont="1" applyFill="1" applyBorder="1" applyAlignment="1">
      <alignment horizontal="left"/>
    </xf>
    <xf numFmtId="0" fontId="0" fillId="7" borderId="56" xfId="0" applyFill="1" applyBorder="1" applyAlignment="1">
      <alignment horizontal="left"/>
    </xf>
    <xf numFmtId="0" fontId="0" fillId="17" borderId="56" xfId="0" applyFill="1" applyBorder="1" applyAlignment="1">
      <alignment horizontal="left"/>
    </xf>
    <xf numFmtId="0" fontId="0" fillId="26" borderId="56" xfId="0" applyFill="1" applyBorder="1" applyAlignment="1">
      <alignment horizontal="left"/>
    </xf>
    <xf numFmtId="0" fontId="0" fillId="26" borderId="37" xfId="0" applyFill="1" applyBorder="1" applyAlignment="1">
      <alignment horizontal="left"/>
    </xf>
    <xf numFmtId="0" fontId="0" fillId="12" borderId="56" xfId="0" applyFill="1" applyBorder="1" applyAlignment="1">
      <alignment horizontal="left"/>
    </xf>
    <xf numFmtId="0" fontId="0" fillId="26" borderId="51" xfId="0" applyFill="1" applyBorder="1" applyAlignment="1">
      <alignment horizontal="left"/>
    </xf>
    <xf numFmtId="0" fontId="0" fillId="21" borderId="6" xfId="0" applyFill="1" applyBorder="1" applyAlignment="1">
      <alignment horizontal="left"/>
    </xf>
    <xf numFmtId="0" fontId="0" fillId="20" borderId="37" xfId="0" applyFill="1" applyBorder="1" applyAlignment="1">
      <alignment horizontal="left"/>
    </xf>
    <xf numFmtId="0" fontId="0" fillId="21" borderId="33" xfId="0" applyFill="1" applyBorder="1" applyAlignment="1">
      <alignment horizontal="left"/>
    </xf>
    <xf numFmtId="0" fontId="2" fillId="8" borderId="33" xfId="0" applyFont="1" applyFill="1" applyBorder="1" applyAlignment="1">
      <alignment horizontal="left"/>
    </xf>
    <xf numFmtId="0" fontId="0" fillId="22" borderId="37" xfId="0" applyFill="1" applyBorder="1" applyAlignment="1">
      <alignment horizontal="left"/>
    </xf>
    <xf numFmtId="0" fontId="0" fillId="24" borderId="33" xfId="0" applyFill="1" applyBorder="1" applyAlignment="1">
      <alignment horizontal="left"/>
    </xf>
    <xf numFmtId="0" fontId="0" fillId="7" borderId="37" xfId="0" applyFill="1" applyBorder="1" applyAlignment="1">
      <alignment horizontal="left"/>
    </xf>
    <xf numFmtId="0" fontId="0" fillId="25" borderId="33" xfId="0" applyFill="1" applyBorder="1" applyAlignment="1">
      <alignment horizontal="left"/>
    </xf>
    <xf numFmtId="0" fontId="0" fillId="17" borderId="37" xfId="0" applyFill="1" applyBorder="1" applyAlignment="1">
      <alignment horizontal="left"/>
    </xf>
    <xf numFmtId="0" fontId="0" fillId="10" borderId="33" xfId="0" applyFill="1" applyBorder="1" applyAlignment="1">
      <alignment horizontal="left"/>
    </xf>
    <xf numFmtId="0" fontId="0" fillId="9" borderId="33" xfId="0" applyFill="1" applyBorder="1" applyAlignment="1">
      <alignment horizontal="left"/>
    </xf>
    <xf numFmtId="0" fontId="0" fillId="27" borderId="33" xfId="0" applyFill="1" applyBorder="1" applyAlignment="1">
      <alignment horizontal="left"/>
    </xf>
    <xf numFmtId="0" fontId="0" fillId="12" borderId="49" xfId="0" applyFill="1" applyBorder="1" applyAlignment="1">
      <alignment horizontal="left"/>
    </xf>
    <xf numFmtId="0" fontId="2" fillId="20" borderId="55" xfId="0" applyFont="1" applyFill="1" applyBorder="1" applyAlignment="1">
      <alignment horizontal="left"/>
    </xf>
    <xf numFmtId="0" fontId="2" fillId="20" borderId="52" xfId="0" applyFont="1" applyFill="1" applyBorder="1" applyAlignment="1">
      <alignment horizontal="left" wrapText="1"/>
    </xf>
    <xf numFmtId="0" fontId="2" fillId="20" borderId="57" xfId="0" applyFont="1" applyFill="1" applyBorder="1" applyAlignment="1">
      <alignment horizontal="left"/>
    </xf>
    <xf numFmtId="0" fontId="2" fillId="20" borderId="53" xfId="0" applyFont="1" applyFill="1" applyBorder="1" applyAlignment="1">
      <alignment horizontal="left"/>
    </xf>
    <xf numFmtId="0" fontId="2" fillId="22" borderId="53" xfId="0" applyFont="1" applyFill="1" applyBorder="1" applyAlignment="1">
      <alignment horizontal="left"/>
    </xf>
    <xf numFmtId="0" fontId="2" fillId="22" borderId="52" xfId="0" applyFont="1" applyFill="1" applyBorder="1" applyAlignment="1">
      <alignment horizontal="left" wrapText="1"/>
    </xf>
    <xf numFmtId="0" fontId="2" fillId="22" borderId="57" xfId="0" applyFont="1" applyFill="1" applyBorder="1" applyAlignment="1">
      <alignment horizontal="left"/>
    </xf>
    <xf numFmtId="0" fontId="2" fillId="7" borderId="53" xfId="0" applyFont="1" applyFill="1" applyBorder="1" applyAlignment="1">
      <alignment horizontal="left"/>
    </xf>
    <xf numFmtId="0" fontId="2" fillId="7" borderId="52" xfId="0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/>
    </xf>
    <xf numFmtId="0" fontId="7" fillId="17" borderId="53" xfId="0" applyFont="1" applyFill="1" applyBorder="1" applyAlignment="1">
      <alignment horizontal="left" vertical="top" wrapText="1"/>
    </xf>
    <xf numFmtId="0" fontId="7" fillId="17" borderId="36" xfId="0" applyFont="1" applyFill="1" applyBorder="1" applyAlignment="1">
      <alignment horizontal="left" vertical="top"/>
    </xf>
    <xf numFmtId="0" fontId="2" fillId="26" borderId="53" xfId="0" applyFont="1" applyFill="1" applyBorder="1" applyAlignment="1">
      <alignment horizontal="left"/>
    </xf>
    <xf numFmtId="0" fontId="2" fillId="26" borderId="52" xfId="0" applyFont="1" applyFill="1" applyBorder="1" applyAlignment="1">
      <alignment horizontal="left" wrapText="1"/>
    </xf>
    <xf numFmtId="0" fontId="2" fillId="26" borderId="57" xfId="0" applyFont="1" applyFill="1" applyBorder="1" applyAlignment="1">
      <alignment horizontal="left"/>
    </xf>
    <xf numFmtId="0" fontId="2" fillId="26" borderId="53" xfId="0" applyFont="1" applyFill="1" applyBorder="1" applyAlignment="1">
      <alignment horizontal="left" wrapText="1"/>
    </xf>
    <xf numFmtId="0" fontId="2" fillId="26" borderId="36" xfId="0" applyFont="1" applyFill="1" applyBorder="1" applyAlignment="1">
      <alignment horizontal="left"/>
    </xf>
    <xf numFmtId="0" fontId="2" fillId="12" borderId="53" xfId="0" applyFont="1" applyFill="1" applyBorder="1" applyAlignment="1">
      <alignment horizontal="left"/>
    </xf>
    <xf numFmtId="0" fontId="2" fillId="12" borderId="52" xfId="0" applyFont="1" applyFill="1" applyBorder="1" applyAlignment="1">
      <alignment horizontal="left" wrapText="1"/>
    </xf>
    <xf numFmtId="0" fontId="2" fillId="12" borderId="54" xfId="0" applyFont="1" applyFill="1" applyBorder="1" applyAlignment="1">
      <alignment horizontal="left"/>
    </xf>
    <xf numFmtId="0" fontId="3" fillId="0" borderId="1" xfId="0" applyFont="1" applyBorder="1"/>
    <xf numFmtId="0" fontId="3" fillId="0" borderId="24" xfId="0" applyFont="1" applyBorder="1"/>
    <xf numFmtId="0" fontId="3" fillId="0" borderId="50" xfId="0" applyFont="1" applyBorder="1"/>
    <xf numFmtId="0" fontId="3" fillId="0" borderId="42" xfId="0" applyFont="1" applyBorder="1"/>
    <xf numFmtId="0" fontId="3" fillId="0" borderId="46" xfId="0" applyFont="1" applyBorder="1"/>
    <xf numFmtId="0" fontId="10" fillId="28" borderId="17" xfId="0" applyFont="1" applyFill="1" applyBorder="1" applyAlignment="1">
      <alignment horizontal="center" vertical="center"/>
    </xf>
    <xf numFmtId="0" fontId="9" fillId="29" borderId="13" xfId="0" applyFont="1" applyFill="1" applyBorder="1" applyAlignment="1">
      <alignment horizontal="center" vertical="center"/>
    </xf>
    <xf numFmtId="0" fontId="9" fillId="0" borderId="23" xfId="0" applyFont="1" applyBorder="1"/>
    <xf numFmtId="0" fontId="11" fillId="7" borderId="0" xfId="0" applyFont="1" applyFill="1"/>
    <xf numFmtId="0" fontId="11" fillId="0" borderId="0" xfId="0" applyFont="1"/>
    <xf numFmtId="0" fontId="0" fillId="10" borderId="1" xfId="0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12" fillId="19" borderId="5" xfId="0" applyFont="1" applyFill="1" applyBorder="1" applyAlignment="1">
      <alignment horizontal="left" vertical="top"/>
    </xf>
    <xf numFmtId="0" fontId="0" fillId="30" borderId="1" xfId="0" applyFill="1" applyBorder="1" applyAlignment="1">
      <alignment horizontal="left"/>
    </xf>
    <xf numFmtId="0" fontId="0" fillId="30" borderId="1" xfId="0" applyFill="1" applyBorder="1" applyAlignment="1">
      <alignment horizontal="left" wrapText="1"/>
    </xf>
    <xf numFmtId="0" fontId="0" fillId="31" borderId="0" xfId="0" applyFill="1" applyAlignment="1">
      <alignment horizontal="left"/>
    </xf>
    <xf numFmtId="0" fontId="0" fillId="31" borderId="56" xfId="0" applyFill="1" applyBorder="1" applyAlignment="1">
      <alignment horizontal="left"/>
    </xf>
    <xf numFmtId="0" fontId="0" fillId="30" borderId="33" xfId="0" applyFill="1" applyBorder="1" applyAlignment="1">
      <alignment horizontal="left"/>
    </xf>
    <xf numFmtId="0" fontId="2" fillId="31" borderId="53" xfId="0" applyFont="1" applyFill="1" applyBorder="1" applyAlignment="1">
      <alignment horizontal="left"/>
    </xf>
    <xf numFmtId="0" fontId="0" fillId="31" borderId="35" xfId="0" applyFill="1" applyBorder="1" applyAlignment="1">
      <alignment horizontal="left"/>
    </xf>
    <xf numFmtId="0" fontId="0" fillId="31" borderId="37" xfId="0" applyFill="1" applyBorder="1" applyAlignment="1">
      <alignment horizontal="left"/>
    </xf>
    <xf numFmtId="0" fontId="2" fillId="31" borderId="52" xfId="0" applyFont="1" applyFill="1" applyBorder="1" applyAlignment="1">
      <alignment horizontal="left" wrapText="1"/>
    </xf>
    <xf numFmtId="0" fontId="2" fillId="31" borderId="57" xfId="0" applyFont="1" applyFill="1" applyBorder="1" applyAlignment="1">
      <alignment horizontal="left"/>
    </xf>
    <xf numFmtId="0" fontId="0" fillId="0" borderId="44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2" xfId="0" applyBorder="1"/>
    <xf numFmtId="0" fontId="0" fillId="12" borderId="24" xfId="0" applyFill="1" applyBorder="1" applyAlignment="1">
      <alignment horizontal="center"/>
    </xf>
    <xf numFmtId="0" fontId="0" fillId="0" borderId="29" xfId="0" applyBorder="1"/>
    <xf numFmtId="0" fontId="0" fillId="0" borderId="21" xfId="0" applyBorder="1"/>
    <xf numFmtId="0" fontId="2" fillId="12" borderId="7" xfId="0" applyFont="1" applyFill="1" applyBorder="1" applyAlignment="1">
      <alignment horizontal="center" vertical="center"/>
    </xf>
    <xf numFmtId="0" fontId="0" fillId="0" borderId="36" xfId="0" applyBorder="1"/>
    <xf numFmtId="0" fontId="0" fillId="0" borderId="38" xfId="0" applyBorder="1"/>
    <xf numFmtId="0" fontId="2" fillId="14" borderId="7" xfId="0" applyFont="1" applyFill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4" borderId="1" xfId="0" applyFill="1" applyBorder="1" applyAlignment="1">
      <alignment horizontal="center"/>
    </xf>
    <xf numFmtId="0" fontId="0" fillId="0" borderId="30" xfId="0" applyBorder="1"/>
    <xf numFmtId="0" fontId="0" fillId="0" borderId="22" xfId="0" applyBorder="1"/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13" borderId="7" xfId="0" applyFont="1" applyFill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44" xfId="0" applyBorder="1" applyAlignment="1">
      <alignment horizontal="left" vertical="top" wrapText="1"/>
    </xf>
    <xf numFmtId="0" fontId="0" fillId="12" borderId="7" xfId="0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5" fillId="14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14" borderId="0" xfId="0" applyFill="1" applyAlignment="1">
      <alignment horizontal="center"/>
    </xf>
    <xf numFmtId="0" fontId="0" fillId="0" borderId="31" xfId="0" applyBorder="1" applyAlignment="1">
      <alignment horizontal="left" vertical="top"/>
    </xf>
    <xf numFmtId="0" fontId="0" fillId="0" borderId="35" xfId="0" applyBorder="1"/>
    <xf numFmtId="0" fontId="0" fillId="12" borderId="1" xfId="0" applyFill="1" applyBorder="1" applyAlignment="1">
      <alignment horizontal="center"/>
    </xf>
    <xf numFmtId="0" fontId="5" fillId="13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left" vertical="top"/>
    </xf>
    <xf numFmtId="0" fontId="0" fillId="0" borderId="40" xfId="0" applyBorder="1"/>
    <xf numFmtId="0" fontId="5" fillId="12" borderId="7" xfId="0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30" sqref="A30"/>
    </sheetView>
  </sheetViews>
  <sheetFormatPr defaultRowHeight="16" x14ac:dyDescent="0.35"/>
  <cols>
    <col min="1" max="1" width="80.453125" style="2" customWidth="1"/>
    <col min="2" max="2" width="8.7265625" style="2" customWidth="1"/>
    <col min="3" max="16384" width="8.7265625" style="2"/>
  </cols>
  <sheetData>
    <row r="1" spans="1:1" ht="30.5" customHeight="1" x14ac:dyDescent="0.35">
      <c r="A1" s="354" t="s">
        <v>0</v>
      </c>
    </row>
    <row r="2" spans="1:1" ht="33.5" customHeight="1" x14ac:dyDescent="0.35">
      <c r="A2" s="355" t="s">
        <v>1</v>
      </c>
    </row>
    <row r="3" spans="1:1" ht="29.5" customHeight="1" x14ac:dyDescent="0.35">
      <c r="A3" s="354" t="s">
        <v>2</v>
      </c>
    </row>
    <row r="4" spans="1:1" ht="33.5" customHeight="1" x14ac:dyDescent="0.35">
      <c r="A4" s="355" t="s">
        <v>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0"/>
  <sheetViews>
    <sheetView topLeftCell="A67" workbookViewId="0">
      <selection activeCell="H83" sqref="H83:H84"/>
    </sheetView>
  </sheetViews>
  <sheetFormatPr defaultRowHeight="14.5" x14ac:dyDescent="0.35"/>
  <cols>
    <col min="1" max="3" width="12" style="3" customWidth="1"/>
    <col min="4" max="4" width="83.1796875" style="20" customWidth="1"/>
    <col min="5" max="5" width="11.36328125" style="3" customWidth="1"/>
    <col min="6" max="6" width="8.7265625" style="3" customWidth="1"/>
    <col min="7" max="16384" width="8.7265625" style="3"/>
  </cols>
  <sheetData>
    <row r="1" spans="1:8" ht="15.5" customHeight="1" x14ac:dyDescent="0.35">
      <c r="A1" s="273" t="s">
        <v>4</v>
      </c>
      <c r="B1" s="273" t="s">
        <v>5</v>
      </c>
      <c r="C1" s="273" t="s">
        <v>6</v>
      </c>
      <c r="D1" s="279" t="s">
        <v>7</v>
      </c>
      <c r="E1" s="358" t="s">
        <v>8</v>
      </c>
    </row>
    <row r="2" spans="1:8" ht="15.5" customHeight="1" x14ac:dyDescent="0.35">
      <c r="A2" s="277">
        <v>1</v>
      </c>
      <c r="B2" s="277">
        <v>1</v>
      </c>
      <c r="C2" s="277" t="s">
        <v>9</v>
      </c>
      <c r="D2" s="281" t="s">
        <v>10</v>
      </c>
      <c r="E2" s="275"/>
    </row>
    <row r="3" spans="1:8" ht="15.5" customHeight="1" x14ac:dyDescent="0.35">
      <c r="A3" s="277">
        <v>2</v>
      </c>
      <c r="B3" s="277">
        <v>2</v>
      </c>
      <c r="C3" s="277" t="s">
        <v>9</v>
      </c>
      <c r="D3" s="281" t="s">
        <v>11</v>
      </c>
      <c r="E3" s="275"/>
    </row>
    <row r="4" spans="1:8" ht="15.5" customHeight="1" x14ac:dyDescent="0.35">
      <c r="A4" s="277">
        <v>3</v>
      </c>
      <c r="B4" s="277">
        <v>3</v>
      </c>
      <c r="C4" s="277" t="s">
        <v>9</v>
      </c>
      <c r="D4" s="281" t="s">
        <v>12</v>
      </c>
      <c r="E4" s="275"/>
    </row>
    <row r="5" spans="1:8" ht="15.5" customHeight="1" x14ac:dyDescent="0.35">
      <c r="A5" s="277">
        <v>4</v>
      </c>
      <c r="B5" s="277">
        <v>4</v>
      </c>
      <c r="C5" s="277" t="s">
        <v>9</v>
      </c>
      <c r="D5" s="281" t="s">
        <v>13</v>
      </c>
      <c r="E5" s="275"/>
    </row>
    <row r="6" spans="1:8" ht="15.5" customHeight="1" x14ac:dyDescent="0.35">
      <c r="A6" s="277">
        <v>5</v>
      </c>
      <c r="B6" s="277">
        <v>5</v>
      </c>
      <c r="C6" s="277" t="s">
        <v>9</v>
      </c>
      <c r="D6" s="281" t="s">
        <v>10</v>
      </c>
      <c r="E6" s="276">
        <v>50</v>
      </c>
    </row>
    <row r="7" spans="1:8" ht="15.5" customHeight="1" x14ac:dyDescent="0.35">
      <c r="A7" s="277">
        <v>6</v>
      </c>
      <c r="B7" s="277">
        <v>6</v>
      </c>
      <c r="C7" s="277" t="s">
        <v>9</v>
      </c>
      <c r="D7" s="281" t="s">
        <v>10</v>
      </c>
      <c r="E7" s="276">
        <v>100</v>
      </c>
    </row>
    <row r="8" spans="1:8" ht="15.5" customHeight="1" x14ac:dyDescent="0.35">
      <c r="A8" s="277">
        <v>7</v>
      </c>
      <c r="B8" s="277">
        <v>7</v>
      </c>
      <c r="C8" s="277" t="s">
        <v>9</v>
      </c>
      <c r="D8" s="281" t="s">
        <v>14</v>
      </c>
      <c r="E8" s="275"/>
    </row>
    <row r="9" spans="1:8" ht="15.5" customHeight="1" x14ac:dyDescent="0.35">
      <c r="A9" s="277">
        <v>8</v>
      </c>
      <c r="B9" s="277">
        <v>8</v>
      </c>
      <c r="C9" s="277" t="s">
        <v>9</v>
      </c>
      <c r="D9" s="281" t="s">
        <v>15</v>
      </c>
      <c r="E9" s="275"/>
      <c r="H9" s="357"/>
    </row>
    <row r="10" spans="1:8" ht="15.5" customHeight="1" x14ac:dyDescent="0.35">
      <c r="A10" s="277">
        <v>9</v>
      </c>
      <c r="B10" s="277">
        <v>9</v>
      </c>
      <c r="C10" s="277" t="s">
        <v>9</v>
      </c>
      <c r="D10" s="281" t="s">
        <v>16</v>
      </c>
      <c r="E10" s="275"/>
    </row>
    <row r="11" spans="1:8" ht="15.5" customHeight="1" x14ac:dyDescent="0.35">
      <c r="A11" s="277">
        <v>10</v>
      </c>
      <c r="B11" s="277">
        <v>10</v>
      </c>
      <c r="C11" s="277" t="s">
        <v>9</v>
      </c>
      <c r="D11" s="281" t="s">
        <v>17</v>
      </c>
      <c r="E11" s="275"/>
    </row>
    <row r="12" spans="1:8" ht="15.5" customHeight="1" x14ac:dyDescent="0.35">
      <c r="A12" s="277">
        <v>11</v>
      </c>
      <c r="B12" s="277">
        <v>11</v>
      </c>
      <c r="C12" s="277" t="s">
        <v>9</v>
      </c>
      <c r="D12" s="281" t="s">
        <v>18</v>
      </c>
      <c r="E12" s="275"/>
    </row>
    <row r="13" spans="1:8" ht="15.5" customHeight="1" x14ac:dyDescent="0.35">
      <c r="A13" s="277">
        <v>12</v>
      </c>
      <c r="B13" s="277">
        <v>12</v>
      </c>
      <c r="C13" s="277" t="s">
        <v>9</v>
      </c>
      <c r="D13" s="281" t="s">
        <v>19</v>
      </c>
      <c r="E13" s="275"/>
    </row>
    <row r="14" spans="1:8" ht="15.5" customHeight="1" x14ac:dyDescent="0.35">
      <c r="A14" s="277">
        <v>13</v>
      </c>
      <c r="B14" s="277">
        <v>13</v>
      </c>
      <c r="C14" s="277" t="s">
        <v>9</v>
      </c>
      <c r="D14" s="281" t="s">
        <v>20</v>
      </c>
      <c r="E14" s="275"/>
    </row>
    <row r="15" spans="1:8" ht="15.5" customHeight="1" x14ac:dyDescent="0.35">
      <c r="A15" s="277">
        <v>14</v>
      </c>
      <c r="B15" s="277">
        <v>14</v>
      </c>
      <c r="C15" s="277" t="s">
        <v>9</v>
      </c>
      <c r="D15" s="281" t="s">
        <v>21</v>
      </c>
      <c r="E15" s="275"/>
    </row>
    <row r="16" spans="1:8" ht="15.5" customHeight="1" x14ac:dyDescent="0.35">
      <c r="A16" s="277">
        <v>15</v>
      </c>
      <c r="B16" s="277">
        <v>15</v>
      </c>
      <c r="C16" s="277" t="s">
        <v>9</v>
      </c>
      <c r="D16" s="281" t="s">
        <v>22</v>
      </c>
      <c r="E16" s="275"/>
    </row>
    <row r="17" spans="1:5" ht="15.5" customHeight="1" x14ac:dyDescent="0.35">
      <c r="A17" s="277">
        <v>16</v>
      </c>
      <c r="B17" s="277">
        <v>16</v>
      </c>
      <c r="C17" s="277" t="s">
        <v>9</v>
      </c>
      <c r="D17" s="281" t="s">
        <v>23</v>
      </c>
      <c r="E17" s="275"/>
    </row>
    <row r="18" spans="1:5" ht="15.5" customHeight="1" x14ac:dyDescent="0.35">
      <c r="A18" s="277">
        <v>17</v>
      </c>
      <c r="B18" s="277">
        <v>17</v>
      </c>
      <c r="C18" s="277" t="s">
        <v>9</v>
      </c>
      <c r="D18" s="281" t="s">
        <v>24</v>
      </c>
      <c r="E18" s="275"/>
    </row>
    <row r="19" spans="1:5" ht="15.5" customHeight="1" x14ac:dyDescent="0.35">
      <c r="A19" s="277">
        <v>18</v>
      </c>
      <c r="B19" s="277">
        <v>18</v>
      </c>
      <c r="C19" s="277" t="s">
        <v>9</v>
      </c>
      <c r="D19" s="281" t="s">
        <v>25</v>
      </c>
      <c r="E19" s="275"/>
    </row>
    <row r="20" spans="1:5" ht="15.5" customHeight="1" x14ac:dyDescent="0.35">
      <c r="A20" s="277">
        <v>19</v>
      </c>
      <c r="B20" s="277">
        <v>19</v>
      </c>
      <c r="C20" s="277" t="s">
        <v>9</v>
      </c>
      <c r="D20" s="281" t="s">
        <v>26</v>
      </c>
      <c r="E20" s="275"/>
    </row>
    <row r="21" spans="1:5" ht="15.5" customHeight="1" x14ac:dyDescent="0.35">
      <c r="A21" s="277">
        <v>20</v>
      </c>
      <c r="B21" s="277">
        <v>20</v>
      </c>
      <c r="C21" s="277" t="s">
        <v>9</v>
      </c>
      <c r="D21" s="281" t="s">
        <v>23</v>
      </c>
      <c r="E21" s="276">
        <v>50</v>
      </c>
    </row>
    <row r="22" spans="1:5" ht="15.5" customHeight="1" x14ac:dyDescent="0.35">
      <c r="A22" s="277">
        <v>21</v>
      </c>
      <c r="B22" s="277">
        <v>21</v>
      </c>
      <c r="C22" s="277" t="s">
        <v>9</v>
      </c>
      <c r="D22" s="281" t="s">
        <v>23</v>
      </c>
      <c r="E22" s="276">
        <v>100</v>
      </c>
    </row>
    <row r="23" spans="1:5" ht="15.5" customHeight="1" x14ac:dyDescent="0.35">
      <c r="A23" s="277">
        <v>22</v>
      </c>
      <c r="B23" s="277">
        <v>22</v>
      </c>
      <c r="C23" s="277" t="s">
        <v>9</v>
      </c>
      <c r="D23" s="281" t="s">
        <v>27</v>
      </c>
      <c r="E23" s="275"/>
    </row>
    <row r="24" spans="1:5" ht="15.5" customHeight="1" x14ac:dyDescent="0.35">
      <c r="A24" s="277">
        <v>23</v>
      </c>
      <c r="B24" s="277">
        <v>23</v>
      </c>
      <c r="C24" s="277" t="s">
        <v>9</v>
      </c>
      <c r="D24" s="281" t="s">
        <v>28</v>
      </c>
      <c r="E24" s="275"/>
    </row>
    <row r="25" spans="1:5" ht="15.5" customHeight="1" x14ac:dyDescent="0.35">
      <c r="A25" s="277">
        <v>24</v>
      </c>
      <c r="B25" s="277">
        <v>24</v>
      </c>
      <c r="C25" s="277" t="s">
        <v>9</v>
      </c>
      <c r="D25" s="281" t="s">
        <v>29</v>
      </c>
      <c r="E25" s="275"/>
    </row>
    <row r="26" spans="1:5" ht="15.5" customHeight="1" x14ac:dyDescent="0.35">
      <c r="A26" s="277">
        <v>25</v>
      </c>
      <c r="B26" s="277">
        <v>25</v>
      </c>
      <c r="C26" s="277" t="s">
        <v>9</v>
      </c>
      <c r="D26" s="281" t="s">
        <v>30</v>
      </c>
      <c r="E26" s="275"/>
    </row>
    <row r="27" spans="1:5" ht="15.5" customHeight="1" x14ac:dyDescent="0.35">
      <c r="A27" s="277">
        <v>26</v>
      </c>
      <c r="B27" s="277">
        <v>26</v>
      </c>
      <c r="C27" s="277" t="s">
        <v>9</v>
      </c>
      <c r="D27" s="281" t="s">
        <v>31</v>
      </c>
      <c r="E27" s="275"/>
    </row>
    <row r="28" spans="1:5" ht="15.5" customHeight="1" x14ac:dyDescent="0.35">
      <c r="A28" s="277">
        <v>27</v>
      </c>
      <c r="B28" s="277">
        <v>27</v>
      </c>
      <c r="C28" s="277" t="s">
        <v>9</v>
      </c>
      <c r="D28" s="281" t="s">
        <v>32</v>
      </c>
      <c r="E28" s="275"/>
    </row>
    <row r="29" spans="1:5" ht="15.5" customHeight="1" x14ac:dyDescent="0.35">
      <c r="A29" s="277">
        <v>28</v>
      </c>
      <c r="B29" s="277">
        <v>28</v>
      </c>
      <c r="C29" s="277" t="s">
        <v>9</v>
      </c>
      <c r="D29" s="281" t="s">
        <v>33</v>
      </c>
      <c r="E29" s="275"/>
    </row>
    <row r="30" spans="1:5" ht="15.5" customHeight="1" x14ac:dyDescent="0.35">
      <c r="A30" s="277">
        <v>29</v>
      </c>
      <c r="B30" s="277">
        <v>29</v>
      </c>
      <c r="C30" s="277" t="s">
        <v>9</v>
      </c>
      <c r="D30" s="281" t="s">
        <v>34</v>
      </c>
      <c r="E30" s="275"/>
    </row>
    <row r="31" spans="1:5" ht="15.5" customHeight="1" x14ac:dyDescent="0.35">
      <c r="A31" s="277">
        <v>30</v>
      </c>
      <c r="B31" s="277">
        <v>30</v>
      </c>
      <c r="C31" s="277" t="s">
        <v>9</v>
      </c>
      <c r="D31" s="281" t="s">
        <v>35</v>
      </c>
      <c r="E31" s="275"/>
    </row>
    <row r="32" spans="1:5" ht="15.5" customHeight="1" x14ac:dyDescent="0.35">
      <c r="A32" s="277">
        <v>31</v>
      </c>
      <c r="B32" s="277">
        <v>31</v>
      </c>
      <c r="C32" s="277" t="s">
        <v>9</v>
      </c>
      <c r="D32" s="281" t="s">
        <v>36</v>
      </c>
      <c r="E32" s="275"/>
    </row>
    <row r="33" spans="1:5" ht="15.5" customHeight="1" x14ac:dyDescent="0.35">
      <c r="A33" s="277">
        <v>32</v>
      </c>
      <c r="B33" s="277">
        <v>32</v>
      </c>
      <c r="C33" s="277" t="s">
        <v>9</v>
      </c>
      <c r="D33" s="281" t="s">
        <v>37</v>
      </c>
      <c r="E33" s="275"/>
    </row>
    <row r="34" spans="1:5" ht="15.5" customHeight="1" x14ac:dyDescent="0.35">
      <c r="A34" s="277">
        <v>33</v>
      </c>
      <c r="B34" s="277">
        <v>33</v>
      </c>
      <c r="C34" s="277" t="s">
        <v>9</v>
      </c>
      <c r="D34" s="281" t="s">
        <v>38</v>
      </c>
      <c r="E34" s="275"/>
    </row>
    <row r="35" spans="1:5" ht="15.5" customHeight="1" x14ac:dyDescent="0.35">
      <c r="A35" s="277">
        <v>34</v>
      </c>
      <c r="B35" s="277">
        <v>34</v>
      </c>
      <c r="C35" s="277" t="s">
        <v>9</v>
      </c>
      <c r="D35" s="281" t="s">
        <v>39</v>
      </c>
      <c r="E35" s="275"/>
    </row>
    <row r="36" spans="1:5" ht="15.5" customHeight="1" x14ac:dyDescent="0.35">
      <c r="A36" s="277">
        <v>35</v>
      </c>
      <c r="B36" s="277">
        <v>35</v>
      </c>
      <c r="C36" s="277" t="s">
        <v>9</v>
      </c>
      <c r="D36" s="281" t="s">
        <v>36</v>
      </c>
      <c r="E36" s="276">
        <v>50</v>
      </c>
    </row>
    <row r="37" spans="1:5" ht="15.5" customHeight="1" x14ac:dyDescent="0.35">
      <c r="A37" s="277">
        <v>36</v>
      </c>
      <c r="B37" s="277">
        <v>36</v>
      </c>
      <c r="C37" s="277" t="s">
        <v>9</v>
      </c>
      <c r="D37" s="281" t="s">
        <v>36</v>
      </c>
      <c r="E37" s="276">
        <v>100</v>
      </c>
    </row>
    <row r="38" spans="1:5" ht="15.5" customHeight="1" x14ac:dyDescent="0.35">
      <c r="A38" s="277">
        <v>37</v>
      </c>
      <c r="B38" s="277">
        <v>37</v>
      </c>
      <c r="C38" s="277" t="s">
        <v>9</v>
      </c>
      <c r="D38" s="281" t="s">
        <v>40</v>
      </c>
      <c r="E38" s="275"/>
    </row>
    <row r="39" spans="1:5" ht="15.5" customHeight="1" x14ac:dyDescent="0.35">
      <c r="A39" s="277">
        <v>38</v>
      </c>
      <c r="B39" s="277">
        <v>38</v>
      </c>
      <c r="C39" s="277" t="s">
        <v>9</v>
      </c>
      <c r="D39" s="281" t="s">
        <v>41</v>
      </c>
      <c r="E39" s="275"/>
    </row>
    <row r="40" spans="1:5" ht="15.5" customHeight="1" x14ac:dyDescent="0.35">
      <c r="A40" s="277">
        <v>39</v>
      </c>
      <c r="B40" s="277">
        <v>39</v>
      </c>
      <c r="C40" s="277" t="s">
        <v>9</v>
      </c>
      <c r="D40" s="281" t="s">
        <v>42</v>
      </c>
      <c r="E40" s="275"/>
    </row>
    <row r="41" spans="1:5" ht="15.5" customHeight="1" x14ac:dyDescent="0.35">
      <c r="A41" s="277">
        <v>40</v>
      </c>
      <c r="B41" s="277">
        <v>40</v>
      </c>
      <c r="C41" s="277" t="s">
        <v>9</v>
      </c>
      <c r="D41" s="281" t="s">
        <v>43</v>
      </c>
      <c r="E41" s="275"/>
    </row>
    <row r="42" spans="1:5" ht="15.5" customHeight="1" x14ac:dyDescent="0.35">
      <c r="A42" s="277">
        <v>41</v>
      </c>
      <c r="B42" s="277">
        <v>41</v>
      </c>
      <c r="C42" s="277" t="s">
        <v>9</v>
      </c>
      <c r="D42" s="281" t="s">
        <v>44</v>
      </c>
      <c r="E42" s="275"/>
    </row>
    <row r="43" spans="1:5" ht="15.5" customHeight="1" x14ac:dyDescent="0.35">
      <c r="A43" s="277">
        <v>42</v>
      </c>
      <c r="B43" s="277">
        <v>42</v>
      </c>
      <c r="C43" s="277" t="s">
        <v>9</v>
      </c>
      <c r="D43" s="281" t="s">
        <v>45</v>
      </c>
      <c r="E43" s="275"/>
    </row>
    <row r="44" spans="1:5" ht="15.5" customHeight="1" x14ac:dyDescent="0.35">
      <c r="A44" s="277">
        <v>43</v>
      </c>
      <c r="B44" s="277">
        <v>43</v>
      </c>
      <c r="C44" s="277" t="s">
        <v>9</v>
      </c>
      <c r="D44" s="281" t="s">
        <v>46</v>
      </c>
      <c r="E44" s="275"/>
    </row>
    <row r="45" spans="1:5" ht="15.5" customHeight="1" x14ac:dyDescent="0.35">
      <c r="A45" s="277">
        <v>44</v>
      </c>
      <c r="B45" s="277">
        <v>44</v>
      </c>
      <c r="C45" s="277" t="s">
        <v>9</v>
      </c>
      <c r="D45" s="281" t="s">
        <v>47</v>
      </c>
      <c r="E45" s="275"/>
    </row>
    <row r="46" spans="1:5" ht="15.5" customHeight="1" x14ac:dyDescent="0.35">
      <c r="A46" s="277">
        <v>45</v>
      </c>
      <c r="B46" s="277">
        <v>45</v>
      </c>
      <c r="C46" s="277" t="s">
        <v>9</v>
      </c>
      <c r="D46" s="281" t="s">
        <v>48</v>
      </c>
      <c r="E46" s="275"/>
    </row>
    <row r="47" spans="1:5" ht="15.5" customHeight="1" x14ac:dyDescent="0.35">
      <c r="A47" s="277">
        <v>46</v>
      </c>
      <c r="B47" s="277">
        <v>46</v>
      </c>
      <c r="C47" s="277" t="s">
        <v>9</v>
      </c>
      <c r="D47" s="281" t="s">
        <v>49</v>
      </c>
      <c r="E47" s="275"/>
    </row>
    <row r="48" spans="1:5" ht="15.5" customHeight="1" x14ac:dyDescent="0.35">
      <c r="A48" s="277">
        <v>47</v>
      </c>
      <c r="B48" s="277">
        <v>47</v>
      </c>
      <c r="C48" s="277" t="s">
        <v>9</v>
      </c>
      <c r="D48" s="281" t="s">
        <v>50</v>
      </c>
      <c r="E48" s="275"/>
    </row>
    <row r="49" spans="1:5" ht="15.5" customHeight="1" x14ac:dyDescent="0.35">
      <c r="A49" s="277">
        <v>48</v>
      </c>
      <c r="B49" s="277">
        <v>48</v>
      </c>
      <c r="C49" s="277" t="s">
        <v>9</v>
      </c>
      <c r="D49" s="281" t="s">
        <v>51</v>
      </c>
      <c r="E49" s="275"/>
    </row>
    <row r="50" spans="1:5" ht="15.5" customHeight="1" x14ac:dyDescent="0.35">
      <c r="A50" s="277">
        <v>49</v>
      </c>
      <c r="B50" s="277">
        <v>49</v>
      </c>
      <c r="C50" s="277" t="s">
        <v>9</v>
      </c>
      <c r="D50" s="281" t="s">
        <v>52</v>
      </c>
      <c r="E50" s="275"/>
    </row>
    <row r="51" spans="1:5" ht="15.5" customHeight="1" x14ac:dyDescent="0.35">
      <c r="A51" s="277">
        <v>50</v>
      </c>
      <c r="B51" s="277">
        <v>50</v>
      </c>
      <c r="C51" s="277" t="s">
        <v>9</v>
      </c>
      <c r="D51" s="281" t="s">
        <v>49</v>
      </c>
      <c r="E51" s="276">
        <v>50</v>
      </c>
    </row>
    <row r="52" spans="1:5" ht="15.5" customHeight="1" x14ac:dyDescent="0.35">
      <c r="A52" s="277">
        <v>51</v>
      </c>
      <c r="B52" s="277">
        <v>51</v>
      </c>
      <c r="C52" s="277" t="s">
        <v>9</v>
      </c>
      <c r="D52" s="281" t="s">
        <v>49</v>
      </c>
      <c r="E52" s="276">
        <v>100</v>
      </c>
    </row>
    <row r="53" spans="1:5" x14ac:dyDescent="0.35">
      <c r="A53" s="277">
        <v>52</v>
      </c>
      <c r="B53" s="277">
        <v>52</v>
      </c>
      <c r="C53" s="277" t="s">
        <v>9</v>
      </c>
      <c r="D53" s="281" t="s">
        <v>53</v>
      </c>
      <c r="E53" s="278"/>
    </row>
    <row r="54" spans="1:5" x14ac:dyDescent="0.35">
      <c r="A54" s="277">
        <v>53</v>
      </c>
      <c r="B54" s="277">
        <v>53</v>
      </c>
      <c r="C54" s="277" t="s">
        <v>9</v>
      </c>
      <c r="D54" s="281" t="s">
        <v>54</v>
      </c>
      <c r="E54" s="278"/>
    </row>
    <row r="55" spans="1:5" x14ac:dyDescent="0.35">
      <c r="A55" s="277">
        <v>54</v>
      </c>
      <c r="B55" s="277">
        <v>54</v>
      </c>
      <c r="C55" s="277" t="s">
        <v>9</v>
      </c>
      <c r="D55" s="281" t="s">
        <v>55</v>
      </c>
      <c r="E55" s="278"/>
    </row>
    <row r="56" spans="1:5" x14ac:dyDescent="0.35">
      <c r="A56" s="277">
        <v>55</v>
      </c>
      <c r="B56" s="277">
        <v>55</v>
      </c>
      <c r="C56" s="277" t="s">
        <v>9</v>
      </c>
      <c r="D56" s="281" t="s">
        <v>56</v>
      </c>
      <c r="E56" s="278"/>
    </row>
    <row r="57" spans="1:5" x14ac:dyDescent="0.35">
      <c r="A57" s="277">
        <v>56</v>
      </c>
      <c r="B57" s="277">
        <v>56</v>
      </c>
      <c r="C57" s="277" t="s">
        <v>9</v>
      </c>
      <c r="D57" s="281" t="s">
        <v>57</v>
      </c>
      <c r="E57" s="278"/>
    </row>
    <row r="58" spans="1:5" x14ac:dyDescent="0.35">
      <c r="A58" s="277">
        <v>57</v>
      </c>
      <c r="B58" s="277">
        <v>57</v>
      </c>
      <c r="C58" s="277" t="s">
        <v>9</v>
      </c>
      <c r="D58" s="281" t="s">
        <v>58</v>
      </c>
      <c r="E58" s="278"/>
    </row>
    <row r="59" spans="1:5" x14ac:dyDescent="0.35">
      <c r="A59" s="277">
        <v>58</v>
      </c>
      <c r="B59" s="277">
        <v>58</v>
      </c>
      <c r="C59" s="277" t="s">
        <v>9</v>
      </c>
      <c r="D59" s="281" t="s">
        <v>59</v>
      </c>
      <c r="E59" s="278"/>
    </row>
    <row r="60" spans="1:5" x14ac:dyDescent="0.35">
      <c r="A60" s="277">
        <v>59</v>
      </c>
      <c r="B60" s="277">
        <v>59</v>
      </c>
      <c r="C60" s="277" t="s">
        <v>9</v>
      </c>
      <c r="D60" s="281" t="s">
        <v>60</v>
      </c>
      <c r="E60" s="278"/>
    </row>
    <row r="61" spans="1:5" x14ac:dyDescent="0.35">
      <c r="A61" s="277">
        <v>60</v>
      </c>
      <c r="B61" s="277">
        <v>60</v>
      </c>
      <c r="C61" s="277" t="s">
        <v>9</v>
      </c>
      <c r="D61" s="281" t="s">
        <v>61</v>
      </c>
      <c r="E61" s="278"/>
    </row>
    <row r="62" spans="1:5" x14ac:dyDescent="0.35">
      <c r="A62" s="8">
        <v>61</v>
      </c>
      <c r="B62" s="8">
        <v>61</v>
      </c>
      <c r="C62" s="9" t="s">
        <v>62</v>
      </c>
      <c r="D62" s="14" t="s">
        <v>63</v>
      </c>
    </row>
    <row r="63" spans="1:5" x14ac:dyDescent="0.35">
      <c r="A63" s="8">
        <v>62</v>
      </c>
      <c r="B63" s="8">
        <v>62</v>
      </c>
      <c r="C63" s="9" t="s">
        <v>62</v>
      </c>
      <c r="D63" s="14" t="s">
        <v>64</v>
      </c>
    </row>
    <row r="64" spans="1:5" x14ac:dyDescent="0.35">
      <c r="A64" s="8">
        <v>63</v>
      </c>
      <c r="B64" s="8">
        <v>63</v>
      </c>
      <c r="C64" s="9" t="s">
        <v>62</v>
      </c>
      <c r="D64" s="14" t="s">
        <v>65</v>
      </c>
    </row>
    <row r="65" spans="1:4" x14ac:dyDescent="0.35">
      <c r="A65" s="8">
        <v>64</v>
      </c>
      <c r="B65" s="8">
        <v>64</v>
      </c>
      <c r="C65" s="9" t="s">
        <v>62</v>
      </c>
      <c r="D65" s="14" t="s">
        <v>66</v>
      </c>
    </row>
    <row r="66" spans="1:4" x14ac:dyDescent="0.35">
      <c r="A66" s="8">
        <v>65</v>
      </c>
      <c r="B66" s="8">
        <v>65</v>
      </c>
      <c r="C66" s="9" t="s">
        <v>62</v>
      </c>
      <c r="D66" s="14" t="s">
        <v>67</v>
      </c>
    </row>
    <row r="67" spans="1:4" x14ac:dyDescent="0.35">
      <c r="A67" s="8">
        <v>66</v>
      </c>
      <c r="B67" s="8">
        <v>66</v>
      </c>
      <c r="C67" s="9" t="s">
        <v>62</v>
      </c>
      <c r="D67" s="14" t="s">
        <v>68</v>
      </c>
    </row>
    <row r="68" spans="1:4" x14ac:dyDescent="0.35">
      <c r="A68" s="8">
        <v>67</v>
      </c>
      <c r="B68" s="8">
        <v>67</v>
      </c>
      <c r="C68" s="9" t="s">
        <v>62</v>
      </c>
      <c r="D68" s="14" t="s">
        <v>69</v>
      </c>
    </row>
    <row r="69" spans="1:4" x14ac:dyDescent="0.35">
      <c r="A69" s="8">
        <v>68</v>
      </c>
      <c r="B69" s="8">
        <v>68</v>
      </c>
      <c r="C69" s="9" t="s">
        <v>62</v>
      </c>
      <c r="D69" s="14" t="s">
        <v>70</v>
      </c>
    </row>
    <row r="70" spans="1:4" x14ac:dyDescent="0.35">
      <c r="A70" s="8">
        <v>69</v>
      </c>
      <c r="B70" s="8">
        <v>69</v>
      </c>
      <c r="C70" s="9" t="s">
        <v>62</v>
      </c>
      <c r="D70" s="14" t="s">
        <v>71</v>
      </c>
    </row>
    <row r="71" spans="1:4" x14ac:dyDescent="0.35">
      <c r="A71" s="8">
        <v>70</v>
      </c>
      <c r="B71" s="8">
        <v>70</v>
      </c>
      <c r="C71" s="9" t="s">
        <v>62</v>
      </c>
      <c r="D71" s="14" t="s">
        <v>72</v>
      </c>
    </row>
    <row r="72" spans="1:4" x14ac:dyDescent="0.35">
      <c r="A72" s="8">
        <v>71</v>
      </c>
      <c r="B72" s="8">
        <v>71</v>
      </c>
      <c r="C72" s="9" t="s">
        <v>62</v>
      </c>
      <c r="D72" s="14" t="s">
        <v>73</v>
      </c>
    </row>
    <row r="73" spans="1:4" x14ac:dyDescent="0.35">
      <c r="A73" s="8">
        <v>72</v>
      </c>
      <c r="B73" s="8">
        <v>72</v>
      </c>
      <c r="C73" s="9" t="s">
        <v>62</v>
      </c>
      <c r="D73" s="14" t="s">
        <v>74</v>
      </c>
    </row>
    <row r="74" spans="1:4" x14ac:dyDescent="0.35">
      <c r="A74" s="8">
        <v>73</v>
      </c>
      <c r="B74" s="8">
        <v>73</v>
      </c>
      <c r="C74" s="9" t="s">
        <v>62</v>
      </c>
      <c r="D74" s="14" t="s">
        <v>75</v>
      </c>
    </row>
    <row r="75" spans="1:4" x14ac:dyDescent="0.35">
      <c r="A75" s="8">
        <v>74</v>
      </c>
      <c r="B75" s="8">
        <v>74</v>
      </c>
      <c r="C75" s="9" t="s">
        <v>62</v>
      </c>
      <c r="D75" s="14" t="s">
        <v>76</v>
      </c>
    </row>
    <row r="76" spans="1:4" x14ac:dyDescent="0.35">
      <c r="A76" s="8">
        <v>75</v>
      </c>
      <c r="B76" s="8">
        <v>75</v>
      </c>
      <c r="C76" s="9" t="s">
        <v>62</v>
      </c>
      <c r="D76" s="14" t="s">
        <v>77</v>
      </c>
    </row>
    <row r="77" spans="1:4" x14ac:dyDescent="0.35">
      <c r="A77" s="8">
        <v>76</v>
      </c>
      <c r="B77" s="8">
        <v>76</v>
      </c>
      <c r="C77" s="9" t="s">
        <v>62</v>
      </c>
      <c r="D77" s="14" t="s">
        <v>78</v>
      </c>
    </row>
    <row r="78" spans="1:4" x14ac:dyDescent="0.35">
      <c r="A78" s="5">
        <v>77</v>
      </c>
      <c r="B78" s="5">
        <v>77</v>
      </c>
      <c r="C78" s="5" t="s">
        <v>79</v>
      </c>
      <c r="D78" s="15" t="s">
        <v>80</v>
      </c>
    </row>
    <row r="79" spans="1:4" x14ac:dyDescent="0.35">
      <c r="A79" s="5">
        <v>78</v>
      </c>
      <c r="B79" s="5">
        <v>78</v>
      </c>
      <c r="C79" s="5" t="s">
        <v>79</v>
      </c>
      <c r="D79" s="15" t="s">
        <v>81</v>
      </c>
    </row>
    <row r="80" spans="1:4" x14ac:dyDescent="0.35">
      <c r="A80" s="5">
        <v>79</v>
      </c>
      <c r="B80" s="5">
        <v>79</v>
      </c>
      <c r="C80" s="5" t="s">
        <v>79</v>
      </c>
      <c r="D80" s="15" t="s">
        <v>82</v>
      </c>
    </row>
    <row r="81" spans="1:4" x14ac:dyDescent="0.35">
      <c r="A81" s="5">
        <v>80</v>
      </c>
      <c r="B81" s="5">
        <v>80</v>
      </c>
      <c r="C81" s="5" t="s">
        <v>79</v>
      </c>
      <c r="D81" s="15" t="s">
        <v>83</v>
      </c>
    </row>
    <row r="82" spans="1:4" x14ac:dyDescent="0.35">
      <c r="A82" s="5">
        <v>81</v>
      </c>
      <c r="B82" s="5">
        <v>81</v>
      </c>
      <c r="C82" s="5" t="s">
        <v>79</v>
      </c>
      <c r="D82" s="15" t="s">
        <v>84</v>
      </c>
    </row>
    <row r="83" spans="1:4" x14ac:dyDescent="0.35">
      <c r="A83" s="5">
        <v>82</v>
      </c>
      <c r="B83" s="5">
        <v>82</v>
      </c>
      <c r="C83" s="5" t="s">
        <v>79</v>
      </c>
      <c r="D83" s="15" t="s">
        <v>85</v>
      </c>
    </row>
    <row r="84" spans="1:4" x14ac:dyDescent="0.35">
      <c r="A84" s="5">
        <v>83</v>
      </c>
      <c r="B84" s="5">
        <v>83</v>
      </c>
      <c r="C84" s="5" t="s">
        <v>79</v>
      </c>
      <c r="D84" s="15" t="s">
        <v>86</v>
      </c>
    </row>
    <row r="85" spans="1:4" x14ac:dyDescent="0.35">
      <c r="A85" s="5">
        <v>84</v>
      </c>
      <c r="B85" s="5">
        <v>84</v>
      </c>
      <c r="C85" s="5" t="s">
        <v>79</v>
      </c>
      <c r="D85" s="15" t="s">
        <v>87</v>
      </c>
    </row>
    <row r="86" spans="1:4" x14ac:dyDescent="0.35">
      <c r="A86" s="359">
        <v>85</v>
      </c>
      <c r="B86" s="359">
        <v>85</v>
      </c>
      <c r="C86" s="359" t="s">
        <v>79</v>
      </c>
      <c r="D86" s="360" t="s">
        <v>88</v>
      </c>
    </row>
    <row r="87" spans="1:4" x14ac:dyDescent="0.35">
      <c r="A87" s="359">
        <v>86</v>
      </c>
      <c r="B87" s="359">
        <v>86</v>
      </c>
      <c r="C87" s="359" t="s">
        <v>79</v>
      </c>
      <c r="D87" s="360" t="s">
        <v>89</v>
      </c>
    </row>
    <row r="88" spans="1:4" x14ac:dyDescent="0.35">
      <c r="A88" s="359">
        <v>87</v>
      </c>
      <c r="B88" s="359">
        <v>87</v>
      </c>
      <c r="C88" s="359" t="s">
        <v>79</v>
      </c>
      <c r="D88" s="360" t="s">
        <v>90</v>
      </c>
    </row>
    <row r="89" spans="1:4" x14ac:dyDescent="0.35">
      <c r="A89" s="359">
        <v>88</v>
      </c>
      <c r="B89" s="359">
        <v>88</v>
      </c>
      <c r="C89" s="359" t="s">
        <v>79</v>
      </c>
      <c r="D89" s="360" t="s">
        <v>91</v>
      </c>
    </row>
    <row r="90" spans="1:4" x14ac:dyDescent="0.35">
      <c r="A90" s="359">
        <v>89</v>
      </c>
      <c r="B90" s="359">
        <v>89</v>
      </c>
      <c r="C90" s="359" t="s">
        <v>79</v>
      </c>
      <c r="D90" s="360" t="s">
        <v>92</v>
      </c>
    </row>
    <row r="91" spans="1:4" x14ac:dyDescent="0.35">
      <c r="A91" s="359">
        <v>90</v>
      </c>
      <c r="B91" s="359">
        <v>90</v>
      </c>
      <c r="C91" s="359" t="s">
        <v>79</v>
      </c>
      <c r="D91" s="360" t="s">
        <v>93</v>
      </c>
    </row>
    <row r="92" spans="1:4" x14ac:dyDescent="0.35">
      <c r="A92" s="359">
        <v>91</v>
      </c>
      <c r="B92" s="359">
        <v>91</v>
      </c>
      <c r="C92" s="359" t="s">
        <v>79</v>
      </c>
      <c r="D92" s="360" t="s">
        <v>94</v>
      </c>
    </row>
    <row r="93" spans="1:4" x14ac:dyDescent="0.35">
      <c r="A93" s="359">
        <v>92</v>
      </c>
      <c r="B93" s="359">
        <v>92</v>
      </c>
      <c r="C93" s="359" t="s">
        <v>79</v>
      </c>
      <c r="D93" s="360" t="s">
        <v>95</v>
      </c>
    </row>
    <row r="94" spans="1:4" x14ac:dyDescent="0.35">
      <c r="A94" s="6">
        <v>93</v>
      </c>
      <c r="B94" s="6">
        <v>93</v>
      </c>
      <c r="C94" s="6" t="s">
        <v>96</v>
      </c>
      <c r="D94" s="16" t="s">
        <v>97</v>
      </c>
    </row>
    <row r="95" spans="1:4" x14ac:dyDescent="0.35">
      <c r="A95" s="4"/>
      <c r="B95" s="4"/>
      <c r="C95" s="11" t="s">
        <v>98</v>
      </c>
      <c r="D95" s="17" t="s">
        <v>99</v>
      </c>
    </row>
    <row r="96" spans="1:4" x14ac:dyDescent="0.35">
      <c r="A96" s="4"/>
      <c r="B96" s="4"/>
      <c r="C96" s="11" t="s">
        <v>100</v>
      </c>
      <c r="D96" s="17" t="s">
        <v>101</v>
      </c>
    </row>
    <row r="97" spans="1:4" x14ac:dyDescent="0.35">
      <c r="A97" s="4"/>
      <c r="B97" s="4"/>
      <c r="C97" s="11" t="s">
        <v>102</v>
      </c>
      <c r="D97" s="17" t="s">
        <v>103</v>
      </c>
    </row>
    <row r="98" spans="1:4" x14ac:dyDescent="0.35">
      <c r="A98" s="6">
        <v>94</v>
      </c>
      <c r="B98" s="6">
        <v>94</v>
      </c>
      <c r="C98" s="6" t="s">
        <v>96</v>
      </c>
      <c r="D98" s="16" t="s">
        <v>104</v>
      </c>
    </row>
    <row r="99" spans="1:4" x14ac:dyDescent="0.35">
      <c r="A99" s="4"/>
      <c r="B99" s="4"/>
      <c r="C99" s="11" t="s">
        <v>98</v>
      </c>
      <c r="D99" s="17" t="s">
        <v>105</v>
      </c>
    </row>
    <row r="100" spans="1:4" x14ac:dyDescent="0.35">
      <c r="A100" s="4"/>
      <c r="B100" s="4"/>
      <c r="C100" s="11" t="s">
        <v>100</v>
      </c>
      <c r="D100" s="17" t="s">
        <v>101</v>
      </c>
    </row>
    <row r="101" spans="1:4" x14ac:dyDescent="0.35">
      <c r="A101" s="4"/>
      <c r="B101" s="4"/>
      <c r="C101" s="11" t="s">
        <v>102</v>
      </c>
      <c r="D101" s="17" t="s">
        <v>106</v>
      </c>
    </row>
    <row r="102" spans="1:4" x14ac:dyDescent="0.35">
      <c r="A102" s="6">
        <v>95</v>
      </c>
      <c r="B102" s="6">
        <v>95</v>
      </c>
      <c r="C102" s="6" t="s">
        <v>96</v>
      </c>
      <c r="D102" s="16" t="s">
        <v>107</v>
      </c>
    </row>
    <row r="103" spans="1:4" x14ac:dyDescent="0.35">
      <c r="A103" s="4"/>
      <c r="B103" s="4"/>
      <c r="C103" s="11" t="s">
        <v>98</v>
      </c>
      <c r="D103" s="17" t="s">
        <v>108</v>
      </c>
    </row>
    <row r="104" spans="1:4" x14ac:dyDescent="0.35">
      <c r="A104" s="4"/>
      <c r="B104" s="4"/>
      <c r="C104" s="11" t="s">
        <v>100</v>
      </c>
      <c r="D104" s="17" t="s">
        <v>109</v>
      </c>
    </row>
    <row r="105" spans="1:4" x14ac:dyDescent="0.35">
      <c r="A105" s="6">
        <v>96</v>
      </c>
      <c r="B105" s="6">
        <v>96</v>
      </c>
      <c r="C105" s="6" t="s">
        <v>96</v>
      </c>
      <c r="D105" s="16" t="s">
        <v>110</v>
      </c>
    </row>
    <row r="106" spans="1:4" x14ac:dyDescent="0.35">
      <c r="A106" s="4"/>
      <c r="B106" s="4"/>
      <c r="C106" s="11" t="s">
        <v>98</v>
      </c>
      <c r="D106" s="17" t="s">
        <v>111</v>
      </c>
    </row>
    <row r="107" spans="1:4" ht="29" customHeight="1" x14ac:dyDescent="0.35">
      <c r="A107" s="6">
        <v>97</v>
      </c>
      <c r="B107" s="6">
        <v>97</v>
      </c>
      <c r="C107" s="6" t="s">
        <v>96</v>
      </c>
      <c r="D107" s="16" t="s">
        <v>112</v>
      </c>
    </row>
    <row r="108" spans="1:4" x14ac:dyDescent="0.35">
      <c r="A108" s="4"/>
      <c r="B108" s="4"/>
      <c r="C108" s="11" t="s">
        <v>98</v>
      </c>
      <c r="D108" s="17" t="s">
        <v>113</v>
      </c>
    </row>
    <row r="109" spans="1:4" x14ac:dyDescent="0.35">
      <c r="A109" s="4"/>
      <c r="B109" s="4"/>
      <c r="C109" s="11" t="s">
        <v>100</v>
      </c>
      <c r="D109" s="17" t="s">
        <v>114</v>
      </c>
    </row>
    <row r="110" spans="1:4" x14ac:dyDescent="0.35">
      <c r="A110" s="6">
        <v>98</v>
      </c>
      <c r="B110" s="6">
        <v>98</v>
      </c>
      <c r="C110" s="6" t="s">
        <v>96</v>
      </c>
      <c r="D110" s="16" t="s">
        <v>115</v>
      </c>
    </row>
    <row r="111" spans="1:4" x14ac:dyDescent="0.35">
      <c r="A111" s="4"/>
      <c r="B111" s="4"/>
      <c r="C111" s="4" t="s">
        <v>116</v>
      </c>
      <c r="D111" s="17" t="s">
        <v>117</v>
      </c>
    </row>
    <row r="112" spans="1:4" ht="29" customHeight="1" x14ac:dyDescent="0.35">
      <c r="A112" s="6">
        <v>99</v>
      </c>
      <c r="B112" s="6">
        <v>99</v>
      </c>
      <c r="C112" s="6" t="s">
        <v>96</v>
      </c>
      <c r="D112" s="16" t="s">
        <v>118</v>
      </c>
    </row>
    <row r="113" spans="1:4" x14ac:dyDescent="0.35">
      <c r="A113" s="4"/>
      <c r="B113" s="4"/>
      <c r="C113" s="4" t="s">
        <v>116</v>
      </c>
      <c r="D113" s="17" t="s">
        <v>119</v>
      </c>
    </row>
    <row r="114" spans="1:4" x14ac:dyDescent="0.35">
      <c r="A114" s="6">
        <v>100</v>
      </c>
      <c r="B114" s="6">
        <v>100</v>
      </c>
      <c r="C114" s="6" t="s">
        <v>96</v>
      </c>
      <c r="D114" s="16" t="s">
        <v>120</v>
      </c>
    </row>
    <row r="115" spans="1:4" x14ac:dyDescent="0.35">
      <c r="A115" s="4"/>
      <c r="B115" s="4"/>
      <c r="C115" s="4" t="s">
        <v>116</v>
      </c>
      <c r="D115" s="17" t="s">
        <v>121</v>
      </c>
    </row>
    <row r="116" spans="1:4" x14ac:dyDescent="0.35">
      <c r="A116" s="13">
        <v>101</v>
      </c>
      <c r="B116" s="13">
        <v>101</v>
      </c>
      <c r="C116" s="13" t="s">
        <v>122</v>
      </c>
      <c r="D116" s="356" t="s">
        <v>123</v>
      </c>
    </row>
    <row r="117" spans="1:4" x14ac:dyDescent="0.35">
      <c r="A117" s="4"/>
      <c r="B117" s="4"/>
      <c r="C117" s="4" t="s">
        <v>116</v>
      </c>
      <c r="D117" s="17" t="s">
        <v>124</v>
      </c>
    </row>
    <row r="118" spans="1:4" x14ac:dyDescent="0.35">
      <c r="A118" s="13">
        <v>102</v>
      </c>
      <c r="B118" s="13">
        <v>102</v>
      </c>
      <c r="C118" s="13" t="s">
        <v>122</v>
      </c>
      <c r="D118" s="356" t="s">
        <v>125</v>
      </c>
    </row>
    <row r="119" spans="1:4" x14ac:dyDescent="0.35">
      <c r="A119" s="4"/>
      <c r="B119" s="4"/>
      <c r="C119" s="4" t="s">
        <v>116</v>
      </c>
      <c r="D119" s="17" t="s">
        <v>126</v>
      </c>
    </row>
    <row r="120" spans="1:4" x14ac:dyDescent="0.35">
      <c r="A120" s="13">
        <v>103</v>
      </c>
      <c r="B120" s="13">
        <v>103</v>
      </c>
      <c r="C120" s="13" t="s">
        <v>122</v>
      </c>
      <c r="D120" s="356" t="s">
        <v>127</v>
      </c>
    </row>
    <row r="121" spans="1:4" x14ac:dyDescent="0.35">
      <c r="A121" s="4"/>
      <c r="B121" s="4"/>
      <c r="C121" s="4" t="s">
        <v>98</v>
      </c>
      <c r="D121" s="17" t="s">
        <v>128</v>
      </c>
    </row>
    <row r="122" spans="1:4" x14ac:dyDescent="0.35">
      <c r="A122" s="4"/>
      <c r="B122" s="4"/>
      <c r="C122" s="4" t="s">
        <v>100</v>
      </c>
      <c r="D122" s="17" t="s">
        <v>129</v>
      </c>
    </row>
    <row r="123" spans="1:4" ht="29" customHeight="1" x14ac:dyDescent="0.35">
      <c r="A123" s="13">
        <v>104</v>
      </c>
      <c r="B123" s="13">
        <v>104</v>
      </c>
      <c r="C123" s="13" t="s">
        <v>122</v>
      </c>
      <c r="D123" s="356" t="s">
        <v>130</v>
      </c>
    </row>
    <row r="124" spans="1:4" x14ac:dyDescent="0.35">
      <c r="A124" s="4"/>
      <c r="B124" s="4"/>
      <c r="C124" s="4"/>
      <c r="D124" s="17" t="s">
        <v>131</v>
      </c>
    </row>
    <row r="125" spans="1:4" x14ac:dyDescent="0.35">
      <c r="A125" s="12">
        <v>105</v>
      </c>
      <c r="B125" s="12">
        <v>105</v>
      </c>
      <c r="C125" s="12" t="s">
        <v>122</v>
      </c>
      <c r="D125" s="18" t="s">
        <v>132</v>
      </c>
    </row>
    <row r="126" spans="1:4" x14ac:dyDescent="0.35">
      <c r="A126" s="11"/>
      <c r="B126" s="11"/>
      <c r="C126" s="11" t="s">
        <v>116</v>
      </c>
      <c r="D126" s="19" t="s">
        <v>133</v>
      </c>
    </row>
    <row r="127" spans="1:4" x14ac:dyDescent="0.35">
      <c r="A127" s="4"/>
      <c r="B127" s="4"/>
      <c r="C127" s="11" t="s">
        <v>116</v>
      </c>
      <c r="D127" s="20" t="s">
        <v>134</v>
      </c>
    </row>
    <row r="128" spans="1:4" x14ac:dyDescent="0.35">
      <c r="A128" s="7">
        <v>106</v>
      </c>
      <c r="B128" s="7">
        <v>106</v>
      </c>
      <c r="C128" s="7" t="s">
        <v>135</v>
      </c>
      <c r="D128" s="21" t="s">
        <v>136</v>
      </c>
    </row>
    <row r="129" spans="1:4" x14ac:dyDescent="0.35">
      <c r="A129" s="7">
        <v>107</v>
      </c>
      <c r="B129" s="7">
        <v>107</v>
      </c>
      <c r="C129" s="7" t="s">
        <v>135</v>
      </c>
      <c r="D129" s="21" t="s">
        <v>137</v>
      </c>
    </row>
    <row r="130" spans="1:4" ht="29" customHeight="1" x14ac:dyDescent="0.35">
      <c r="A130" s="7">
        <v>108</v>
      </c>
      <c r="B130" s="7">
        <v>108</v>
      </c>
      <c r="C130" s="7" t="s">
        <v>135</v>
      </c>
      <c r="D130" s="21" t="s">
        <v>138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0"/>
  <sheetViews>
    <sheetView topLeftCell="A72" workbookViewId="0">
      <selection activeCell="I85" sqref="I85"/>
    </sheetView>
  </sheetViews>
  <sheetFormatPr defaultRowHeight="14.5" x14ac:dyDescent="0.35"/>
  <cols>
    <col min="1" max="2" width="12" style="3" customWidth="1"/>
    <col min="3" max="3" width="65.81640625" style="20" customWidth="1"/>
    <col min="4" max="5" width="12" style="3" customWidth="1"/>
    <col min="6" max="8" width="18" style="3" customWidth="1"/>
    <col min="9" max="9" width="16.08984375" style="3" customWidth="1"/>
    <col min="10" max="10" width="8.7265625" style="3" customWidth="1"/>
    <col min="11" max="16384" width="8.7265625" style="3"/>
  </cols>
  <sheetData>
    <row r="1" spans="1:8" x14ac:dyDescent="0.35">
      <c r="A1" s="273" t="s">
        <v>4</v>
      </c>
      <c r="B1" s="273" t="s">
        <v>6</v>
      </c>
      <c r="C1" s="279" t="s">
        <v>7</v>
      </c>
      <c r="D1" s="273" t="s">
        <v>139</v>
      </c>
      <c r="E1" s="274" t="s">
        <v>8</v>
      </c>
      <c r="F1" s="280" t="s">
        <v>140</v>
      </c>
      <c r="G1" s="280" t="s">
        <v>141</v>
      </c>
      <c r="H1" s="280" t="s">
        <v>142</v>
      </c>
    </row>
    <row r="2" spans="1:8" ht="15.5" customHeight="1" x14ac:dyDescent="0.35">
      <c r="A2" s="277">
        <v>1</v>
      </c>
      <c r="B2" s="277" t="s">
        <v>9</v>
      </c>
      <c r="C2" s="281" t="s">
        <v>10</v>
      </c>
      <c r="D2" s="277" t="s">
        <v>143</v>
      </c>
      <c r="E2" s="275"/>
      <c r="F2" s="277"/>
      <c r="G2" s="277"/>
      <c r="H2" s="277"/>
    </row>
    <row r="3" spans="1:8" ht="15.5" customHeight="1" x14ac:dyDescent="0.35">
      <c r="A3" s="277">
        <v>2</v>
      </c>
      <c r="B3" s="277" t="s">
        <v>9</v>
      </c>
      <c r="C3" s="281" t="s">
        <v>11</v>
      </c>
      <c r="D3" s="277" t="s">
        <v>143</v>
      </c>
      <c r="E3" s="275"/>
      <c r="F3" s="277"/>
      <c r="G3" s="277"/>
      <c r="H3" s="277"/>
    </row>
    <row r="4" spans="1:8" ht="15.5" customHeight="1" x14ac:dyDescent="0.35">
      <c r="A4" s="277">
        <v>3</v>
      </c>
      <c r="B4" s="277" t="s">
        <v>9</v>
      </c>
      <c r="C4" s="281" t="s">
        <v>12</v>
      </c>
      <c r="D4" s="277" t="s">
        <v>143</v>
      </c>
      <c r="E4" s="275"/>
      <c r="F4" s="277"/>
      <c r="G4" s="277"/>
      <c r="H4" s="277"/>
    </row>
    <row r="5" spans="1:8" ht="15.5" customHeight="1" x14ac:dyDescent="0.35">
      <c r="A5" s="277">
        <v>4</v>
      </c>
      <c r="B5" s="277" t="s">
        <v>9</v>
      </c>
      <c r="C5" s="281" t="s">
        <v>13</v>
      </c>
      <c r="D5" s="277" t="s">
        <v>143</v>
      </c>
      <c r="E5" s="275"/>
      <c r="F5" s="277"/>
      <c r="G5" s="277"/>
      <c r="H5" s="277"/>
    </row>
    <row r="6" spans="1:8" ht="15.5" customHeight="1" x14ac:dyDescent="0.35">
      <c r="A6" s="277">
        <v>5</v>
      </c>
      <c r="B6" s="277" t="s">
        <v>9</v>
      </c>
      <c r="C6" s="281" t="s">
        <v>10</v>
      </c>
      <c r="D6" s="277" t="s">
        <v>143</v>
      </c>
      <c r="E6" s="276">
        <v>50</v>
      </c>
      <c r="F6" s="277"/>
      <c r="G6" s="277"/>
      <c r="H6" s="277"/>
    </row>
    <row r="7" spans="1:8" ht="15.5" customHeight="1" x14ac:dyDescent="0.35">
      <c r="A7" s="277">
        <v>6</v>
      </c>
      <c r="B7" s="277" t="s">
        <v>9</v>
      </c>
      <c r="C7" s="281" t="s">
        <v>10</v>
      </c>
      <c r="D7" s="277" t="s">
        <v>143</v>
      </c>
      <c r="E7" s="276">
        <v>100</v>
      </c>
      <c r="F7" s="277"/>
      <c r="G7" s="277"/>
      <c r="H7" s="277"/>
    </row>
    <row r="8" spans="1:8" ht="15.5" customHeight="1" x14ac:dyDescent="0.35">
      <c r="A8" s="277">
        <v>7</v>
      </c>
      <c r="B8" s="277" t="s">
        <v>9</v>
      </c>
      <c r="C8" s="281" t="s">
        <v>14</v>
      </c>
      <c r="D8" s="277" t="s">
        <v>143</v>
      </c>
      <c r="E8" s="275"/>
      <c r="F8" s="277"/>
      <c r="G8" s="277"/>
      <c r="H8" s="277"/>
    </row>
    <row r="9" spans="1:8" ht="15.5" customHeight="1" x14ac:dyDescent="0.35">
      <c r="A9" s="277">
        <v>8</v>
      </c>
      <c r="B9" s="277" t="s">
        <v>9</v>
      </c>
      <c r="C9" s="281" t="s">
        <v>15</v>
      </c>
      <c r="D9" s="277" t="s">
        <v>143</v>
      </c>
      <c r="E9" s="275"/>
      <c r="F9" s="277"/>
      <c r="G9" s="277"/>
      <c r="H9" s="277"/>
    </row>
    <row r="10" spans="1:8" ht="15.5" customHeight="1" x14ac:dyDescent="0.35">
      <c r="A10" s="277">
        <v>9</v>
      </c>
      <c r="B10" s="277" t="s">
        <v>9</v>
      </c>
      <c r="C10" s="281" t="s">
        <v>16</v>
      </c>
      <c r="D10" s="277" t="s">
        <v>143</v>
      </c>
      <c r="E10" s="275"/>
      <c r="F10" s="277"/>
      <c r="G10" s="277"/>
      <c r="H10" s="277"/>
    </row>
    <row r="11" spans="1:8" ht="29" customHeight="1" x14ac:dyDescent="0.35">
      <c r="A11" s="277">
        <v>10</v>
      </c>
      <c r="B11" s="277" t="s">
        <v>9</v>
      </c>
      <c r="C11" s="281" t="s">
        <v>17</v>
      </c>
      <c r="D11" s="277" t="s">
        <v>143</v>
      </c>
      <c r="E11" s="275"/>
      <c r="F11" s="277"/>
      <c r="G11" s="277"/>
      <c r="H11" s="277"/>
    </row>
    <row r="12" spans="1:8" ht="15.5" customHeight="1" x14ac:dyDescent="0.35">
      <c r="A12" s="277">
        <v>11</v>
      </c>
      <c r="B12" s="277" t="s">
        <v>9</v>
      </c>
      <c r="C12" s="281" t="s">
        <v>18</v>
      </c>
      <c r="D12" s="277" t="s">
        <v>143</v>
      </c>
      <c r="E12" s="275"/>
      <c r="F12" s="277"/>
      <c r="G12" s="277"/>
      <c r="H12" s="277"/>
    </row>
    <row r="13" spans="1:8" ht="15.5" customHeight="1" x14ac:dyDescent="0.35">
      <c r="A13" s="277">
        <v>12</v>
      </c>
      <c r="B13" s="277" t="s">
        <v>9</v>
      </c>
      <c r="C13" s="281" t="s">
        <v>19</v>
      </c>
      <c r="D13" s="277" t="s">
        <v>143</v>
      </c>
      <c r="E13" s="275"/>
      <c r="F13" s="277"/>
      <c r="G13" s="277"/>
      <c r="H13" s="277"/>
    </row>
    <row r="14" spans="1:8" ht="15.5" customHeight="1" x14ac:dyDescent="0.35">
      <c r="A14" s="277">
        <v>13</v>
      </c>
      <c r="B14" s="277" t="s">
        <v>9</v>
      </c>
      <c r="C14" s="281" t="s">
        <v>20</v>
      </c>
      <c r="D14" s="277" t="s">
        <v>143</v>
      </c>
      <c r="E14" s="275"/>
      <c r="F14" s="277"/>
      <c r="G14" s="277"/>
      <c r="H14" s="277"/>
    </row>
    <row r="15" spans="1:8" ht="29" customHeight="1" x14ac:dyDescent="0.35">
      <c r="A15" s="277">
        <v>14</v>
      </c>
      <c r="B15" s="277" t="s">
        <v>9</v>
      </c>
      <c r="C15" s="281" t="s">
        <v>21</v>
      </c>
      <c r="D15" s="277" t="s">
        <v>143</v>
      </c>
      <c r="E15" s="275"/>
      <c r="F15" s="277"/>
      <c r="G15" s="277"/>
      <c r="H15" s="277"/>
    </row>
    <row r="16" spans="1:8" ht="15.5" customHeight="1" x14ac:dyDescent="0.35">
      <c r="A16" s="277">
        <v>15</v>
      </c>
      <c r="B16" s="277" t="s">
        <v>9</v>
      </c>
      <c r="C16" s="281" t="s">
        <v>22</v>
      </c>
      <c r="D16" s="277" t="s">
        <v>143</v>
      </c>
      <c r="E16" s="275"/>
      <c r="F16" s="277"/>
      <c r="G16" s="277"/>
      <c r="H16" s="277"/>
    </row>
    <row r="17" spans="1:8" ht="15.5" customHeight="1" x14ac:dyDescent="0.35">
      <c r="A17" s="277">
        <v>16</v>
      </c>
      <c r="B17" s="277" t="s">
        <v>9</v>
      </c>
      <c r="C17" s="281" t="s">
        <v>23</v>
      </c>
      <c r="D17" s="277" t="s">
        <v>143</v>
      </c>
      <c r="E17" s="275"/>
      <c r="F17" s="277"/>
      <c r="G17" s="277"/>
      <c r="H17" s="277"/>
    </row>
    <row r="18" spans="1:8" ht="15.5" customHeight="1" x14ac:dyDescent="0.35">
      <c r="A18" s="277">
        <v>17</v>
      </c>
      <c r="B18" s="277" t="s">
        <v>9</v>
      </c>
      <c r="C18" s="281" t="s">
        <v>24</v>
      </c>
      <c r="D18" s="277" t="s">
        <v>143</v>
      </c>
      <c r="E18" s="275"/>
      <c r="F18" s="277"/>
      <c r="G18" s="277"/>
      <c r="H18" s="277"/>
    </row>
    <row r="19" spans="1:8" ht="15.5" customHeight="1" x14ac:dyDescent="0.35">
      <c r="A19" s="277">
        <v>18</v>
      </c>
      <c r="B19" s="277" t="s">
        <v>9</v>
      </c>
      <c r="C19" s="281" t="s">
        <v>25</v>
      </c>
      <c r="D19" s="277" t="s">
        <v>143</v>
      </c>
      <c r="E19" s="275"/>
      <c r="F19" s="277"/>
      <c r="G19" s="277"/>
      <c r="H19" s="277"/>
    </row>
    <row r="20" spans="1:8" ht="15.5" customHeight="1" x14ac:dyDescent="0.35">
      <c r="A20" s="277">
        <v>19</v>
      </c>
      <c r="B20" s="277" t="s">
        <v>9</v>
      </c>
      <c r="C20" s="281" t="s">
        <v>26</v>
      </c>
      <c r="D20" s="277" t="s">
        <v>143</v>
      </c>
      <c r="E20" s="275"/>
      <c r="F20" s="277"/>
      <c r="G20" s="277"/>
      <c r="H20" s="277"/>
    </row>
    <row r="21" spans="1:8" ht="15.5" customHeight="1" x14ac:dyDescent="0.35">
      <c r="A21" s="277">
        <v>20</v>
      </c>
      <c r="B21" s="277" t="s">
        <v>9</v>
      </c>
      <c r="C21" s="281" t="s">
        <v>23</v>
      </c>
      <c r="D21" s="277" t="s">
        <v>143</v>
      </c>
      <c r="E21" s="276">
        <v>50</v>
      </c>
      <c r="F21" s="277"/>
      <c r="G21" s="277"/>
      <c r="H21" s="277"/>
    </row>
    <row r="22" spans="1:8" ht="15.5" customHeight="1" x14ac:dyDescent="0.35">
      <c r="A22" s="277">
        <v>21</v>
      </c>
      <c r="B22" s="277" t="s">
        <v>9</v>
      </c>
      <c r="C22" s="281" t="s">
        <v>23</v>
      </c>
      <c r="D22" s="277" t="s">
        <v>143</v>
      </c>
      <c r="E22" s="276">
        <v>100</v>
      </c>
      <c r="F22" s="277"/>
      <c r="G22" s="277"/>
      <c r="H22" s="277"/>
    </row>
    <row r="23" spans="1:8" ht="15.5" customHeight="1" x14ac:dyDescent="0.35">
      <c r="A23" s="277">
        <v>22</v>
      </c>
      <c r="B23" s="277" t="s">
        <v>9</v>
      </c>
      <c r="C23" s="281" t="s">
        <v>27</v>
      </c>
      <c r="D23" s="277" t="s">
        <v>143</v>
      </c>
      <c r="E23" s="275"/>
      <c r="F23" s="277"/>
      <c r="G23" s="277"/>
      <c r="H23" s="277"/>
    </row>
    <row r="24" spans="1:8" ht="15.5" customHeight="1" x14ac:dyDescent="0.35">
      <c r="A24" s="277">
        <v>23</v>
      </c>
      <c r="B24" s="277" t="s">
        <v>9</v>
      </c>
      <c r="C24" s="281" t="s">
        <v>28</v>
      </c>
      <c r="D24" s="277" t="s">
        <v>143</v>
      </c>
      <c r="E24" s="275"/>
      <c r="F24" s="277"/>
      <c r="G24" s="277"/>
      <c r="H24" s="277"/>
    </row>
    <row r="25" spans="1:8" ht="29" customHeight="1" x14ac:dyDescent="0.35">
      <c r="A25" s="277">
        <v>24</v>
      </c>
      <c r="B25" s="277" t="s">
        <v>9</v>
      </c>
      <c r="C25" s="281" t="s">
        <v>29</v>
      </c>
      <c r="D25" s="277" t="s">
        <v>143</v>
      </c>
      <c r="E25" s="275"/>
      <c r="F25" s="277"/>
      <c r="G25" s="277"/>
      <c r="H25" s="277"/>
    </row>
    <row r="26" spans="1:8" ht="29" customHeight="1" x14ac:dyDescent="0.35">
      <c r="A26" s="277">
        <v>25</v>
      </c>
      <c r="B26" s="277" t="s">
        <v>9</v>
      </c>
      <c r="C26" s="281" t="s">
        <v>30</v>
      </c>
      <c r="D26" s="277" t="s">
        <v>143</v>
      </c>
      <c r="E26" s="275"/>
      <c r="F26" s="277"/>
      <c r="G26" s="277"/>
      <c r="H26" s="277"/>
    </row>
    <row r="27" spans="1:8" ht="29" customHeight="1" x14ac:dyDescent="0.35">
      <c r="A27" s="277">
        <v>26</v>
      </c>
      <c r="B27" s="277" t="s">
        <v>9</v>
      </c>
      <c r="C27" s="281" t="s">
        <v>31</v>
      </c>
      <c r="D27" s="277" t="s">
        <v>143</v>
      </c>
      <c r="E27" s="275"/>
      <c r="F27" s="277"/>
      <c r="G27" s="277"/>
      <c r="H27" s="277"/>
    </row>
    <row r="28" spans="1:8" ht="15.5" customHeight="1" x14ac:dyDescent="0.35">
      <c r="A28" s="277">
        <v>27</v>
      </c>
      <c r="B28" s="277" t="s">
        <v>9</v>
      </c>
      <c r="C28" s="281" t="s">
        <v>32</v>
      </c>
      <c r="D28" s="277" t="s">
        <v>143</v>
      </c>
      <c r="E28" s="275"/>
      <c r="F28" s="277"/>
      <c r="G28" s="277"/>
      <c r="H28" s="277"/>
    </row>
    <row r="29" spans="1:8" ht="29" customHeight="1" x14ac:dyDescent="0.35">
      <c r="A29" s="277">
        <v>28</v>
      </c>
      <c r="B29" s="277" t="s">
        <v>9</v>
      </c>
      <c r="C29" s="281" t="s">
        <v>33</v>
      </c>
      <c r="D29" s="277" t="s">
        <v>143</v>
      </c>
      <c r="E29" s="275"/>
      <c r="F29" s="277"/>
      <c r="G29" s="277"/>
      <c r="H29" s="277"/>
    </row>
    <row r="30" spans="1:8" ht="29" customHeight="1" x14ac:dyDescent="0.35">
      <c r="A30" s="277">
        <v>29</v>
      </c>
      <c r="B30" s="277" t="s">
        <v>9</v>
      </c>
      <c r="C30" s="281" t="s">
        <v>34</v>
      </c>
      <c r="D30" s="277" t="s">
        <v>143</v>
      </c>
      <c r="E30" s="275"/>
      <c r="F30" s="277"/>
      <c r="G30" s="277"/>
      <c r="H30" s="277"/>
    </row>
    <row r="31" spans="1:8" ht="29" customHeight="1" x14ac:dyDescent="0.35">
      <c r="A31" s="277">
        <v>30</v>
      </c>
      <c r="B31" s="277" t="s">
        <v>9</v>
      </c>
      <c r="C31" s="281" t="s">
        <v>35</v>
      </c>
      <c r="D31" s="277" t="s">
        <v>143</v>
      </c>
      <c r="E31" s="275"/>
      <c r="F31" s="277"/>
      <c r="G31" s="277"/>
      <c r="H31" s="277"/>
    </row>
    <row r="32" spans="1:8" ht="15.5" customHeight="1" x14ac:dyDescent="0.35">
      <c r="A32" s="277">
        <v>31</v>
      </c>
      <c r="B32" s="277" t="s">
        <v>9</v>
      </c>
      <c r="C32" s="281" t="s">
        <v>36</v>
      </c>
      <c r="D32" s="277" t="s">
        <v>143</v>
      </c>
      <c r="E32" s="275"/>
      <c r="F32" s="277"/>
      <c r="G32" s="277"/>
      <c r="H32" s="277"/>
    </row>
    <row r="33" spans="1:8" ht="15.5" customHeight="1" x14ac:dyDescent="0.35">
      <c r="A33" s="277">
        <v>32</v>
      </c>
      <c r="B33" s="277" t="s">
        <v>9</v>
      </c>
      <c r="C33" s="281" t="s">
        <v>37</v>
      </c>
      <c r="D33" s="277" t="s">
        <v>143</v>
      </c>
      <c r="E33" s="275"/>
      <c r="F33" s="277"/>
      <c r="G33" s="277"/>
      <c r="H33" s="277"/>
    </row>
    <row r="34" spans="1:8" ht="15.5" customHeight="1" x14ac:dyDescent="0.35">
      <c r="A34" s="277">
        <v>33</v>
      </c>
      <c r="B34" s="277" t="s">
        <v>9</v>
      </c>
      <c r="C34" s="281" t="s">
        <v>38</v>
      </c>
      <c r="D34" s="277" t="s">
        <v>143</v>
      </c>
      <c r="E34" s="275"/>
      <c r="F34" s="277"/>
      <c r="G34" s="277"/>
      <c r="H34" s="277"/>
    </row>
    <row r="35" spans="1:8" ht="15.5" customHeight="1" x14ac:dyDescent="0.35">
      <c r="A35" s="277">
        <v>34</v>
      </c>
      <c r="B35" s="277" t="s">
        <v>9</v>
      </c>
      <c r="C35" s="281" t="s">
        <v>39</v>
      </c>
      <c r="D35" s="277" t="s">
        <v>143</v>
      </c>
      <c r="E35" s="275"/>
      <c r="F35" s="277"/>
      <c r="G35" s="277"/>
      <c r="H35" s="277"/>
    </row>
    <row r="36" spans="1:8" ht="15.5" customHeight="1" x14ac:dyDescent="0.35">
      <c r="A36" s="277">
        <v>35</v>
      </c>
      <c r="B36" s="277" t="s">
        <v>9</v>
      </c>
      <c r="C36" s="281" t="s">
        <v>36</v>
      </c>
      <c r="D36" s="277" t="s">
        <v>143</v>
      </c>
      <c r="E36" s="276">
        <v>50</v>
      </c>
      <c r="F36" s="277"/>
      <c r="G36" s="277"/>
      <c r="H36" s="277"/>
    </row>
    <row r="37" spans="1:8" ht="15.5" customHeight="1" x14ac:dyDescent="0.35">
      <c r="A37" s="277">
        <v>36</v>
      </c>
      <c r="B37" s="277" t="s">
        <v>9</v>
      </c>
      <c r="C37" s="281" t="s">
        <v>36</v>
      </c>
      <c r="D37" s="277" t="s">
        <v>143</v>
      </c>
      <c r="E37" s="276">
        <v>100</v>
      </c>
      <c r="F37" s="277"/>
      <c r="G37" s="277"/>
      <c r="H37" s="277"/>
    </row>
    <row r="38" spans="1:8" ht="15.5" customHeight="1" x14ac:dyDescent="0.35">
      <c r="A38" s="277">
        <v>37</v>
      </c>
      <c r="B38" s="277" t="s">
        <v>9</v>
      </c>
      <c r="C38" s="281" t="s">
        <v>40</v>
      </c>
      <c r="D38" s="277" t="s">
        <v>143</v>
      </c>
      <c r="E38" s="275"/>
      <c r="F38" s="277"/>
      <c r="G38" s="277"/>
      <c r="H38" s="277"/>
    </row>
    <row r="39" spans="1:8" ht="15.5" customHeight="1" x14ac:dyDescent="0.35">
      <c r="A39" s="277">
        <v>38</v>
      </c>
      <c r="B39" s="277" t="s">
        <v>9</v>
      </c>
      <c r="C39" s="281" t="s">
        <v>41</v>
      </c>
      <c r="D39" s="277" t="s">
        <v>143</v>
      </c>
      <c r="E39" s="275"/>
      <c r="F39" s="277"/>
      <c r="G39" s="277"/>
      <c r="H39" s="277"/>
    </row>
    <row r="40" spans="1:8" ht="15.5" customHeight="1" x14ac:dyDescent="0.35">
      <c r="A40" s="277">
        <v>39</v>
      </c>
      <c r="B40" s="277" t="s">
        <v>9</v>
      </c>
      <c r="C40" s="281" t="s">
        <v>42</v>
      </c>
      <c r="D40" s="277" t="s">
        <v>143</v>
      </c>
      <c r="E40" s="275"/>
      <c r="F40" s="277"/>
      <c r="G40" s="277"/>
      <c r="H40" s="277"/>
    </row>
    <row r="41" spans="1:8" ht="29" customHeight="1" x14ac:dyDescent="0.35">
      <c r="A41" s="277">
        <v>40</v>
      </c>
      <c r="B41" s="277" t="s">
        <v>9</v>
      </c>
      <c r="C41" s="281" t="s">
        <v>43</v>
      </c>
      <c r="D41" s="277" t="s">
        <v>143</v>
      </c>
      <c r="E41" s="275"/>
      <c r="F41" s="277"/>
      <c r="G41" s="277"/>
      <c r="H41" s="277"/>
    </row>
    <row r="42" spans="1:8" ht="15.5" customHeight="1" x14ac:dyDescent="0.35">
      <c r="A42" s="277">
        <v>41</v>
      </c>
      <c r="B42" s="277" t="s">
        <v>9</v>
      </c>
      <c r="C42" s="281" t="s">
        <v>44</v>
      </c>
      <c r="D42" s="277" t="s">
        <v>143</v>
      </c>
      <c r="E42" s="275"/>
      <c r="F42" s="277"/>
      <c r="G42" s="277"/>
      <c r="H42" s="277"/>
    </row>
    <row r="43" spans="1:8" ht="15.5" customHeight="1" x14ac:dyDescent="0.35">
      <c r="A43" s="277">
        <v>42</v>
      </c>
      <c r="B43" s="277" t="s">
        <v>9</v>
      </c>
      <c r="C43" s="281" t="s">
        <v>45</v>
      </c>
      <c r="D43" s="277" t="s">
        <v>143</v>
      </c>
      <c r="E43" s="275"/>
      <c r="F43" s="277"/>
      <c r="G43" s="277"/>
      <c r="H43" s="277"/>
    </row>
    <row r="44" spans="1:8" ht="15.5" customHeight="1" x14ac:dyDescent="0.35">
      <c r="A44" s="277">
        <v>43</v>
      </c>
      <c r="B44" s="277" t="s">
        <v>9</v>
      </c>
      <c r="C44" s="281" t="s">
        <v>46</v>
      </c>
      <c r="D44" s="277" t="s">
        <v>143</v>
      </c>
      <c r="E44" s="275"/>
      <c r="F44" s="277"/>
      <c r="G44" s="277"/>
      <c r="H44" s="277"/>
    </row>
    <row r="45" spans="1:8" ht="29" customHeight="1" x14ac:dyDescent="0.35">
      <c r="A45" s="277">
        <v>44</v>
      </c>
      <c r="B45" s="277" t="s">
        <v>9</v>
      </c>
      <c r="C45" s="281" t="s">
        <v>47</v>
      </c>
      <c r="D45" s="277" t="s">
        <v>143</v>
      </c>
      <c r="E45" s="275"/>
      <c r="F45" s="277"/>
      <c r="G45" s="277"/>
      <c r="H45" s="277"/>
    </row>
    <row r="46" spans="1:8" ht="15.5" customHeight="1" x14ac:dyDescent="0.35">
      <c r="A46" s="277">
        <v>45</v>
      </c>
      <c r="B46" s="277" t="s">
        <v>9</v>
      </c>
      <c r="C46" s="281" t="s">
        <v>48</v>
      </c>
      <c r="D46" s="277" t="s">
        <v>143</v>
      </c>
      <c r="E46" s="275"/>
      <c r="F46" s="277"/>
      <c r="G46" s="277"/>
      <c r="H46" s="277"/>
    </row>
    <row r="47" spans="1:8" ht="15.5" customHeight="1" x14ac:dyDescent="0.35">
      <c r="A47" s="277">
        <v>46</v>
      </c>
      <c r="B47" s="277" t="s">
        <v>9</v>
      </c>
      <c r="C47" s="281" t="s">
        <v>49</v>
      </c>
      <c r="D47" s="277" t="s">
        <v>143</v>
      </c>
      <c r="E47" s="275"/>
      <c r="F47" s="277"/>
      <c r="G47" s="277"/>
      <c r="H47" s="277"/>
    </row>
    <row r="48" spans="1:8" ht="15.5" customHeight="1" x14ac:dyDescent="0.35">
      <c r="A48" s="277">
        <v>47</v>
      </c>
      <c r="B48" s="277" t="s">
        <v>9</v>
      </c>
      <c r="C48" s="281" t="s">
        <v>50</v>
      </c>
      <c r="D48" s="277" t="s">
        <v>143</v>
      </c>
      <c r="E48" s="275"/>
      <c r="F48" s="277"/>
      <c r="G48" s="277"/>
      <c r="H48" s="277"/>
    </row>
    <row r="49" spans="1:8" ht="15.5" customHeight="1" x14ac:dyDescent="0.35">
      <c r="A49" s="277">
        <v>48</v>
      </c>
      <c r="B49" s="277" t="s">
        <v>9</v>
      </c>
      <c r="C49" s="281" t="s">
        <v>51</v>
      </c>
      <c r="D49" s="277" t="s">
        <v>143</v>
      </c>
      <c r="E49" s="275"/>
      <c r="F49" s="277"/>
      <c r="G49" s="277"/>
      <c r="H49" s="277"/>
    </row>
    <row r="50" spans="1:8" ht="15.5" customHeight="1" x14ac:dyDescent="0.35">
      <c r="A50" s="277">
        <v>49</v>
      </c>
      <c r="B50" s="277" t="s">
        <v>9</v>
      </c>
      <c r="C50" s="281" t="s">
        <v>52</v>
      </c>
      <c r="D50" s="277" t="s">
        <v>143</v>
      </c>
      <c r="E50" s="275"/>
      <c r="F50" s="277"/>
      <c r="G50" s="277"/>
      <c r="H50" s="277"/>
    </row>
    <row r="51" spans="1:8" ht="15.5" customHeight="1" x14ac:dyDescent="0.35">
      <c r="A51" s="277">
        <v>50</v>
      </c>
      <c r="B51" s="277" t="s">
        <v>9</v>
      </c>
      <c r="C51" s="281" t="s">
        <v>49</v>
      </c>
      <c r="D51" s="277" t="s">
        <v>143</v>
      </c>
      <c r="E51" s="276">
        <v>50</v>
      </c>
      <c r="F51" s="277"/>
      <c r="G51" s="277"/>
      <c r="H51" s="277"/>
    </row>
    <row r="52" spans="1:8" ht="15.5" customHeight="1" x14ac:dyDescent="0.35">
      <c r="A52" s="277">
        <v>51</v>
      </c>
      <c r="B52" s="277" t="s">
        <v>9</v>
      </c>
      <c r="C52" s="281" t="s">
        <v>49</v>
      </c>
      <c r="D52" s="277" t="s">
        <v>143</v>
      </c>
      <c r="E52" s="276">
        <v>100</v>
      </c>
      <c r="F52" s="277"/>
      <c r="G52" s="277"/>
      <c r="H52" s="277"/>
    </row>
    <row r="53" spans="1:8" x14ac:dyDescent="0.35">
      <c r="A53" s="277">
        <v>52</v>
      </c>
      <c r="B53" s="277" t="s">
        <v>9</v>
      </c>
      <c r="C53" s="281" t="s">
        <v>53</v>
      </c>
      <c r="D53" s="277" t="s">
        <v>143</v>
      </c>
      <c r="E53" s="278"/>
      <c r="F53" s="277"/>
      <c r="G53" s="277"/>
      <c r="H53" s="277"/>
    </row>
    <row r="54" spans="1:8" x14ac:dyDescent="0.35">
      <c r="A54" s="277">
        <v>53</v>
      </c>
      <c r="B54" s="277" t="s">
        <v>9</v>
      </c>
      <c r="C54" s="281" t="s">
        <v>54</v>
      </c>
      <c r="D54" s="277" t="s">
        <v>143</v>
      </c>
      <c r="E54" s="278"/>
      <c r="F54" s="277"/>
      <c r="G54" s="277"/>
      <c r="H54" s="277"/>
    </row>
    <row r="55" spans="1:8" ht="29" customHeight="1" x14ac:dyDescent="0.35">
      <c r="A55" s="277">
        <v>54</v>
      </c>
      <c r="B55" s="277" t="s">
        <v>9</v>
      </c>
      <c r="C55" s="281" t="s">
        <v>55</v>
      </c>
      <c r="D55" s="277" t="s">
        <v>143</v>
      </c>
      <c r="E55" s="278"/>
      <c r="F55" s="277"/>
      <c r="G55" s="277"/>
      <c r="H55" s="277"/>
    </row>
    <row r="56" spans="1:8" ht="29" customHeight="1" x14ac:dyDescent="0.35">
      <c r="A56" s="277">
        <v>55</v>
      </c>
      <c r="B56" s="277" t="s">
        <v>9</v>
      </c>
      <c r="C56" s="281" t="s">
        <v>56</v>
      </c>
      <c r="D56" s="277" t="s">
        <v>143</v>
      </c>
      <c r="E56" s="278"/>
      <c r="F56" s="277"/>
      <c r="G56" s="277"/>
      <c r="H56" s="277"/>
    </row>
    <row r="57" spans="1:8" ht="29" customHeight="1" x14ac:dyDescent="0.35">
      <c r="A57" s="277">
        <v>56</v>
      </c>
      <c r="B57" s="277" t="s">
        <v>9</v>
      </c>
      <c r="C57" s="281" t="s">
        <v>57</v>
      </c>
      <c r="D57" s="277" t="s">
        <v>143</v>
      </c>
      <c r="E57" s="278"/>
      <c r="F57" s="277"/>
      <c r="G57" s="277"/>
      <c r="H57" s="277"/>
    </row>
    <row r="58" spans="1:8" x14ac:dyDescent="0.35">
      <c r="A58" s="277">
        <v>57</v>
      </c>
      <c r="B58" s="277" t="s">
        <v>9</v>
      </c>
      <c r="C58" s="281" t="s">
        <v>58</v>
      </c>
      <c r="D58" s="277" t="s">
        <v>143</v>
      </c>
      <c r="E58" s="278"/>
      <c r="F58" s="277"/>
      <c r="G58" s="277"/>
      <c r="H58" s="277"/>
    </row>
    <row r="59" spans="1:8" ht="29" customHeight="1" x14ac:dyDescent="0.35">
      <c r="A59" s="277">
        <v>58</v>
      </c>
      <c r="B59" s="277" t="s">
        <v>9</v>
      </c>
      <c r="C59" s="281" t="s">
        <v>59</v>
      </c>
      <c r="D59" s="277" t="s">
        <v>143</v>
      </c>
      <c r="E59" s="278"/>
      <c r="F59" s="277"/>
      <c r="G59" s="277"/>
      <c r="H59" s="277"/>
    </row>
    <row r="60" spans="1:8" ht="29" customHeight="1" x14ac:dyDescent="0.35">
      <c r="A60" s="277">
        <v>59</v>
      </c>
      <c r="B60" s="277" t="s">
        <v>9</v>
      </c>
      <c r="C60" s="281" t="s">
        <v>60</v>
      </c>
      <c r="D60" s="277" t="s">
        <v>143</v>
      </c>
      <c r="E60" s="278"/>
      <c r="F60" s="277"/>
      <c r="G60" s="277"/>
      <c r="H60" s="277"/>
    </row>
    <row r="61" spans="1:8" ht="29" customHeight="1" x14ac:dyDescent="0.35">
      <c r="A61" s="277">
        <v>60</v>
      </c>
      <c r="B61" s="277" t="s">
        <v>9</v>
      </c>
      <c r="C61" s="281" t="s">
        <v>61</v>
      </c>
      <c r="D61" s="277" t="s">
        <v>143</v>
      </c>
      <c r="E61" s="278"/>
      <c r="F61" s="277"/>
      <c r="G61" s="277"/>
      <c r="H61" s="277"/>
    </row>
    <row r="62" spans="1:8" x14ac:dyDescent="0.35">
      <c r="A62" s="8">
        <v>61</v>
      </c>
      <c r="B62" s="9" t="s">
        <v>62</v>
      </c>
      <c r="C62" s="14" t="s">
        <v>63</v>
      </c>
      <c r="D62" s="8" t="s">
        <v>143</v>
      </c>
      <c r="E62" s="282"/>
      <c r="F62" s="8"/>
      <c r="G62" s="8"/>
      <c r="H62" s="8"/>
    </row>
    <row r="63" spans="1:8" x14ac:dyDescent="0.35">
      <c r="A63" s="8">
        <v>62</v>
      </c>
      <c r="B63" s="9" t="s">
        <v>62</v>
      </c>
      <c r="C63" s="14" t="s">
        <v>64</v>
      </c>
      <c r="D63" s="8" t="s">
        <v>143</v>
      </c>
      <c r="E63" s="282"/>
      <c r="F63" s="8"/>
      <c r="G63" s="8"/>
      <c r="H63" s="8"/>
    </row>
    <row r="64" spans="1:8" x14ac:dyDescent="0.35">
      <c r="A64" s="8">
        <v>63</v>
      </c>
      <c r="B64" s="9" t="s">
        <v>62</v>
      </c>
      <c r="C64" s="14" t="s">
        <v>65</v>
      </c>
      <c r="D64" s="8" t="s">
        <v>143</v>
      </c>
      <c r="E64" s="282"/>
      <c r="F64" s="8"/>
      <c r="G64" s="8"/>
      <c r="H64" s="8"/>
    </row>
    <row r="65" spans="1:8" x14ac:dyDescent="0.35">
      <c r="A65" s="8">
        <v>64</v>
      </c>
      <c r="B65" s="9" t="s">
        <v>62</v>
      </c>
      <c r="C65" s="14" t="s">
        <v>66</v>
      </c>
      <c r="D65" s="8" t="s">
        <v>143</v>
      </c>
      <c r="E65" s="282"/>
      <c r="F65" s="8"/>
      <c r="G65" s="8"/>
      <c r="H65" s="8"/>
    </row>
    <row r="66" spans="1:8" x14ac:dyDescent="0.35">
      <c r="A66" s="8">
        <v>65</v>
      </c>
      <c r="B66" s="9" t="s">
        <v>62</v>
      </c>
      <c r="C66" s="14" t="s">
        <v>67</v>
      </c>
      <c r="D66" s="8" t="s">
        <v>143</v>
      </c>
      <c r="E66" s="282"/>
      <c r="F66" s="8"/>
      <c r="G66" s="8"/>
      <c r="H66" s="8"/>
    </row>
    <row r="67" spans="1:8" x14ac:dyDescent="0.35">
      <c r="A67" s="8">
        <v>66</v>
      </c>
      <c r="B67" s="9" t="s">
        <v>62</v>
      </c>
      <c r="C67" s="14" t="s">
        <v>68</v>
      </c>
      <c r="D67" s="8" t="s">
        <v>143</v>
      </c>
      <c r="E67" s="282"/>
      <c r="F67" s="8"/>
      <c r="G67" s="8"/>
      <c r="H67" s="8"/>
    </row>
    <row r="68" spans="1:8" x14ac:dyDescent="0.35">
      <c r="A68" s="8">
        <v>67</v>
      </c>
      <c r="B68" s="9" t="s">
        <v>62</v>
      </c>
      <c r="C68" s="14" t="s">
        <v>69</v>
      </c>
      <c r="D68" s="8" t="s">
        <v>143</v>
      </c>
      <c r="E68" s="282"/>
      <c r="F68" s="8"/>
      <c r="G68" s="8"/>
      <c r="H68" s="8"/>
    </row>
    <row r="69" spans="1:8" x14ac:dyDescent="0.35">
      <c r="A69" s="8">
        <v>68</v>
      </c>
      <c r="B69" s="9" t="s">
        <v>62</v>
      </c>
      <c r="C69" s="14" t="s">
        <v>70</v>
      </c>
      <c r="D69" s="8" t="s">
        <v>143</v>
      </c>
      <c r="E69" s="282"/>
      <c r="F69" s="8"/>
      <c r="G69" s="8"/>
      <c r="H69" s="8"/>
    </row>
    <row r="70" spans="1:8" x14ac:dyDescent="0.35">
      <c r="A70" s="8">
        <v>69</v>
      </c>
      <c r="B70" s="9" t="s">
        <v>62</v>
      </c>
      <c r="C70" s="14" t="s">
        <v>71</v>
      </c>
      <c r="D70" s="8" t="s">
        <v>143</v>
      </c>
      <c r="E70" s="282"/>
      <c r="F70" s="8"/>
      <c r="G70" s="8"/>
      <c r="H70" s="8"/>
    </row>
    <row r="71" spans="1:8" x14ac:dyDescent="0.35">
      <c r="A71" s="8">
        <v>70</v>
      </c>
      <c r="B71" s="9" t="s">
        <v>62</v>
      </c>
      <c r="C71" s="14" t="s">
        <v>72</v>
      </c>
      <c r="D71" s="8" t="s">
        <v>143</v>
      </c>
      <c r="E71" s="282"/>
      <c r="F71" s="8"/>
      <c r="G71" s="8"/>
      <c r="H71" s="8"/>
    </row>
    <row r="72" spans="1:8" x14ac:dyDescent="0.35">
      <c r="A72" s="8">
        <v>71</v>
      </c>
      <c r="B72" s="9" t="s">
        <v>62</v>
      </c>
      <c r="C72" s="14" t="s">
        <v>73</v>
      </c>
      <c r="D72" s="8" t="s">
        <v>143</v>
      </c>
      <c r="E72" s="282"/>
      <c r="F72" s="8"/>
      <c r="G72" s="8"/>
      <c r="H72" s="8"/>
    </row>
    <row r="73" spans="1:8" x14ac:dyDescent="0.35">
      <c r="A73" s="8">
        <v>72</v>
      </c>
      <c r="B73" s="9" t="s">
        <v>62</v>
      </c>
      <c r="C73" s="14" t="s">
        <v>74</v>
      </c>
      <c r="D73" s="8" t="s">
        <v>143</v>
      </c>
      <c r="E73" s="282"/>
      <c r="F73" s="8"/>
      <c r="G73" s="8"/>
      <c r="H73" s="8"/>
    </row>
    <row r="74" spans="1:8" x14ac:dyDescent="0.35">
      <c r="A74" s="8">
        <v>73</v>
      </c>
      <c r="B74" s="9" t="s">
        <v>62</v>
      </c>
      <c r="C74" s="14" t="s">
        <v>75</v>
      </c>
      <c r="D74" s="8" t="s">
        <v>143</v>
      </c>
      <c r="E74" s="282"/>
      <c r="F74" s="8"/>
      <c r="G74" s="8"/>
      <c r="H74" s="8"/>
    </row>
    <row r="75" spans="1:8" x14ac:dyDescent="0.35">
      <c r="A75" s="8">
        <v>74</v>
      </c>
      <c r="B75" s="9" t="s">
        <v>62</v>
      </c>
      <c r="C75" s="14" t="s">
        <v>76</v>
      </c>
      <c r="D75" s="8" t="s">
        <v>143</v>
      </c>
      <c r="E75" s="282"/>
      <c r="F75" s="8"/>
      <c r="G75" s="8"/>
      <c r="H75" s="8"/>
    </row>
    <row r="76" spans="1:8" x14ac:dyDescent="0.35">
      <c r="A76" s="8">
        <v>75</v>
      </c>
      <c r="B76" s="9" t="s">
        <v>62</v>
      </c>
      <c r="C76" s="14" t="s">
        <v>77</v>
      </c>
      <c r="D76" s="8" t="s">
        <v>143</v>
      </c>
      <c r="E76" s="282"/>
      <c r="F76" s="8"/>
      <c r="G76" s="8"/>
      <c r="H76" s="8"/>
    </row>
    <row r="77" spans="1:8" ht="29" customHeight="1" x14ac:dyDescent="0.35">
      <c r="A77" s="8">
        <v>76</v>
      </c>
      <c r="B77" s="9" t="s">
        <v>62</v>
      </c>
      <c r="C77" s="14" t="s">
        <v>78</v>
      </c>
      <c r="D77" s="8" t="s">
        <v>143</v>
      </c>
      <c r="E77" s="282"/>
      <c r="F77" s="8"/>
      <c r="G77" s="8"/>
      <c r="H77" s="8"/>
    </row>
    <row r="78" spans="1:8" x14ac:dyDescent="0.35">
      <c r="A78" s="5">
        <v>77</v>
      </c>
      <c r="B78" s="5" t="s">
        <v>79</v>
      </c>
      <c r="C78" s="15" t="s">
        <v>80</v>
      </c>
      <c r="D78" s="5" t="s">
        <v>143</v>
      </c>
      <c r="E78" s="283"/>
      <c r="F78" s="5"/>
      <c r="G78" s="5"/>
      <c r="H78" s="5"/>
    </row>
    <row r="79" spans="1:8" x14ac:dyDescent="0.35">
      <c r="A79" s="5">
        <v>78</v>
      </c>
      <c r="B79" s="5" t="s">
        <v>79</v>
      </c>
      <c r="C79" s="15" t="s">
        <v>81</v>
      </c>
      <c r="D79" s="5" t="s">
        <v>143</v>
      </c>
      <c r="E79" s="283"/>
      <c r="F79" s="5"/>
      <c r="G79" s="5"/>
      <c r="H79" s="5"/>
    </row>
    <row r="80" spans="1:8" x14ac:dyDescent="0.35">
      <c r="A80" s="5">
        <v>79</v>
      </c>
      <c r="B80" s="5" t="s">
        <v>79</v>
      </c>
      <c r="C80" s="15" t="s">
        <v>82</v>
      </c>
      <c r="D80" s="5" t="s">
        <v>143</v>
      </c>
      <c r="E80" s="283"/>
      <c r="F80" s="5"/>
      <c r="G80" s="5"/>
      <c r="H80" s="5"/>
    </row>
    <row r="81" spans="1:8" x14ac:dyDescent="0.35">
      <c r="A81" s="5">
        <v>80</v>
      </c>
      <c r="B81" s="5" t="s">
        <v>79</v>
      </c>
      <c r="C81" s="15" t="s">
        <v>83</v>
      </c>
      <c r="D81" s="5" t="s">
        <v>143</v>
      </c>
      <c r="E81" s="283"/>
      <c r="F81" s="5"/>
      <c r="G81" s="5"/>
      <c r="H81" s="5"/>
    </row>
    <row r="82" spans="1:8" x14ac:dyDescent="0.35">
      <c r="A82" s="5">
        <v>81</v>
      </c>
      <c r="B82" s="5" t="s">
        <v>79</v>
      </c>
      <c r="C82" s="15" t="s">
        <v>84</v>
      </c>
      <c r="D82" s="5" t="s">
        <v>143</v>
      </c>
      <c r="E82" s="283"/>
      <c r="F82" s="5"/>
      <c r="G82" s="5"/>
      <c r="H82" s="5"/>
    </row>
    <row r="83" spans="1:8" x14ac:dyDescent="0.35">
      <c r="A83" s="5">
        <v>82</v>
      </c>
      <c r="B83" s="5" t="s">
        <v>79</v>
      </c>
      <c r="C83" s="15" t="s">
        <v>85</v>
      </c>
      <c r="D83" s="5" t="s">
        <v>143</v>
      </c>
      <c r="E83" s="283"/>
      <c r="F83" s="5"/>
      <c r="G83" s="5"/>
      <c r="H83" s="5"/>
    </row>
    <row r="84" spans="1:8" x14ac:dyDescent="0.35">
      <c r="A84" s="5">
        <v>83</v>
      </c>
      <c r="B84" s="5" t="s">
        <v>79</v>
      </c>
      <c r="C84" s="15" t="s">
        <v>86</v>
      </c>
      <c r="D84" s="5" t="s">
        <v>143</v>
      </c>
      <c r="E84" s="283"/>
      <c r="F84" s="5"/>
      <c r="G84" s="5"/>
      <c r="H84" s="5"/>
    </row>
    <row r="85" spans="1:8" x14ac:dyDescent="0.35">
      <c r="A85" s="5">
        <v>84</v>
      </c>
      <c r="B85" s="5" t="s">
        <v>79</v>
      </c>
      <c r="C85" s="15" t="s">
        <v>87</v>
      </c>
      <c r="D85" s="5" t="s">
        <v>143</v>
      </c>
      <c r="E85" s="283"/>
      <c r="F85" s="5"/>
      <c r="G85" s="5"/>
      <c r="H85" s="5"/>
    </row>
    <row r="86" spans="1:8" x14ac:dyDescent="0.35">
      <c r="A86" s="359">
        <v>85</v>
      </c>
      <c r="B86" s="359" t="s">
        <v>79</v>
      </c>
      <c r="C86" s="360" t="s">
        <v>88</v>
      </c>
      <c r="D86" s="359" t="s">
        <v>143</v>
      </c>
      <c r="E86" s="361"/>
      <c r="F86" s="359"/>
      <c r="G86" s="359"/>
      <c r="H86" s="359"/>
    </row>
    <row r="87" spans="1:8" x14ac:dyDescent="0.35">
      <c r="A87" s="359">
        <v>86</v>
      </c>
      <c r="B87" s="359" t="s">
        <v>79</v>
      </c>
      <c r="C87" s="360" t="s">
        <v>89</v>
      </c>
      <c r="D87" s="359" t="s">
        <v>143</v>
      </c>
      <c r="E87" s="361"/>
      <c r="F87" s="359"/>
      <c r="G87" s="359"/>
      <c r="H87" s="359"/>
    </row>
    <row r="88" spans="1:8" x14ac:dyDescent="0.35">
      <c r="A88" s="359">
        <v>87</v>
      </c>
      <c r="B88" s="359" t="s">
        <v>79</v>
      </c>
      <c r="C88" s="360" t="s">
        <v>90</v>
      </c>
      <c r="D88" s="359" t="s">
        <v>143</v>
      </c>
      <c r="E88" s="361"/>
      <c r="F88" s="359"/>
      <c r="G88" s="359"/>
      <c r="H88" s="359"/>
    </row>
    <row r="89" spans="1:8" x14ac:dyDescent="0.35">
      <c r="A89" s="359">
        <v>88</v>
      </c>
      <c r="B89" s="359" t="s">
        <v>79</v>
      </c>
      <c r="C89" s="360" t="s">
        <v>91</v>
      </c>
      <c r="D89" s="359" t="s">
        <v>143</v>
      </c>
      <c r="E89" s="361"/>
      <c r="F89" s="359"/>
      <c r="G89" s="359"/>
      <c r="H89" s="359"/>
    </row>
    <row r="90" spans="1:8" x14ac:dyDescent="0.35">
      <c r="A90" s="359">
        <v>89</v>
      </c>
      <c r="B90" s="359" t="s">
        <v>79</v>
      </c>
      <c r="C90" s="360" t="s">
        <v>92</v>
      </c>
      <c r="D90" s="359" t="s">
        <v>143</v>
      </c>
      <c r="E90" s="361"/>
      <c r="F90" s="359"/>
      <c r="G90" s="359"/>
      <c r="H90" s="359"/>
    </row>
    <row r="91" spans="1:8" x14ac:dyDescent="0.35">
      <c r="A91" s="359">
        <v>90</v>
      </c>
      <c r="B91" s="359" t="s">
        <v>79</v>
      </c>
      <c r="C91" s="360" t="s">
        <v>93</v>
      </c>
      <c r="D91" s="359" t="s">
        <v>143</v>
      </c>
      <c r="E91" s="361"/>
      <c r="F91" s="359"/>
      <c r="G91" s="359"/>
      <c r="H91" s="359"/>
    </row>
    <row r="92" spans="1:8" x14ac:dyDescent="0.35">
      <c r="A92" s="359">
        <v>91</v>
      </c>
      <c r="B92" s="359" t="s">
        <v>79</v>
      </c>
      <c r="C92" s="360" t="s">
        <v>94</v>
      </c>
      <c r="D92" s="359" t="s">
        <v>143</v>
      </c>
      <c r="E92" s="361"/>
      <c r="F92" s="359"/>
      <c r="G92" s="359"/>
      <c r="H92" s="359"/>
    </row>
    <row r="93" spans="1:8" x14ac:dyDescent="0.35">
      <c r="A93" s="359">
        <v>92</v>
      </c>
      <c r="B93" s="359" t="s">
        <v>79</v>
      </c>
      <c r="C93" s="360" t="s">
        <v>95</v>
      </c>
      <c r="D93" s="359" t="s">
        <v>143</v>
      </c>
      <c r="E93" s="361"/>
      <c r="F93" s="359"/>
      <c r="G93" s="359"/>
      <c r="H93" s="359"/>
    </row>
    <row r="94" spans="1:8" x14ac:dyDescent="0.35">
      <c r="A94" s="6">
        <v>93</v>
      </c>
      <c r="B94" s="6" t="s">
        <v>96</v>
      </c>
      <c r="C94" s="16" t="s">
        <v>97</v>
      </c>
      <c r="D94" s="247" t="s">
        <v>143</v>
      </c>
      <c r="E94" s="285"/>
      <c r="F94" s="247"/>
      <c r="G94" s="247"/>
      <c r="H94" s="247"/>
    </row>
    <row r="95" spans="1:8" x14ac:dyDescent="0.35">
      <c r="A95" s="4"/>
      <c r="B95" s="4"/>
      <c r="C95" s="246" t="s">
        <v>99</v>
      </c>
      <c r="D95" s="249"/>
      <c r="F95" s="250"/>
      <c r="G95" s="250"/>
      <c r="H95" s="251"/>
    </row>
    <row r="96" spans="1:8" x14ac:dyDescent="0.35">
      <c r="A96" s="4"/>
      <c r="B96" s="4"/>
      <c r="C96" s="246" t="s">
        <v>101</v>
      </c>
      <c r="D96" s="252"/>
      <c r="F96" s="248"/>
      <c r="G96" s="248"/>
      <c r="H96" s="253"/>
    </row>
    <row r="97" spans="1:8" x14ac:dyDescent="0.35">
      <c r="A97" s="4"/>
      <c r="B97" s="4"/>
      <c r="C97" s="246" t="s">
        <v>103</v>
      </c>
      <c r="D97" s="254"/>
      <c r="F97" s="255"/>
      <c r="G97" s="255"/>
      <c r="H97" s="256"/>
    </row>
    <row r="98" spans="1:8" x14ac:dyDescent="0.35">
      <c r="A98" s="6">
        <v>94</v>
      </c>
      <c r="B98" s="6" t="s">
        <v>96</v>
      </c>
      <c r="C98" s="16" t="s">
        <v>104</v>
      </c>
      <c r="D98" s="257" t="s">
        <v>143</v>
      </c>
      <c r="E98" s="285"/>
      <c r="F98" s="257"/>
      <c r="G98" s="257"/>
      <c r="H98" s="257"/>
    </row>
    <row r="99" spans="1:8" x14ac:dyDescent="0.35">
      <c r="A99" s="4"/>
      <c r="B99" s="4"/>
      <c r="C99" s="246" t="s">
        <v>105</v>
      </c>
      <c r="D99" s="249"/>
      <c r="F99" s="250"/>
      <c r="G99" s="250"/>
      <c r="H99" s="251"/>
    </row>
    <row r="100" spans="1:8" x14ac:dyDescent="0.35">
      <c r="A100" s="4"/>
      <c r="B100" s="4"/>
      <c r="C100" s="246" t="s">
        <v>101</v>
      </c>
      <c r="D100" s="252"/>
      <c r="F100" s="248"/>
      <c r="G100" s="248"/>
      <c r="H100" s="253"/>
    </row>
    <row r="101" spans="1:8" x14ac:dyDescent="0.35">
      <c r="A101" s="4"/>
      <c r="B101" s="4"/>
      <c r="C101" s="246" t="s">
        <v>106</v>
      </c>
      <c r="D101" s="254"/>
      <c r="F101" s="255"/>
      <c r="G101" s="255"/>
      <c r="H101" s="256"/>
    </row>
    <row r="102" spans="1:8" x14ac:dyDescent="0.35">
      <c r="A102" s="247">
        <v>95</v>
      </c>
      <c r="B102" s="247" t="s">
        <v>96</v>
      </c>
      <c r="C102" s="16" t="s">
        <v>107</v>
      </c>
      <c r="D102" s="257" t="s">
        <v>143</v>
      </c>
      <c r="E102" s="285"/>
      <c r="F102" s="257"/>
      <c r="G102" s="257"/>
      <c r="H102" s="257"/>
    </row>
    <row r="103" spans="1:8" x14ac:dyDescent="0.35">
      <c r="A103" s="249"/>
      <c r="B103" s="251"/>
      <c r="C103" s="269" t="s">
        <v>108</v>
      </c>
      <c r="D103" s="249"/>
      <c r="F103" s="250"/>
      <c r="G103" s="250"/>
      <c r="H103" s="251"/>
    </row>
    <row r="104" spans="1:8" x14ac:dyDescent="0.35">
      <c r="A104" s="254"/>
      <c r="B104" s="256"/>
      <c r="C104" s="269" t="s">
        <v>109</v>
      </c>
      <c r="D104" s="254"/>
      <c r="F104" s="255"/>
      <c r="G104" s="255"/>
      <c r="H104" s="256"/>
    </row>
    <row r="105" spans="1:8" ht="29" customHeight="1" x14ac:dyDescent="0.35">
      <c r="A105" s="257">
        <v>96</v>
      </c>
      <c r="B105" s="257" t="s">
        <v>96</v>
      </c>
      <c r="C105" s="16" t="s">
        <v>110</v>
      </c>
      <c r="D105" s="257" t="s">
        <v>143</v>
      </c>
      <c r="E105" s="285"/>
      <c r="F105" s="257"/>
      <c r="G105" s="257"/>
      <c r="H105" s="257"/>
    </row>
    <row r="106" spans="1:8" x14ac:dyDescent="0.35">
      <c r="A106" s="258"/>
      <c r="B106" s="260"/>
      <c r="C106" s="269" t="s">
        <v>111</v>
      </c>
      <c r="D106" s="258"/>
      <c r="F106" s="259"/>
      <c r="G106" s="259"/>
      <c r="H106" s="260"/>
    </row>
    <row r="107" spans="1:8" ht="29" customHeight="1" x14ac:dyDescent="0.35">
      <c r="A107" s="257">
        <v>97</v>
      </c>
      <c r="B107" s="257" t="s">
        <v>96</v>
      </c>
      <c r="C107" s="16" t="s">
        <v>112</v>
      </c>
      <c r="D107" s="257" t="s">
        <v>143</v>
      </c>
      <c r="E107" s="285"/>
      <c r="F107" s="257"/>
      <c r="G107" s="257"/>
      <c r="H107" s="257"/>
    </row>
    <row r="108" spans="1:8" x14ac:dyDescent="0.35">
      <c r="A108" s="249"/>
      <c r="B108" s="251"/>
      <c r="C108" s="269" t="s">
        <v>113</v>
      </c>
      <c r="D108" s="249"/>
      <c r="F108" s="250"/>
      <c r="G108" s="250"/>
      <c r="H108" s="251"/>
    </row>
    <row r="109" spans="1:8" x14ac:dyDescent="0.35">
      <c r="A109" s="254"/>
      <c r="B109" s="256"/>
      <c r="C109" s="269" t="s">
        <v>114</v>
      </c>
      <c r="D109" s="254"/>
      <c r="F109" s="255"/>
      <c r="G109" s="255"/>
      <c r="H109" s="256"/>
    </row>
    <row r="110" spans="1:8" ht="29" customHeight="1" x14ac:dyDescent="0.35">
      <c r="A110" s="257">
        <v>98</v>
      </c>
      <c r="B110" s="257" t="s">
        <v>96</v>
      </c>
      <c r="C110" s="16" t="s">
        <v>115</v>
      </c>
      <c r="D110" s="257" t="s">
        <v>143</v>
      </c>
      <c r="E110" s="285"/>
      <c r="F110" s="257"/>
      <c r="G110" s="257"/>
      <c r="H110" s="257"/>
    </row>
    <row r="111" spans="1:8" x14ac:dyDescent="0.35">
      <c r="A111" s="258"/>
      <c r="B111" s="260"/>
      <c r="C111" s="269" t="s">
        <v>117</v>
      </c>
      <c r="D111" s="258"/>
      <c r="F111" s="259"/>
      <c r="G111" s="259"/>
      <c r="H111" s="260"/>
    </row>
    <row r="112" spans="1:8" ht="43.5" customHeight="1" x14ac:dyDescent="0.35">
      <c r="A112" s="257">
        <v>99</v>
      </c>
      <c r="B112" s="257" t="s">
        <v>96</v>
      </c>
      <c r="C112" s="16" t="s">
        <v>118</v>
      </c>
      <c r="D112" s="257" t="s">
        <v>143</v>
      </c>
      <c r="E112" s="285"/>
      <c r="F112" s="257"/>
      <c r="G112" s="257"/>
      <c r="H112" s="257"/>
    </row>
    <row r="113" spans="1:8" ht="29" customHeight="1" x14ac:dyDescent="0.35">
      <c r="A113" s="258"/>
      <c r="B113" s="260"/>
      <c r="C113" s="269" t="s">
        <v>119</v>
      </c>
      <c r="D113" s="258"/>
      <c r="F113" s="259"/>
      <c r="G113" s="259"/>
      <c r="H113" s="260"/>
    </row>
    <row r="114" spans="1:8" x14ac:dyDescent="0.35">
      <c r="A114" s="257">
        <v>100</v>
      </c>
      <c r="B114" s="257" t="s">
        <v>96</v>
      </c>
      <c r="C114" s="16" t="s">
        <v>120</v>
      </c>
      <c r="D114" s="257" t="s">
        <v>143</v>
      </c>
      <c r="E114" s="285"/>
      <c r="F114" s="257"/>
      <c r="G114" s="257"/>
      <c r="H114" s="257"/>
    </row>
    <row r="115" spans="1:8" x14ac:dyDescent="0.35">
      <c r="A115" s="258"/>
      <c r="B115" s="260"/>
      <c r="C115" s="269" t="s">
        <v>121</v>
      </c>
      <c r="D115" s="258"/>
      <c r="F115" s="259"/>
      <c r="G115" s="259"/>
      <c r="H115" s="260"/>
    </row>
    <row r="116" spans="1:8" x14ac:dyDescent="0.35">
      <c r="A116" s="262">
        <v>101</v>
      </c>
      <c r="B116" s="262" t="s">
        <v>122</v>
      </c>
      <c r="C116" s="261" t="s">
        <v>123</v>
      </c>
      <c r="D116" s="262" t="s">
        <v>143</v>
      </c>
      <c r="E116" s="284"/>
      <c r="F116" s="262"/>
      <c r="G116" s="262"/>
      <c r="H116" s="262"/>
    </row>
    <row r="117" spans="1:8" x14ac:dyDescent="0.35">
      <c r="A117" s="258"/>
      <c r="B117" s="260"/>
      <c r="C117" s="269" t="s">
        <v>124</v>
      </c>
      <c r="D117" s="258"/>
      <c r="F117" s="259"/>
      <c r="G117" s="259"/>
      <c r="H117" s="260"/>
    </row>
    <row r="118" spans="1:8" x14ac:dyDescent="0.35">
      <c r="A118" s="262">
        <v>102</v>
      </c>
      <c r="B118" s="262" t="s">
        <v>122</v>
      </c>
      <c r="C118" s="261" t="s">
        <v>125</v>
      </c>
      <c r="D118" s="262" t="s">
        <v>143</v>
      </c>
      <c r="E118" s="284"/>
      <c r="F118" s="262"/>
      <c r="G118" s="262"/>
      <c r="H118" s="262"/>
    </row>
    <row r="119" spans="1:8" x14ac:dyDescent="0.35">
      <c r="A119" s="258"/>
      <c r="B119" s="260"/>
      <c r="C119" s="269" t="s">
        <v>126</v>
      </c>
      <c r="D119" s="258"/>
      <c r="F119" s="259"/>
      <c r="G119" s="259"/>
      <c r="H119" s="260"/>
    </row>
    <row r="120" spans="1:8" ht="29" customHeight="1" x14ac:dyDescent="0.35">
      <c r="A120" s="262">
        <v>103</v>
      </c>
      <c r="B120" s="262" t="s">
        <v>122</v>
      </c>
      <c r="C120" s="261" t="s">
        <v>127</v>
      </c>
      <c r="D120" s="262" t="s">
        <v>143</v>
      </c>
      <c r="E120" s="284"/>
      <c r="F120" s="262"/>
      <c r="G120" s="262"/>
      <c r="H120" s="262"/>
    </row>
    <row r="121" spans="1:8" x14ac:dyDescent="0.35">
      <c r="A121" s="249"/>
      <c r="B121" s="251"/>
      <c r="C121" s="269" t="s">
        <v>128</v>
      </c>
      <c r="D121" s="249"/>
      <c r="F121" s="250"/>
      <c r="G121" s="250"/>
      <c r="H121" s="251"/>
    </row>
    <row r="122" spans="1:8" x14ac:dyDescent="0.35">
      <c r="A122" s="254"/>
      <c r="B122" s="256"/>
      <c r="C122" s="269" t="s">
        <v>129</v>
      </c>
      <c r="D122" s="254"/>
      <c r="F122" s="255"/>
      <c r="G122" s="255"/>
      <c r="H122" s="256"/>
    </row>
    <row r="123" spans="1:8" ht="29" customHeight="1" x14ac:dyDescent="0.35">
      <c r="A123" s="262">
        <v>104</v>
      </c>
      <c r="B123" s="262" t="s">
        <v>122</v>
      </c>
      <c r="C123" s="261" t="s">
        <v>130</v>
      </c>
      <c r="D123" s="262" t="s">
        <v>143</v>
      </c>
      <c r="E123" s="284"/>
      <c r="F123" s="262"/>
      <c r="G123" s="262"/>
      <c r="H123" s="262"/>
    </row>
    <row r="124" spans="1:8" x14ac:dyDescent="0.35">
      <c r="A124" s="258"/>
      <c r="B124" s="260"/>
      <c r="C124" s="269" t="s">
        <v>131</v>
      </c>
      <c r="D124" s="258"/>
      <c r="F124" s="259"/>
      <c r="G124" s="259"/>
      <c r="H124" s="260"/>
    </row>
    <row r="125" spans="1:8" x14ac:dyDescent="0.35">
      <c r="A125" s="264">
        <v>105</v>
      </c>
      <c r="B125" s="264" t="s">
        <v>122</v>
      </c>
      <c r="C125" s="263" t="s">
        <v>144</v>
      </c>
      <c r="D125" s="264" t="s">
        <v>143</v>
      </c>
      <c r="E125" s="284"/>
      <c r="F125" s="264"/>
      <c r="G125" s="264"/>
      <c r="H125" s="264"/>
    </row>
    <row r="126" spans="1:8" ht="29" customHeight="1" x14ac:dyDescent="0.35">
      <c r="A126" s="271"/>
      <c r="B126" s="272"/>
      <c r="C126" s="270" t="s">
        <v>133</v>
      </c>
      <c r="D126" s="249"/>
      <c r="F126" s="250"/>
      <c r="G126" s="250"/>
      <c r="H126" s="251"/>
    </row>
    <row r="127" spans="1:8" x14ac:dyDescent="0.35">
      <c r="A127" s="254"/>
      <c r="B127" s="268"/>
      <c r="C127" s="20" t="s">
        <v>134</v>
      </c>
      <c r="D127" s="266"/>
      <c r="F127" s="267"/>
      <c r="G127" s="267"/>
      <c r="H127" s="268"/>
    </row>
    <row r="128" spans="1:8" ht="29" customHeight="1" x14ac:dyDescent="0.35">
      <c r="A128" s="265">
        <v>106</v>
      </c>
      <c r="B128" s="265" t="s">
        <v>135</v>
      </c>
      <c r="C128" s="21" t="s">
        <v>136</v>
      </c>
      <c r="D128" s="265" t="s">
        <v>143</v>
      </c>
      <c r="E128" s="235"/>
      <c r="F128" s="265"/>
      <c r="G128" s="265"/>
      <c r="H128" s="265"/>
    </row>
    <row r="129" spans="1:8" ht="29" customHeight="1" x14ac:dyDescent="0.35">
      <c r="A129" s="7">
        <v>107</v>
      </c>
      <c r="B129" s="7" t="s">
        <v>135</v>
      </c>
      <c r="C129" s="21" t="s">
        <v>137</v>
      </c>
      <c r="D129" s="7" t="s">
        <v>143</v>
      </c>
      <c r="E129" s="235"/>
      <c r="F129" s="7"/>
      <c r="G129" s="7"/>
      <c r="H129" s="7"/>
    </row>
    <row r="130" spans="1:8" ht="29" customHeight="1" x14ac:dyDescent="0.35">
      <c r="A130" s="7">
        <v>108</v>
      </c>
      <c r="B130" s="7" t="s">
        <v>135</v>
      </c>
      <c r="C130" s="21" t="s">
        <v>138</v>
      </c>
      <c r="D130" s="7" t="s">
        <v>143</v>
      </c>
      <c r="E130" s="235"/>
      <c r="F130" s="7"/>
      <c r="G130" s="7"/>
      <c r="H130" s="7"/>
    </row>
  </sheetData>
  <autoFilter ref="A1:H130" xr:uid="{00000000-0009-0000-0000-000002000000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workbookViewId="0">
      <selection activeCell="H20" sqref="H20"/>
    </sheetView>
  </sheetViews>
  <sheetFormatPr defaultRowHeight="14.5" x14ac:dyDescent="0.35"/>
  <cols>
    <col min="1" max="1" width="25.90625" customWidth="1"/>
    <col min="2" max="4" width="18" customWidth="1"/>
  </cols>
  <sheetData>
    <row r="1" spans="1:4" ht="24.5" customHeight="1" x14ac:dyDescent="0.35">
      <c r="A1" s="351" t="s">
        <v>145</v>
      </c>
      <c r="B1" s="352" t="s">
        <v>140</v>
      </c>
      <c r="C1" s="352" t="s">
        <v>141</v>
      </c>
      <c r="D1" s="352" t="s">
        <v>142</v>
      </c>
    </row>
    <row r="2" spans="1:4" ht="30.5" customHeight="1" x14ac:dyDescent="0.35">
      <c r="A2" s="353" t="s">
        <v>146</v>
      </c>
      <c r="B2" s="346"/>
      <c r="C2" s="346"/>
      <c r="D2" s="347"/>
    </row>
    <row r="3" spans="1:4" ht="33" customHeight="1" x14ac:dyDescent="0.35">
      <c r="A3" s="353" t="s">
        <v>147</v>
      </c>
      <c r="B3" s="346"/>
      <c r="C3" s="346"/>
      <c r="D3" s="347"/>
    </row>
    <row r="4" spans="1:4" ht="32" customHeight="1" x14ac:dyDescent="0.35">
      <c r="A4" s="353" t="s">
        <v>148</v>
      </c>
      <c r="B4" s="346"/>
      <c r="C4" s="346"/>
      <c r="D4" s="347"/>
    </row>
    <row r="5" spans="1:4" ht="30.5" customHeight="1" x14ac:dyDescent="0.35">
      <c r="A5" s="353" t="s">
        <v>149</v>
      </c>
      <c r="B5" s="346"/>
      <c r="C5" s="346"/>
      <c r="D5" s="347"/>
    </row>
    <row r="6" spans="1:4" ht="16" customHeight="1" thickBot="1" x14ac:dyDescent="0.4">
      <c r="A6" s="348"/>
      <c r="B6" s="349"/>
      <c r="C6" s="349"/>
      <c r="D6" s="350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workbookViewId="0">
      <selection activeCell="J23" sqref="J23"/>
    </sheetView>
  </sheetViews>
  <sheetFormatPr defaultRowHeight="14.5" x14ac:dyDescent="0.35"/>
  <cols>
    <col min="1" max="1" width="22.08984375" style="3" customWidth="1"/>
    <col min="2" max="2" width="23.1796875" style="3" customWidth="1"/>
    <col min="3" max="3" width="16.6328125" style="3" customWidth="1"/>
    <col min="4" max="4" width="22.08984375" style="3" customWidth="1"/>
    <col min="5" max="5" width="21.453125" style="3" customWidth="1"/>
    <col min="6" max="6" width="22.81640625" style="3" customWidth="1"/>
    <col min="7" max="7" width="8.7265625" style="3" customWidth="1"/>
    <col min="8" max="16384" width="8.7265625" style="3"/>
  </cols>
  <sheetData>
    <row r="1" spans="1:6" s="286" customFormat="1" ht="29.5" customHeight="1" thickBot="1" x14ac:dyDescent="0.4">
      <c r="A1" s="292" t="s">
        <v>4</v>
      </c>
      <c r="B1" s="287" t="s">
        <v>6</v>
      </c>
      <c r="C1" s="293" t="s">
        <v>150</v>
      </c>
      <c r="D1" s="293" t="s">
        <v>140</v>
      </c>
      <c r="E1" s="293" t="s">
        <v>141</v>
      </c>
      <c r="F1" s="293" t="s">
        <v>142</v>
      </c>
    </row>
    <row r="2" spans="1:6" ht="14" customHeight="1" x14ac:dyDescent="0.35">
      <c r="A2" s="303" t="s">
        <v>151</v>
      </c>
      <c r="B2" s="313" t="s">
        <v>9</v>
      </c>
      <c r="C2" s="326" t="s">
        <v>152</v>
      </c>
      <c r="D2" s="291"/>
      <c r="E2" s="291"/>
      <c r="F2" s="291"/>
    </row>
    <row r="3" spans="1:6" ht="14" customHeight="1" x14ac:dyDescent="0.35">
      <c r="A3" s="295"/>
      <c r="B3" s="314"/>
      <c r="C3" s="327" t="s">
        <v>153</v>
      </c>
      <c r="D3" s="289"/>
      <c r="E3" s="289"/>
      <c r="F3" s="289"/>
    </row>
    <row r="4" spans="1:6" ht="14" customHeight="1" x14ac:dyDescent="0.35">
      <c r="A4" s="295"/>
      <c r="B4" s="314"/>
      <c r="C4" s="328" t="s">
        <v>154</v>
      </c>
      <c r="D4" s="294"/>
      <c r="E4" s="289"/>
      <c r="F4" s="294"/>
    </row>
    <row r="5" spans="1:6" ht="14" customHeight="1" x14ac:dyDescent="0.35">
      <c r="A5" s="304" t="s">
        <v>155</v>
      </c>
      <c r="B5" s="315" t="s">
        <v>156</v>
      </c>
      <c r="C5" s="329" t="s">
        <v>152</v>
      </c>
      <c r="D5" s="289"/>
      <c r="E5" s="289"/>
      <c r="F5" s="289"/>
    </row>
    <row r="6" spans="1:6" ht="14" customHeight="1" x14ac:dyDescent="0.35">
      <c r="A6" s="295"/>
      <c r="B6" s="314"/>
      <c r="C6" s="327" t="s">
        <v>153</v>
      </c>
      <c r="D6" s="288"/>
      <c r="E6" s="289"/>
      <c r="F6" s="288"/>
    </row>
    <row r="7" spans="1:6" ht="14" customHeight="1" x14ac:dyDescent="0.35">
      <c r="A7" s="295"/>
      <c r="B7" s="314"/>
      <c r="C7" s="328" t="s">
        <v>154</v>
      </c>
      <c r="D7" s="294"/>
      <c r="E7" s="289"/>
      <c r="F7" s="294"/>
    </row>
    <row r="8" spans="1:6" ht="14" customHeight="1" x14ac:dyDescent="0.35">
      <c r="A8" s="304" t="s">
        <v>157</v>
      </c>
      <c r="B8" s="315" t="s">
        <v>158</v>
      </c>
      <c r="C8" s="329" t="s">
        <v>152</v>
      </c>
      <c r="D8" s="289"/>
      <c r="E8" s="289"/>
      <c r="F8" s="289"/>
    </row>
    <row r="9" spans="1:6" ht="14" customHeight="1" x14ac:dyDescent="0.35">
      <c r="A9" s="295"/>
      <c r="B9" s="314"/>
      <c r="C9" s="327" t="s">
        <v>153</v>
      </c>
      <c r="D9" s="288"/>
      <c r="E9" s="289"/>
      <c r="F9" s="288"/>
    </row>
    <row r="10" spans="1:6" ht="14" customHeight="1" x14ac:dyDescent="0.35">
      <c r="A10" s="295"/>
      <c r="B10" s="314"/>
      <c r="C10" s="328" t="s">
        <v>154</v>
      </c>
      <c r="D10" s="294"/>
      <c r="E10" s="289"/>
      <c r="F10" s="294"/>
    </row>
    <row r="11" spans="1:6" ht="14" customHeight="1" x14ac:dyDescent="0.35">
      <c r="A11" s="305" t="s">
        <v>159</v>
      </c>
      <c r="B11" s="316" t="s">
        <v>62</v>
      </c>
      <c r="C11" s="330" t="s">
        <v>152</v>
      </c>
      <c r="D11" s="289"/>
      <c r="E11" s="289"/>
      <c r="F11" s="289"/>
    </row>
    <row r="12" spans="1:6" ht="14" customHeight="1" x14ac:dyDescent="0.35">
      <c r="A12" s="296"/>
      <c r="B12" s="317"/>
      <c r="C12" s="331" t="s">
        <v>153</v>
      </c>
      <c r="D12" s="288"/>
      <c r="E12" s="289"/>
      <c r="F12" s="288"/>
    </row>
    <row r="13" spans="1:6" ht="14" customHeight="1" x14ac:dyDescent="0.35">
      <c r="A13" s="306"/>
      <c r="B13" s="317"/>
      <c r="C13" s="332" t="s">
        <v>154</v>
      </c>
      <c r="D13" s="294"/>
      <c r="E13" s="289"/>
      <c r="F13" s="294"/>
    </row>
    <row r="14" spans="1:6" ht="14" customHeight="1" x14ac:dyDescent="0.35">
      <c r="A14" s="307" t="s">
        <v>160</v>
      </c>
      <c r="B14" s="318" t="s">
        <v>161</v>
      </c>
      <c r="C14" s="333" t="s">
        <v>152</v>
      </c>
      <c r="D14" s="289"/>
      <c r="E14" s="289"/>
      <c r="F14" s="289"/>
    </row>
    <row r="15" spans="1:6" ht="14" customHeight="1" x14ac:dyDescent="0.35">
      <c r="A15" s="298"/>
      <c r="B15" s="319"/>
      <c r="C15" s="334" t="s">
        <v>153</v>
      </c>
      <c r="D15" s="288"/>
      <c r="E15" s="289"/>
      <c r="F15" s="288"/>
    </row>
    <row r="16" spans="1:6" ht="14" customHeight="1" x14ac:dyDescent="0.35">
      <c r="A16" s="298"/>
      <c r="B16" s="319"/>
      <c r="C16" s="335" t="s">
        <v>154</v>
      </c>
      <c r="D16" s="294"/>
      <c r="E16" s="289"/>
      <c r="F16" s="294"/>
    </row>
    <row r="17" spans="1:6" ht="14" customHeight="1" x14ac:dyDescent="0.35">
      <c r="A17" s="362" t="s">
        <v>162</v>
      </c>
      <c r="B17" s="363" t="s">
        <v>163</v>
      </c>
      <c r="C17" s="364" t="s">
        <v>152</v>
      </c>
      <c r="D17" s="289"/>
      <c r="E17" s="289"/>
      <c r="F17" s="289"/>
    </row>
    <row r="18" spans="1:6" ht="14" customHeight="1" x14ac:dyDescent="0.35">
      <c r="A18" s="365"/>
      <c r="B18" s="366"/>
      <c r="C18" s="367" t="s">
        <v>153</v>
      </c>
      <c r="D18" s="288"/>
      <c r="E18" s="289"/>
      <c r="F18" s="288"/>
    </row>
    <row r="19" spans="1:6" ht="14" customHeight="1" x14ac:dyDescent="0.35">
      <c r="A19" s="365"/>
      <c r="B19" s="366"/>
      <c r="C19" s="368" t="s">
        <v>154</v>
      </c>
      <c r="D19" s="294"/>
      <c r="E19" s="289"/>
      <c r="F19" s="294"/>
    </row>
    <row r="20" spans="1:6" ht="14" customHeight="1" x14ac:dyDescent="0.35">
      <c r="A20" s="308" t="s">
        <v>164</v>
      </c>
      <c r="B20" s="320" t="s">
        <v>96</v>
      </c>
      <c r="C20" s="336" t="s">
        <v>165</v>
      </c>
      <c r="D20" s="289"/>
      <c r="E20" s="289"/>
      <c r="F20" s="289"/>
    </row>
    <row r="21" spans="1:6" ht="14" customHeight="1" x14ac:dyDescent="0.35">
      <c r="A21" s="299"/>
      <c r="B21" s="321"/>
      <c r="C21" s="337" t="s">
        <v>166</v>
      </c>
      <c r="D21" s="297"/>
      <c r="E21" s="289"/>
      <c r="F21" s="297"/>
    </row>
    <row r="22" spans="1:6" ht="14" customHeight="1" x14ac:dyDescent="0.35">
      <c r="A22" s="309" t="s">
        <v>167</v>
      </c>
      <c r="B22" s="322" t="s">
        <v>122</v>
      </c>
      <c r="C22" s="338" t="s">
        <v>152</v>
      </c>
      <c r="D22" s="289"/>
      <c r="E22" s="289"/>
      <c r="F22" s="289"/>
    </row>
    <row r="23" spans="1:6" ht="14" customHeight="1" x14ac:dyDescent="0.35">
      <c r="A23" s="300"/>
      <c r="B23" s="310"/>
      <c r="C23" s="339" t="s">
        <v>153</v>
      </c>
      <c r="D23" s="288"/>
      <c r="E23" s="289"/>
      <c r="F23" s="288"/>
    </row>
    <row r="24" spans="1:6" ht="14" customHeight="1" x14ac:dyDescent="0.35">
      <c r="A24" s="300"/>
      <c r="B24" s="310"/>
      <c r="C24" s="340" t="s">
        <v>154</v>
      </c>
      <c r="D24" s="294"/>
      <c r="E24" s="289"/>
      <c r="F24" s="294"/>
    </row>
    <row r="25" spans="1:6" ht="14" customHeight="1" x14ac:dyDescent="0.35">
      <c r="A25" s="309">
        <v>104</v>
      </c>
      <c r="B25" s="323" t="s">
        <v>168</v>
      </c>
      <c r="C25" s="338" t="s">
        <v>152</v>
      </c>
      <c r="D25" s="289"/>
      <c r="E25" s="289"/>
      <c r="F25" s="289"/>
    </row>
    <row r="26" spans="1:6" ht="14" customHeight="1" x14ac:dyDescent="0.35">
      <c r="A26" s="300"/>
      <c r="B26" s="310"/>
      <c r="C26" s="339" t="s">
        <v>153</v>
      </c>
      <c r="D26" s="288"/>
      <c r="E26" s="289"/>
      <c r="F26" s="288"/>
    </row>
    <row r="27" spans="1:6" ht="14" customHeight="1" x14ac:dyDescent="0.35">
      <c r="A27" s="312"/>
      <c r="B27" s="310"/>
      <c r="C27" s="338" t="s">
        <v>154</v>
      </c>
      <c r="D27" s="289"/>
      <c r="E27" s="289"/>
      <c r="F27" s="289"/>
    </row>
    <row r="28" spans="1:6" ht="14" customHeight="1" x14ac:dyDescent="0.35">
      <c r="A28" s="309">
        <v>105</v>
      </c>
      <c r="B28" s="322" t="s">
        <v>169</v>
      </c>
      <c r="C28" s="340" t="s">
        <v>152</v>
      </c>
      <c r="D28" s="294"/>
      <c r="E28" s="289"/>
      <c r="F28" s="294"/>
    </row>
    <row r="29" spans="1:6" ht="14" customHeight="1" x14ac:dyDescent="0.35">
      <c r="A29" s="300"/>
      <c r="B29" s="310"/>
      <c r="C29" s="341" t="s">
        <v>153</v>
      </c>
      <c r="D29" s="289"/>
      <c r="E29" s="289"/>
      <c r="F29" s="289"/>
    </row>
    <row r="30" spans="1:6" ht="14" customHeight="1" x14ac:dyDescent="0.35">
      <c r="A30" s="312"/>
      <c r="B30" s="310"/>
      <c r="C30" s="342" t="s">
        <v>154</v>
      </c>
      <c r="D30" s="297"/>
      <c r="E30" s="289"/>
      <c r="F30" s="297"/>
    </row>
    <row r="31" spans="1:6" ht="14" customHeight="1" x14ac:dyDescent="0.35">
      <c r="A31" s="311" t="s">
        <v>135</v>
      </c>
      <c r="B31" s="324" t="s">
        <v>135</v>
      </c>
      <c r="C31" s="343" t="s">
        <v>152</v>
      </c>
      <c r="D31" s="289"/>
      <c r="E31" s="289"/>
      <c r="F31" s="289"/>
    </row>
    <row r="32" spans="1:6" ht="14" customHeight="1" x14ac:dyDescent="0.35">
      <c r="A32" s="301"/>
      <c r="B32" s="195"/>
      <c r="C32" s="344" t="s">
        <v>153</v>
      </c>
      <c r="D32" s="288"/>
      <c r="E32" s="289"/>
      <c r="F32" s="288"/>
    </row>
    <row r="33" spans="1:6" ht="14" customHeight="1" thickBot="1" x14ac:dyDescent="0.4">
      <c r="A33" s="302"/>
      <c r="B33" s="325"/>
      <c r="C33" s="345" t="s">
        <v>154</v>
      </c>
      <c r="D33" s="290"/>
      <c r="E33" s="290"/>
      <c r="F33" s="290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0"/>
  <sheetViews>
    <sheetView tabSelected="1" workbookViewId="0">
      <selection activeCell="B20" sqref="B20"/>
    </sheetView>
  </sheetViews>
  <sheetFormatPr defaultRowHeight="14.5" x14ac:dyDescent="0.35"/>
  <cols>
    <col min="1" max="1" width="50.81640625" customWidth="1"/>
    <col min="2" max="2" width="44.453125" customWidth="1"/>
    <col min="3" max="3" width="12" customWidth="1"/>
    <col min="4" max="4" width="19.54296875" customWidth="1"/>
    <col min="5" max="5" width="14" customWidth="1"/>
    <col min="6" max="6" width="12" customWidth="1"/>
    <col min="7" max="7" width="26.81640625" customWidth="1"/>
    <col min="8" max="8" width="16" customWidth="1"/>
    <col min="9" max="9" width="14" customWidth="1"/>
  </cols>
  <sheetData>
    <row r="1" spans="1:9" x14ac:dyDescent="0.35">
      <c r="A1" t="s">
        <v>170</v>
      </c>
    </row>
    <row r="2" spans="1:9" x14ac:dyDescent="0.35">
      <c r="A2" t="s">
        <v>171</v>
      </c>
      <c r="B2" t="s">
        <v>140</v>
      </c>
    </row>
    <row r="3" spans="1:9" x14ac:dyDescent="0.35">
      <c r="A3" t="s">
        <v>172</v>
      </c>
      <c r="B3" t="s">
        <v>146</v>
      </c>
    </row>
    <row r="5" spans="1:9" x14ac:dyDescent="0.35">
      <c r="A5" t="s">
        <v>173</v>
      </c>
    </row>
    <row r="6" spans="1:9" x14ac:dyDescent="0.35">
      <c r="A6" t="s">
        <v>174</v>
      </c>
    </row>
    <row r="8" spans="1:9" x14ac:dyDescent="0.35">
      <c r="A8" s="1" t="s">
        <v>4</v>
      </c>
      <c r="B8" s="1" t="s">
        <v>7</v>
      </c>
      <c r="C8" s="1" t="s">
        <v>175</v>
      </c>
      <c r="D8" s="1" t="s">
        <v>176</v>
      </c>
      <c r="E8" s="1" t="s">
        <v>177</v>
      </c>
      <c r="F8" s="1" t="s">
        <v>178</v>
      </c>
      <c r="G8" s="1" t="s">
        <v>179</v>
      </c>
      <c r="H8" s="1" t="s">
        <v>180</v>
      </c>
      <c r="I8" s="1" t="s">
        <v>181</v>
      </c>
    </row>
    <row r="9" spans="1:9" x14ac:dyDescent="0.35">
      <c r="B9" t="str">
        <f ca="1">IFERROR(_xludf.XLOOKUP(A9,Item_Specifications!$A:$A,Item_Specifications!$D:$D,""),IFERROR(INDEX(Item_Specifications!$D:$D,MATCH(A9,Item_Specifications!$A:$A,0)),""))</f>
        <v/>
      </c>
      <c r="C9">
        <v>0</v>
      </c>
      <c r="D9">
        <f>IFERROR(INDEX(Base_Printing_Cost!$1:$1048576,MATCH(A9,Base_Printing_Cost!$A:$A,0),MATCH($B$2,Base_Printing_Cost!$1:$1,0)),0)</f>
        <v>0</v>
      </c>
      <c r="E9">
        <f t="shared" ref="E9:E40" si="0">C9*D9</f>
        <v>0</v>
      </c>
      <c r="F9">
        <v>0</v>
      </c>
      <c r="G9">
        <f>IFERROR(INDEX(Delivery_Costs!$1:$1048576,MATCH($B$3,Delivery_Costs!$A:$A,0),MATCH($B$2,Delivery_Costs!$1:$1,0)),0)</f>
        <v>0</v>
      </c>
      <c r="H9">
        <f t="shared" ref="H9:H40" si="1">F9*G9</f>
        <v>0</v>
      </c>
      <c r="I9">
        <f t="shared" ref="I9:I40" si="2">E9+H9</f>
        <v>0</v>
      </c>
    </row>
    <row r="10" spans="1:9" x14ac:dyDescent="0.35">
      <c r="B10" t="str">
        <f ca="1">IFERROR(_xludf.XLOOKUP(A10,Item_Specifications!$A:$A,Item_Specifications!$D:$D,""),IFERROR(INDEX(Item_Specifications!$D:$D,MATCH(A10,Item_Specifications!$A:$A,0)),""))</f>
        <v/>
      </c>
      <c r="C10">
        <v>0</v>
      </c>
      <c r="D10">
        <f>IFERROR(INDEX(Base_Printing_Cost!$1:$1048576,MATCH(A10,Base_Printing_Cost!$A:$A,0),MATCH($B$2,Base_Printing_Cost!$1:$1,0)),0)</f>
        <v>0</v>
      </c>
      <c r="E10">
        <f t="shared" si="0"/>
        <v>0</v>
      </c>
      <c r="F10">
        <v>0</v>
      </c>
      <c r="G10">
        <f>IFERROR(INDEX(Delivery_Costs!$1:$1048576,MATCH($B$3,Delivery_Costs!$A:$A,0),MATCH($B$2,Delivery_Costs!$1:$1,0)),0)</f>
        <v>0</v>
      </c>
      <c r="H10">
        <f t="shared" si="1"/>
        <v>0</v>
      </c>
      <c r="I10">
        <f t="shared" si="2"/>
        <v>0</v>
      </c>
    </row>
    <row r="11" spans="1:9" x14ac:dyDescent="0.35">
      <c r="B11" t="str">
        <f ca="1">IFERROR(_xludf.XLOOKUP(A11,Item_Specifications!$A:$A,Item_Specifications!$D:$D,""),IFERROR(INDEX(Item_Specifications!$D:$D,MATCH(A11,Item_Specifications!$A:$A,0)),""))</f>
        <v/>
      </c>
      <c r="C11">
        <v>0</v>
      </c>
      <c r="D11">
        <f>IFERROR(INDEX(Base_Printing_Cost!$1:$1048576,MATCH(A11,Base_Printing_Cost!$A:$A,0),MATCH($B$2,Base_Printing_Cost!$1:$1,0)),0)</f>
        <v>0</v>
      </c>
      <c r="E11">
        <f t="shared" si="0"/>
        <v>0</v>
      </c>
      <c r="F11">
        <v>0</v>
      </c>
      <c r="G11">
        <f>IFERROR(INDEX(Delivery_Costs!$1:$1048576,MATCH($B$3,Delivery_Costs!$A:$A,0),MATCH($B$2,Delivery_Costs!$1:$1,0)),0)</f>
        <v>0</v>
      </c>
      <c r="H11">
        <f t="shared" si="1"/>
        <v>0</v>
      </c>
      <c r="I11">
        <f t="shared" si="2"/>
        <v>0</v>
      </c>
    </row>
    <row r="12" spans="1:9" x14ac:dyDescent="0.35">
      <c r="B12" t="str">
        <f ca="1">IFERROR(_xludf.XLOOKUP(A12,Item_Specifications!$A:$A,Item_Specifications!$D:$D,""),IFERROR(INDEX(Item_Specifications!$D:$D,MATCH(A12,Item_Specifications!$A:$A,0)),""))</f>
        <v/>
      </c>
      <c r="C12">
        <v>0</v>
      </c>
      <c r="D12">
        <f>IFERROR(INDEX(Base_Printing_Cost!$1:$1048576,MATCH(A12,Base_Printing_Cost!$A:$A,0),MATCH($B$2,Base_Printing_Cost!$1:$1,0)),0)</f>
        <v>0</v>
      </c>
      <c r="E12">
        <f t="shared" si="0"/>
        <v>0</v>
      </c>
      <c r="F12">
        <v>0</v>
      </c>
      <c r="G12">
        <f>IFERROR(INDEX(Delivery_Costs!$1:$1048576,MATCH($B$3,Delivery_Costs!$A:$A,0),MATCH($B$2,Delivery_Costs!$1:$1,0)),0)</f>
        <v>0</v>
      </c>
      <c r="H12">
        <f t="shared" si="1"/>
        <v>0</v>
      </c>
      <c r="I12">
        <f t="shared" si="2"/>
        <v>0</v>
      </c>
    </row>
    <row r="13" spans="1:9" x14ac:dyDescent="0.35">
      <c r="B13" t="str">
        <f ca="1">IFERROR(_xludf.XLOOKUP(A13,Item_Specifications!$A:$A,Item_Specifications!$D:$D,""),IFERROR(INDEX(Item_Specifications!$D:$D,MATCH(A13,Item_Specifications!$A:$A,0)),""))</f>
        <v/>
      </c>
      <c r="C13">
        <v>0</v>
      </c>
      <c r="D13">
        <f>IFERROR(INDEX(Base_Printing_Cost!$1:$1048576,MATCH(A13,Base_Printing_Cost!$A:$A,0),MATCH($B$2,Base_Printing_Cost!$1:$1,0)),0)</f>
        <v>0</v>
      </c>
      <c r="E13">
        <f t="shared" si="0"/>
        <v>0</v>
      </c>
      <c r="F13">
        <v>0</v>
      </c>
      <c r="G13">
        <f>IFERROR(INDEX(Delivery_Costs!$1:$1048576,MATCH($B$3,Delivery_Costs!$A:$A,0),MATCH($B$2,Delivery_Costs!$1:$1,0)),0)</f>
        <v>0</v>
      </c>
      <c r="H13">
        <f t="shared" si="1"/>
        <v>0</v>
      </c>
      <c r="I13">
        <f t="shared" si="2"/>
        <v>0</v>
      </c>
    </row>
    <row r="14" spans="1:9" x14ac:dyDescent="0.35">
      <c r="B14" t="str">
        <f ca="1">IFERROR(_xludf.XLOOKUP(A14,Item_Specifications!$A:$A,Item_Specifications!$D:$D,""),IFERROR(INDEX(Item_Specifications!$D:$D,MATCH(A14,Item_Specifications!$A:$A,0)),""))</f>
        <v/>
      </c>
      <c r="C14">
        <v>0</v>
      </c>
      <c r="D14">
        <f>IFERROR(INDEX(Base_Printing_Cost!$1:$1048576,MATCH(A14,Base_Printing_Cost!$A:$A,0),MATCH($B$2,Base_Printing_Cost!$1:$1,0)),0)</f>
        <v>0</v>
      </c>
      <c r="E14">
        <f t="shared" si="0"/>
        <v>0</v>
      </c>
      <c r="F14">
        <v>0</v>
      </c>
      <c r="G14">
        <f>IFERROR(INDEX(Delivery_Costs!$1:$1048576,MATCH($B$3,Delivery_Costs!$A:$A,0),MATCH($B$2,Delivery_Costs!$1:$1,0)),0)</f>
        <v>0</v>
      </c>
      <c r="H14">
        <f t="shared" si="1"/>
        <v>0</v>
      </c>
      <c r="I14">
        <f t="shared" si="2"/>
        <v>0</v>
      </c>
    </row>
    <row r="15" spans="1:9" x14ac:dyDescent="0.35">
      <c r="B15" t="str">
        <f ca="1">IFERROR(_xludf.XLOOKUP(A15,Item_Specifications!$A:$A,Item_Specifications!$D:$D,""),IFERROR(INDEX(Item_Specifications!$D:$D,MATCH(A15,Item_Specifications!$A:$A,0)),""))</f>
        <v/>
      </c>
      <c r="C15">
        <v>0</v>
      </c>
      <c r="D15">
        <f>IFERROR(INDEX(Base_Printing_Cost!$1:$1048576,MATCH(A15,Base_Printing_Cost!$A:$A,0),MATCH($B$2,Base_Printing_Cost!$1:$1,0)),0)</f>
        <v>0</v>
      </c>
      <c r="E15">
        <f t="shared" si="0"/>
        <v>0</v>
      </c>
      <c r="F15">
        <v>0</v>
      </c>
      <c r="G15">
        <f>IFERROR(INDEX(Delivery_Costs!$1:$1048576,MATCH($B$3,Delivery_Costs!$A:$A,0),MATCH($B$2,Delivery_Costs!$1:$1,0)),0)</f>
        <v>0</v>
      </c>
      <c r="H15">
        <f t="shared" si="1"/>
        <v>0</v>
      </c>
      <c r="I15">
        <f t="shared" si="2"/>
        <v>0</v>
      </c>
    </row>
    <row r="16" spans="1:9" x14ac:dyDescent="0.35">
      <c r="B16" t="str">
        <f ca="1">IFERROR(_xludf.XLOOKUP(A16,Item_Specifications!$A:$A,Item_Specifications!$D:$D,""),IFERROR(INDEX(Item_Specifications!$D:$D,MATCH(A16,Item_Specifications!$A:$A,0)),""))</f>
        <v/>
      </c>
      <c r="C16">
        <v>0</v>
      </c>
      <c r="D16">
        <f>IFERROR(INDEX(Base_Printing_Cost!$1:$1048576,MATCH(A16,Base_Printing_Cost!$A:$A,0),MATCH($B$2,Base_Printing_Cost!$1:$1,0)),0)</f>
        <v>0</v>
      </c>
      <c r="E16">
        <f t="shared" si="0"/>
        <v>0</v>
      </c>
      <c r="F16">
        <v>0</v>
      </c>
      <c r="G16">
        <f>IFERROR(INDEX(Delivery_Costs!$1:$1048576,MATCH($B$3,Delivery_Costs!$A:$A,0),MATCH($B$2,Delivery_Costs!$1:$1,0)),0)</f>
        <v>0</v>
      </c>
      <c r="H16">
        <f t="shared" si="1"/>
        <v>0</v>
      </c>
      <c r="I16">
        <f t="shared" si="2"/>
        <v>0</v>
      </c>
    </row>
    <row r="17" spans="2:9" x14ac:dyDescent="0.35">
      <c r="B17" t="str">
        <f ca="1">IFERROR(_xludf.XLOOKUP(A17,Item_Specifications!$A:$A,Item_Specifications!$D:$D,""),IFERROR(INDEX(Item_Specifications!$D:$D,MATCH(A17,Item_Specifications!$A:$A,0)),""))</f>
        <v/>
      </c>
      <c r="C17">
        <v>0</v>
      </c>
      <c r="D17">
        <f>IFERROR(INDEX(Base_Printing_Cost!$1:$1048576,MATCH(A17,Base_Printing_Cost!$A:$A,0),MATCH($B$2,Base_Printing_Cost!$1:$1,0)),0)</f>
        <v>0</v>
      </c>
      <c r="E17">
        <f t="shared" si="0"/>
        <v>0</v>
      </c>
      <c r="F17">
        <v>0</v>
      </c>
      <c r="G17">
        <f>IFERROR(INDEX(Delivery_Costs!$1:$1048576,MATCH($B$3,Delivery_Costs!$A:$A,0),MATCH($B$2,Delivery_Costs!$1:$1,0)),0)</f>
        <v>0</v>
      </c>
      <c r="H17">
        <f t="shared" si="1"/>
        <v>0</v>
      </c>
      <c r="I17">
        <f t="shared" si="2"/>
        <v>0</v>
      </c>
    </row>
    <row r="18" spans="2:9" x14ac:dyDescent="0.35">
      <c r="B18" t="str">
        <f ca="1">IFERROR(_xludf.XLOOKUP(A18,Item_Specifications!$A:$A,Item_Specifications!$D:$D,""),IFERROR(INDEX(Item_Specifications!$D:$D,MATCH(A18,Item_Specifications!$A:$A,0)),""))</f>
        <v/>
      </c>
      <c r="C18">
        <v>0</v>
      </c>
      <c r="D18">
        <f>IFERROR(INDEX(Base_Printing_Cost!$1:$1048576,MATCH(A18,Base_Printing_Cost!$A:$A,0),MATCH($B$2,Base_Printing_Cost!$1:$1,0)),0)</f>
        <v>0</v>
      </c>
      <c r="E18">
        <f t="shared" si="0"/>
        <v>0</v>
      </c>
      <c r="F18">
        <v>0</v>
      </c>
      <c r="G18">
        <f>IFERROR(INDEX(Delivery_Costs!$1:$1048576,MATCH($B$3,Delivery_Costs!$A:$A,0),MATCH($B$2,Delivery_Costs!$1:$1,0)),0)</f>
        <v>0</v>
      </c>
      <c r="H18">
        <f t="shared" si="1"/>
        <v>0</v>
      </c>
      <c r="I18">
        <f t="shared" si="2"/>
        <v>0</v>
      </c>
    </row>
    <row r="19" spans="2:9" x14ac:dyDescent="0.35">
      <c r="B19" t="str">
        <f ca="1">IFERROR(_xludf.XLOOKUP(A19,Item_Specifications!$A:$A,Item_Specifications!$D:$D,""),IFERROR(INDEX(Item_Specifications!$D:$D,MATCH(A19,Item_Specifications!$A:$A,0)),""))</f>
        <v/>
      </c>
      <c r="C19">
        <v>0</v>
      </c>
      <c r="D19">
        <f>IFERROR(INDEX(Base_Printing_Cost!$1:$1048576,MATCH(A19,Base_Printing_Cost!$A:$A,0),MATCH($B$2,Base_Printing_Cost!$1:$1,0)),0)</f>
        <v>0</v>
      </c>
      <c r="E19">
        <f t="shared" si="0"/>
        <v>0</v>
      </c>
      <c r="F19">
        <v>0</v>
      </c>
      <c r="G19">
        <f>IFERROR(INDEX(Delivery_Costs!$1:$1048576,MATCH($B$3,Delivery_Costs!$A:$A,0),MATCH($B$2,Delivery_Costs!$1:$1,0)),0)</f>
        <v>0</v>
      </c>
      <c r="H19">
        <f t="shared" si="1"/>
        <v>0</v>
      </c>
      <c r="I19">
        <f t="shared" si="2"/>
        <v>0</v>
      </c>
    </row>
    <row r="20" spans="2:9" x14ac:dyDescent="0.35">
      <c r="B20" t="str">
        <f ca="1">IFERROR(_xludf.XLOOKUP(A20,Item_Specifications!$A:$A,Item_Specifications!$D:$D,""),IFERROR(INDEX(Item_Specifications!$D:$D,MATCH(A20,Item_Specifications!$A:$A,0)),""))</f>
        <v/>
      </c>
      <c r="C20">
        <v>0</v>
      </c>
      <c r="D20">
        <f>IFERROR(INDEX(Base_Printing_Cost!$1:$1048576,MATCH(A20,Base_Printing_Cost!$A:$A,0),MATCH($B$2,Base_Printing_Cost!$1:$1,0)),0)</f>
        <v>0</v>
      </c>
      <c r="E20">
        <f t="shared" si="0"/>
        <v>0</v>
      </c>
      <c r="F20">
        <v>0</v>
      </c>
      <c r="G20">
        <f>IFERROR(INDEX(Delivery_Costs!$1:$1048576,MATCH($B$3,Delivery_Costs!$A:$A,0),MATCH($B$2,Delivery_Costs!$1:$1,0)),0)</f>
        <v>0</v>
      </c>
      <c r="H20">
        <f t="shared" si="1"/>
        <v>0</v>
      </c>
      <c r="I20">
        <f t="shared" si="2"/>
        <v>0</v>
      </c>
    </row>
    <row r="21" spans="2:9" x14ac:dyDescent="0.35">
      <c r="B21" t="str">
        <f ca="1">IFERROR(_xludf.XLOOKUP(A21,Item_Specifications!$A:$A,Item_Specifications!$D:$D,""),IFERROR(INDEX(Item_Specifications!$D:$D,MATCH(A21,Item_Specifications!$A:$A,0)),""))</f>
        <v/>
      </c>
      <c r="C21">
        <v>0</v>
      </c>
      <c r="D21">
        <f>IFERROR(INDEX(Base_Printing_Cost!$1:$1048576,MATCH(A21,Base_Printing_Cost!$A:$A,0),MATCH($B$2,Base_Printing_Cost!$1:$1,0)),0)</f>
        <v>0</v>
      </c>
      <c r="E21">
        <f t="shared" si="0"/>
        <v>0</v>
      </c>
      <c r="F21">
        <v>0</v>
      </c>
      <c r="G21">
        <f>IFERROR(INDEX(Delivery_Costs!$1:$1048576,MATCH($B$3,Delivery_Costs!$A:$A,0),MATCH($B$2,Delivery_Costs!$1:$1,0)),0)</f>
        <v>0</v>
      </c>
      <c r="H21">
        <f t="shared" si="1"/>
        <v>0</v>
      </c>
      <c r="I21">
        <f t="shared" si="2"/>
        <v>0</v>
      </c>
    </row>
    <row r="22" spans="2:9" x14ac:dyDescent="0.35">
      <c r="B22" t="str">
        <f ca="1">IFERROR(_xludf.XLOOKUP(A22,Item_Specifications!$A:$A,Item_Specifications!$D:$D,""),IFERROR(INDEX(Item_Specifications!$D:$D,MATCH(A22,Item_Specifications!$A:$A,0)),""))</f>
        <v/>
      </c>
      <c r="C22">
        <v>0</v>
      </c>
      <c r="D22">
        <f>IFERROR(INDEX(Base_Printing_Cost!$1:$1048576,MATCH(A22,Base_Printing_Cost!$A:$A,0),MATCH($B$2,Base_Printing_Cost!$1:$1,0)),0)</f>
        <v>0</v>
      </c>
      <c r="E22">
        <f t="shared" si="0"/>
        <v>0</v>
      </c>
      <c r="F22">
        <v>0</v>
      </c>
      <c r="G22">
        <f>IFERROR(INDEX(Delivery_Costs!$1:$1048576,MATCH($B$3,Delivery_Costs!$A:$A,0),MATCH($B$2,Delivery_Costs!$1:$1,0)),0)</f>
        <v>0</v>
      </c>
      <c r="H22">
        <f t="shared" si="1"/>
        <v>0</v>
      </c>
      <c r="I22">
        <f t="shared" si="2"/>
        <v>0</v>
      </c>
    </row>
    <row r="23" spans="2:9" x14ac:dyDescent="0.35">
      <c r="B23" t="str">
        <f ca="1">IFERROR(_xludf.XLOOKUP(A23,Item_Specifications!$A:$A,Item_Specifications!$D:$D,""),IFERROR(INDEX(Item_Specifications!$D:$D,MATCH(A23,Item_Specifications!$A:$A,0)),""))</f>
        <v/>
      </c>
      <c r="C23">
        <v>0</v>
      </c>
      <c r="D23">
        <f>IFERROR(INDEX(Base_Printing_Cost!$1:$1048576,MATCH(A23,Base_Printing_Cost!$A:$A,0),MATCH($B$2,Base_Printing_Cost!$1:$1,0)),0)</f>
        <v>0</v>
      </c>
      <c r="E23">
        <f t="shared" si="0"/>
        <v>0</v>
      </c>
      <c r="F23">
        <v>0</v>
      </c>
      <c r="G23">
        <f>IFERROR(INDEX(Delivery_Costs!$1:$1048576,MATCH($B$3,Delivery_Costs!$A:$A,0),MATCH($B$2,Delivery_Costs!$1:$1,0)),0)</f>
        <v>0</v>
      </c>
      <c r="H23">
        <f t="shared" si="1"/>
        <v>0</v>
      </c>
      <c r="I23">
        <f t="shared" si="2"/>
        <v>0</v>
      </c>
    </row>
    <row r="24" spans="2:9" x14ac:dyDescent="0.35">
      <c r="B24" t="str">
        <f ca="1">IFERROR(_xludf.XLOOKUP(A24,Item_Specifications!$A:$A,Item_Specifications!$D:$D,""),IFERROR(INDEX(Item_Specifications!$D:$D,MATCH(A24,Item_Specifications!$A:$A,0)),""))</f>
        <v/>
      </c>
      <c r="C24">
        <v>0</v>
      </c>
      <c r="D24">
        <f>IFERROR(INDEX(Base_Printing_Cost!$1:$1048576,MATCH(A24,Base_Printing_Cost!$A:$A,0),MATCH($B$2,Base_Printing_Cost!$1:$1,0)),0)</f>
        <v>0</v>
      </c>
      <c r="E24">
        <f t="shared" si="0"/>
        <v>0</v>
      </c>
      <c r="F24">
        <v>0</v>
      </c>
      <c r="G24">
        <f>IFERROR(INDEX(Delivery_Costs!$1:$1048576,MATCH($B$3,Delivery_Costs!$A:$A,0),MATCH($B$2,Delivery_Costs!$1:$1,0)),0)</f>
        <v>0</v>
      </c>
      <c r="H24">
        <f t="shared" si="1"/>
        <v>0</v>
      </c>
      <c r="I24">
        <f t="shared" si="2"/>
        <v>0</v>
      </c>
    </row>
    <row r="25" spans="2:9" x14ac:dyDescent="0.35">
      <c r="B25" t="str">
        <f ca="1">IFERROR(_xludf.XLOOKUP(A25,Item_Specifications!$A:$A,Item_Specifications!$D:$D,""),IFERROR(INDEX(Item_Specifications!$D:$D,MATCH(A25,Item_Specifications!$A:$A,0)),""))</f>
        <v/>
      </c>
      <c r="C25">
        <v>0</v>
      </c>
      <c r="D25">
        <f>IFERROR(INDEX(Base_Printing_Cost!$1:$1048576,MATCH(A25,Base_Printing_Cost!$A:$A,0),MATCH($B$2,Base_Printing_Cost!$1:$1,0)),0)</f>
        <v>0</v>
      </c>
      <c r="E25">
        <f t="shared" si="0"/>
        <v>0</v>
      </c>
      <c r="F25">
        <v>0</v>
      </c>
      <c r="G25">
        <f>IFERROR(INDEX(Delivery_Costs!$1:$1048576,MATCH($B$3,Delivery_Costs!$A:$A,0),MATCH($B$2,Delivery_Costs!$1:$1,0)),0)</f>
        <v>0</v>
      </c>
      <c r="H25">
        <f t="shared" si="1"/>
        <v>0</v>
      </c>
      <c r="I25">
        <f t="shared" si="2"/>
        <v>0</v>
      </c>
    </row>
    <row r="26" spans="2:9" x14ac:dyDescent="0.35">
      <c r="B26" t="str">
        <f ca="1">IFERROR(_xludf.XLOOKUP(A26,Item_Specifications!$A:$A,Item_Specifications!$D:$D,""),IFERROR(INDEX(Item_Specifications!$D:$D,MATCH(A26,Item_Specifications!$A:$A,0)),""))</f>
        <v/>
      </c>
      <c r="C26">
        <v>0</v>
      </c>
      <c r="D26">
        <f>IFERROR(INDEX(Base_Printing_Cost!$1:$1048576,MATCH(A26,Base_Printing_Cost!$A:$A,0),MATCH($B$2,Base_Printing_Cost!$1:$1,0)),0)</f>
        <v>0</v>
      </c>
      <c r="E26">
        <f t="shared" si="0"/>
        <v>0</v>
      </c>
      <c r="F26">
        <v>0</v>
      </c>
      <c r="G26">
        <f>IFERROR(INDEX(Delivery_Costs!$1:$1048576,MATCH($B$3,Delivery_Costs!$A:$A,0),MATCH($B$2,Delivery_Costs!$1:$1,0)),0)</f>
        <v>0</v>
      </c>
      <c r="H26">
        <f t="shared" si="1"/>
        <v>0</v>
      </c>
      <c r="I26">
        <f t="shared" si="2"/>
        <v>0</v>
      </c>
    </row>
    <row r="27" spans="2:9" x14ac:dyDescent="0.35">
      <c r="B27" t="str">
        <f ca="1">IFERROR(_xludf.XLOOKUP(A27,Item_Specifications!$A:$A,Item_Specifications!$D:$D,""),IFERROR(INDEX(Item_Specifications!$D:$D,MATCH(A27,Item_Specifications!$A:$A,0)),""))</f>
        <v/>
      </c>
      <c r="C27">
        <v>0</v>
      </c>
      <c r="D27">
        <f>IFERROR(INDEX(Base_Printing_Cost!$1:$1048576,MATCH(A27,Base_Printing_Cost!$A:$A,0),MATCH($B$2,Base_Printing_Cost!$1:$1,0)),0)</f>
        <v>0</v>
      </c>
      <c r="E27">
        <f t="shared" si="0"/>
        <v>0</v>
      </c>
      <c r="F27">
        <v>0</v>
      </c>
      <c r="G27">
        <f>IFERROR(INDEX(Delivery_Costs!$1:$1048576,MATCH($B$3,Delivery_Costs!$A:$A,0),MATCH($B$2,Delivery_Costs!$1:$1,0)),0)</f>
        <v>0</v>
      </c>
      <c r="H27">
        <f t="shared" si="1"/>
        <v>0</v>
      </c>
      <c r="I27">
        <f t="shared" si="2"/>
        <v>0</v>
      </c>
    </row>
    <row r="28" spans="2:9" x14ac:dyDescent="0.35">
      <c r="B28" t="str">
        <f ca="1">IFERROR(_xludf.XLOOKUP(A28,Item_Specifications!$A:$A,Item_Specifications!$D:$D,""),IFERROR(INDEX(Item_Specifications!$D:$D,MATCH(A28,Item_Specifications!$A:$A,0)),""))</f>
        <v/>
      </c>
      <c r="C28">
        <v>0</v>
      </c>
      <c r="D28">
        <f>IFERROR(INDEX(Base_Printing_Cost!$1:$1048576,MATCH(A28,Base_Printing_Cost!$A:$A,0),MATCH($B$2,Base_Printing_Cost!$1:$1,0)),0)</f>
        <v>0</v>
      </c>
      <c r="E28">
        <f t="shared" si="0"/>
        <v>0</v>
      </c>
      <c r="F28">
        <v>0</v>
      </c>
      <c r="G28">
        <f>IFERROR(INDEX(Delivery_Costs!$1:$1048576,MATCH($B$3,Delivery_Costs!$A:$A,0),MATCH($B$2,Delivery_Costs!$1:$1,0)),0)</f>
        <v>0</v>
      </c>
      <c r="H28">
        <f t="shared" si="1"/>
        <v>0</v>
      </c>
      <c r="I28">
        <f t="shared" si="2"/>
        <v>0</v>
      </c>
    </row>
    <row r="29" spans="2:9" x14ac:dyDescent="0.35">
      <c r="B29" t="str">
        <f ca="1">IFERROR(_xludf.XLOOKUP(A29,Item_Specifications!$A:$A,Item_Specifications!$D:$D,""),IFERROR(INDEX(Item_Specifications!$D:$D,MATCH(A29,Item_Specifications!$A:$A,0)),""))</f>
        <v/>
      </c>
      <c r="C29">
        <v>0</v>
      </c>
      <c r="D29">
        <f>IFERROR(INDEX(Base_Printing_Cost!$1:$1048576,MATCH(A29,Base_Printing_Cost!$A:$A,0),MATCH($B$2,Base_Printing_Cost!$1:$1,0)),0)</f>
        <v>0</v>
      </c>
      <c r="E29">
        <f t="shared" si="0"/>
        <v>0</v>
      </c>
      <c r="F29">
        <v>0</v>
      </c>
      <c r="G29">
        <f>IFERROR(INDEX(Delivery_Costs!$1:$1048576,MATCH($B$3,Delivery_Costs!$A:$A,0),MATCH($B$2,Delivery_Costs!$1:$1,0)),0)</f>
        <v>0</v>
      </c>
      <c r="H29">
        <f t="shared" si="1"/>
        <v>0</v>
      </c>
      <c r="I29">
        <f t="shared" si="2"/>
        <v>0</v>
      </c>
    </row>
    <row r="30" spans="2:9" x14ac:dyDescent="0.35">
      <c r="B30" t="str">
        <f ca="1">IFERROR(_xludf.XLOOKUP(A30,Item_Specifications!$A:$A,Item_Specifications!$D:$D,""),IFERROR(INDEX(Item_Specifications!$D:$D,MATCH(A30,Item_Specifications!$A:$A,0)),""))</f>
        <v/>
      </c>
      <c r="C30">
        <v>0</v>
      </c>
      <c r="D30">
        <f>IFERROR(INDEX(Base_Printing_Cost!$1:$1048576,MATCH(A30,Base_Printing_Cost!$A:$A,0),MATCH($B$2,Base_Printing_Cost!$1:$1,0)),0)</f>
        <v>0</v>
      </c>
      <c r="E30">
        <f t="shared" si="0"/>
        <v>0</v>
      </c>
      <c r="F30">
        <v>0</v>
      </c>
      <c r="G30">
        <f>IFERROR(INDEX(Delivery_Costs!$1:$1048576,MATCH($B$3,Delivery_Costs!$A:$A,0),MATCH($B$2,Delivery_Costs!$1:$1,0)),0)</f>
        <v>0</v>
      </c>
      <c r="H30">
        <f t="shared" si="1"/>
        <v>0</v>
      </c>
      <c r="I30">
        <f t="shared" si="2"/>
        <v>0</v>
      </c>
    </row>
    <row r="31" spans="2:9" x14ac:dyDescent="0.35">
      <c r="B31" t="str">
        <f ca="1">IFERROR(_xludf.XLOOKUP(A31,Item_Specifications!$A:$A,Item_Specifications!$D:$D,""),IFERROR(INDEX(Item_Specifications!$D:$D,MATCH(A31,Item_Specifications!$A:$A,0)),""))</f>
        <v/>
      </c>
      <c r="C31">
        <v>0</v>
      </c>
      <c r="D31">
        <f>IFERROR(INDEX(Base_Printing_Cost!$1:$1048576,MATCH(A31,Base_Printing_Cost!$A:$A,0),MATCH($B$2,Base_Printing_Cost!$1:$1,0)),0)</f>
        <v>0</v>
      </c>
      <c r="E31">
        <f t="shared" si="0"/>
        <v>0</v>
      </c>
      <c r="F31">
        <v>0</v>
      </c>
      <c r="G31">
        <f>IFERROR(INDEX(Delivery_Costs!$1:$1048576,MATCH($B$3,Delivery_Costs!$A:$A,0),MATCH($B$2,Delivery_Costs!$1:$1,0)),0)</f>
        <v>0</v>
      </c>
      <c r="H31">
        <f t="shared" si="1"/>
        <v>0</v>
      </c>
      <c r="I31">
        <f t="shared" si="2"/>
        <v>0</v>
      </c>
    </row>
    <row r="32" spans="2:9" x14ac:dyDescent="0.35">
      <c r="B32" t="str">
        <f ca="1">IFERROR(_xludf.XLOOKUP(A32,Item_Specifications!$A:$A,Item_Specifications!$D:$D,""),IFERROR(INDEX(Item_Specifications!$D:$D,MATCH(A32,Item_Specifications!$A:$A,0)),""))</f>
        <v/>
      </c>
      <c r="C32">
        <v>0</v>
      </c>
      <c r="D32">
        <f>IFERROR(INDEX(Base_Printing_Cost!$1:$1048576,MATCH(A32,Base_Printing_Cost!$A:$A,0),MATCH($B$2,Base_Printing_Cost!$1:$1,0)),0)</f>
        <v>0</v>
      </c>
      <c r="E32">
        <f t="shared" si="0"/>
        <v>0</v>
      </c>
      <c r="F32">
        <v>0</v>
      </c>
      <c r="G32">
        <f>IFERROR(INDEX(Delivery_Costs!$1:$1048576,MATCH($B$3,Delivery_Costs!$A:$A,0),MATCH($B$2,Delivery_Costs!$1:$1,0)),0)</f>
        <v>0</v>
      </c>
      <c r="H32">
        <f t="shared" si="1"/>
        <v>0</v>
      </c>
      <c r="I32">
        <f t="shared" si="2"/>
        <v>0</v>
      </c>
    </row>
    <row r="33" spans="2:9" x14ac:dyDescent="0.35">
      <c r="B33" t="str">
        <f ca="1">IFERROR(_xludf.XLOOKUP(A33,Item_Specifications!$A:$A,Item_Specifications!$D:$D,""),IFERROR(INDEX(Item_Specifications!$D:$D,MATCH(A33,Item_Specifications!$A:$A,0)),""))</f>
        <v/>
      </c>
      <c r="C33">
        <v>0</v>
      </c>
      <c r="D33">
        <f>IFERROR(INDEX(Base_Printing_Cost!$1:$1048576,MATCH(A33,Base_Printing_Cost!$A:$A,0),MATCH($B$2,Base_Printing_Cost!$1:$1,0)),0)</f>
        <v>0</v>
      </c>
      <c r="E33">
        <f t="shared" si="0"/>
        <v>0</v>
      </c>
      <c r="F33">
        <v>0</v>
      </c>
      <c r="G33">
        <f>IFERROR(INDEX(Delivery_Costs!$1:$1048576,MATCH($B$3,Delivery_Costs!$A:$A,0),MATCH($B$2,Delivery_Costs!$1:$1,0)),0)</f>
        <v>0</v>
      </c>
      <c r="H33">
        <f t="shared" si="1"/>
        <v>0</v>
      </c>
      <c r="I33">
        <f t="shared" si="2"/>
        <v>0</v>
      </c>
    </row>
    <row r="34" spans="2:9" x14ac:dyDescent="0.35">
      <c r="B34" t="str">
        <f ca="1">IFERROR(_xludf.XLOOKUP(A34,Item_Specifications!$A:$A,Item_Specifications!$D:$D,""),IFERROR(INDEX(Item_Specifications!$D:$D,MATCH(A34,Item_Specifications!$A:$A,0)),""))</f>
        <v/>
      </c>
      <c r="C34">
        <v>0</v>
      </c>
      <c r="D34">
        <f>IFERROR(INDEX(Base_Printing_Cost!$1:$1048576,MATCH(A34,Base_Printing_Cost!$A:$A,0),MATCH($B$2,Base_Printing_Cost!$1:$1,0)),0)</f>
        <v>0</v>
      </c>
      <c r="E34">
        <f t="shared" si="0"/>
        <v>0</v>
      </c>
      <c r="F34">
        <v>0</v>
      </c>
      <c r="G34">
        <f>IFERROR(INDEX(Delivery_Costs!$1:$1048576,MATCH($B$3,Delivery_Costs!$A:$A,0),MATCH($B$2,Delivery_Costs!$1:$1,0)),0)</f>
        <v>0</v>
      </c>
      <c r="H34">
        <f t="shared" si="1"/>
        <v>0</v>
      </c>
      <c r="I34">
        <f t="shared" si="2"/>
        <v>0</v>
      </c>
    </row>
    <row r="35" spans="2:9" x14ac:dyDescent="0.35">
      <c r="B35" t="str">
        <f ca="1">IFERROR(_xludf.XLOOKUP(A35,Item_Specifications!$A:$A,Item_Specifications!$D:$D,""),IFERROR(INDEX(Item_Specifications!$D:$D,MATCH(A35,Item_Specifications!$A:$A,0)),""))</f>
        <v/>
      </c>
      <c r="C35">
        <v>0</v>
      </c>
      <c r="D35">
        <f>IFERROR(INDEX(Base_Printing_Cost!$1:$1048576,MATCH(A35,Base_Printing_Cost!$A:$A,0),MATCH($B$2,Base_Printing_Cost!$1:$1,0)),0)</f>
        <v>0</v>
      </c>
      <c r="E35">
        <f t="shared" si="0"/>
        <v>0</v>
      </c>
      <c r="F35">
        <v>0</v>
      </c>
      <c r="G35">
        <f>IFERROR(INDEX(Delivery_Costs!$1:$1048576,MATCH($B$3,Delivery_Costs!$A:$A,0),MATCH($B$2,Delivery_Costs!$1:$1,0)),0)</f>
        <v>0</v>
      </c>
      <c r="H35">
        <f t="shared" si="1"/>
        <v>0</v>
      </c>
      <c r="I35">
        <f t="shared" si="2"/>
        <v>0</v>
      </c>
    </row>
    <row r="36" spans="2:9" x14ac:dyDescent="0.35">
      <c r="B36" t="str">
        <f ca="1">IFERROR(_xludf.XLOOKUP(A36,Item_Specifications!$A:$A,Item_Specifications!$D:$D,""),IFERROR(INDEX(Item_Specifications!$D:$D,MATCH(A36,Item_Specifications!$A:$A,0)),""))</f>
        <v/>
      </c>
      <c r="C36">
        <v>0</v>
      </c>
      <c r="D36">
        <f>IFERROR(INDEX(Base_Printing_Cost!$1:$1048576,MATCH(A36,Base_Printing_Cost!$A:$A,0),MATCH($B$2,Base_Printing_Cost!$1:$1,0)),0)</f>
        <v>0</v>
      </c>
      <c r="E36">
        <f t="shared" si="0"/>
        <v>0</v>
      </c>
      <c r="F36">
        <v>0</v>
      </c>
      <c r="G36">
        <f>IFERROR(INDEX(Delivery_Costs!$1:$1048576,MATCH($B$3,Delivery_Costs!$A:$A,0),MATCH($B$2,Delivery_Costs!$1:$1,0)),0)</f>
        <v>0</v>
      </c>
      <c r="H36">
        <f t="shared" si="1"/>
        <v>0</v>
      </c>
      <c r="I36">
        <f t="shared" si="2"/>
        <v>0</v>
      </c>
    </row>
    <row r="37" spans="2:9" x14ac:dyDescent="0.35">
      <c r="B37" t="str">
        <f ca="1">IFERROR(_xludf.XLOOKUP(A37,Item_Specifications!$A:$A,Item_Specifications!$D:$D,""),IFERROR(INDEX(Item_Specifications!$D:$D,MATCH(A37,Item_Specifications!$A:$A,0)),""))</f>
        <v/>
      </c>
      <c r="C37">
        <v>0</v>
      </c>
      <c r="D37">
        <f>IFERROR(INDEX(Base_Printing_Cost!$1:$1048576,MATCH(A37,Base_Printing_Cost!$A:$A,0),MATCH($B$2,Base_Printing_Cost!$1:$1,0)),0)</f>
        <v>0</v>
      </c>
      <c r="E37">
        <f t="shared" si="0"/>
        <v>0</v>
      </c>
      <c r="F37">
        <v>0</v>
      </c>
      <c r="G37">
        <f>IFERROR(INDEX(Delivery_Costs!$1:$1048576,MATCH($B$3,Delivery_Costs!$A:$A,0),MATCH($B$2,Delivery_Costs!$1:$1,0)),0)</f>
        <v>0</v>
      </c>
      <c r="H37">
        <f t="shared" si="1"/>
        <v>0</v>
      </c>
      <c r="I37">
        <f t="shared" si="2"/>
        <v>0</v>
      </c>
    </row>
    <row r="38" spans="2:9" x14ac:dyDescent="0.35">
      <c r="B38" t="str">
        <f ca="1">IFERROR(_xludf.XLOOKUP(A38,Item_Specifications!$A:$A,Item_Specifications!$D:$D,""),IFERROR(INDEX(Item_Specifications!$D:$D,MATCH(A38,Item_Specifications!$A:$A,0)),""))</f>
        <v/>
      </c>
      <c r="C38">
        <v>0</v>
      </c>
      <c r="D38">
        <f>IFERROR(INDEX(Base_Printing_Cost!$1:$1048576,MATCH(A38,Base_Printing_Cost!$A:$A,0),MATCH($B$2,Base_Printing_Cost!$1:$1,0)),0)</f>
        <v>0</v>
      </c>
      <c r="E38">
        <f t="shared" si="0"/>
        <v>0</v>
      </c>
      <c r="F38">
        <v>0</v>
      </c>
      <c r="G38">
        <f>IFERROR(INDEX(Delivery_Costs!$1:$1048576,MATCH($B$3,Delivery_Costs!$A:$A,0),MATCH($B$2,Delivery_Costs!$1:$1,0)),0)</f>
        <v>0</v>
      </c>
      <c r="H38">
        <f t="shared" si="1"/>
        <v>0</v>
      </c>
      <c r="I38">
        <f t="shared" si="2"/>
        <v>0</v>
      </c>
    </row>
    <row r="39" spans="2:9" x14ac:dyDescent="0.35">
      <c r="B39" t="str">
        <f ca="1">IFERROR(_xludf.XLOOKUP(A39,Item_Specifications!$A:$A,Item_Specifications!$D:$D,""),IFERROR(INDEX(Item_Specifications!$D:$D,MATCH(A39,Item_Specifications!$A:$A,0)),""))</f>
        <v/>
      </c>
      <c r="C39">
        <v>0</v>
      </c>
      <c r="D39">
        <f>IFERROR(INDEX(Base_Printing_Cost!$1:$1048576,MATCH(A39,Base_Printing_Cost!$A:$A,0),MATCH($B$2,Base_Printing_Cost!$1:$1,0)),0)</f>
        <v>0</v>
      </c>
      <c r="E39">
        <f t="shared" si="0"/>
        <v>0</v>
      </c>
      <c r="F39">
        <v>0</v>
      </c>
      <c r="G39">
        <f>IFERROR(INDEX(Delivery_Costs!$1:$1048576,MATCH($B$3,Delivery_Costs!$A:$A,0),MATCH($B$2,Delivery_Costs!$1:$1,0)),0)</f>
        <v>0</v>
      </c>
      <c r="H39">
        <f t="shared" si="1"/>
        <v>0</v>
      </c>
      <c r="I39">
        <f t="shared" si="2"/>
        <v>0</v>
      </c>
    </row>
    <row r="40" spans="2:9" x14ac:dyDescent="0.35">
      <c r="B40" t="str">
        <f ca="1">IFERROR(_xludf.XLOOKUP(A40,Item_Specifications!$A:$A,Item_Specifications!$D:$D,""),IFERROR(INDEX(Item_Specifications!$D:$D,MATCH(A40,Item_Specifications!$A:$A,0)),""))</f>
        <v/>
      </c>
      <c r="C40">
        <v>0</v>
      </c>
      <c r="D40">
        <f>IFERROR(INDEX(Base_Printing_Cost!$1:$1048576,MATCH(A40,Base_Printing_Cost!$A:$A,0),MATCH($B$2,Base_Printing_Cost!$1:$1,0)),0)</f>
        <v>0</v>
      </c>
      <c r="E40">
        <f t="shared" si="0"/>
        <v>0</v>
      </c>
      <c r="F40">
        <v>0</v>
      </c>
      <c r="G40">
        <f>IFERROR(INDEX(Delivery_Costs!$1:$1048576,MATCH($B$3,Delivery_Costs!$A:$A,0),MATCH($B$2,Delivery_Costs!$1:$1,0)),0)</f>
        <v>0</v>
      </c>
      <c r="H40">
        <f t="shared" si="1"/>
        <v>0</v>
      </c>
      <c r="I40">
        <f t="shared" si="2"/>
        <v>0</v>
      </c>
    </row>
    <row r="41" spans="2:9" x14ac:dyDescent="0.35">
      <c r="B41" t="str">
        <f ca="1">IFERROR(_xludf.XLOOKUP(A41,Item_Specifications!$A:$A,Item_Specifications!$D:$D,""),IFERROR(INDEX(Item_Specifications!$D:$D,MATCH(A41,Item_Specifications!$A:$A,0)),""))</f>
        <v/>
      </c>
      <c r="C41">
        <v>0</v>
      </c>
      <c r="D41">
        <f>IFERROR(INDEX(Base_Printing_Cost!$1:$1048576,MATCH(A41,Base_Printing_Cost!$A:$A,0),MATCH($B$2,Base_Printing_Cost!$1:$1,0)),0)</f>
        <v>0</v>
      </c>
      <c r="E41">
        <f t="shared" ref="E41:E72" si="3">C41*D41</f>
        <v>0</v>
      </c>
      <c r="F41">
        <v>0</v>
      </c>
      <c r="G41">
        <f>IFERROR(INDEX(Delivery_Costs!$1:$1048576,MATCH($B$3,Delivery_Costs!$A:$A,0),MATCH($B$2,Delivery_Costs!$1:$1,0)),0)</f>
        <v>0</v>
      </c>
      <c r="H41">
        <f t="shared" ref="H41:H72" si="4">F41*G41</f>
        <v>0</v>
      </c>
      <c r="I41">
        <f t="shared" ref="I41:I72" si="5">E41+H41</f>
        <v>0</v>
      </c>
    </row>
    <row r="42" spans="2:9" x14ac:dyDescent="0.35">
      <c r="B42" t="str">
        <f ca="1">IFERROR(_xludf.XLOOKUP(A42,Item_Specifications!$A:$A,Item_Specifications!$D:$D,""),IFERROR(INDEX(Item_Specifications!$D:$D,MATCH(A42,Item_Specifications!$A:$A,0)),""))</f>
        <v/>
      </c>
      <c r="C42">
        <v>0</v>
      </c>
      <c r="D42">
        <f>IFERROR(INDEX(Base_Printing_Cost!$1:$1048576,MATCH(A42,Base_Printing_Cost!$A:$A,0),MATCH($B$2,Base_Printing_Cost!$1:$1,0)),0)</f>
        <v>0</v>
      </c>
      <c r="E42">
        <f t="shared" si="3"/>
        <v>0</v>
      </c>
      <c r="F42">
        <v>0</v>
      </c>
      <c r="G42">
        <f>IFERROR(INDEX(Delivery_Costs!$1:$1048576,MATCH($B$3,Delivery_Costs!$A:$A,0),MATCH($B$2,Delivery_Costs!$1:$1,0)),0)</f>
        <v>0</v>
      </c>
      <c r="H42">
        <f t="shared" si="4"/>
        <v>0</v>
      </c>
      <c r="I42">
        <f t="shared" si="5"/>
        <v>0</v>
      </c>
    </row>
    <row r="43" spans="2:9" x14ac:dyDescent="0.35">
      <c r="B43" t="str">
        <f ca="1">IFERROR(_xludf.XLOOKUP(A43,Item_Specifications!$A:$A,Item_Specifications!$D:$D,""),IFERROR(INDEX(Item_Specifications!$D:$D,MATCH(A43,Item_Specifications!$A:$A,0)),""))</f>
        <v/>
      </c>
      <c r="C43">
        <v>0</v>
      </c>
      <c r="D43">
        <f>IFERROR(INDEX(Base_Printing_Cost!$1:$1048576,MATCH(A43,Base_Printing_Cost!$A:$A,0),MATCH($B$2,Base_Printing_Cost!$1:$1,0)),0)</f>
        <v>0</v>
      </c>
      <c r="E43">
        <f t="shared" si="3"/>
        <v>0</v>
      </c>
      <c r="F43">
        <v>0</v>
      </c>
      <c r="G43">
        <f>IFERROR(INDEX(Delivery_Costs!$1:$1048576,MATCH($B$3,Delivery_Costs!$A:$A,0),MATCH($B$2,Delivery_Costs!$1:$1,0)),0)</f>
        <v>0</v>
      </c>
      <c r="H43">
        <f t="shared" si="4"/>
        <v>0</v>
      </c>
      <c r="I43">
        <f t="shared" si="5"/>
        <v>0</v>
      </c>
    </row>
    <row r="44" spans="2:9" x14ac:dyDescent="0.35">
      <c r="B44" t="str">
        <f ca="1">IFERROR(_xludf.XLOOKUP(A44,Item_Specifications!$A:$A,Item_Specifications!$D:$D,""),IFERROR(INDEX(Item_Specifications!$D:$D,MATCH(A44,Item_Specifications!$A:$A,0)),""))</f>
        <v/>
      </c>
      <c r="C44">
        <v>0</v>
      </c>
      <c r="D44">
        <f>IFERROR(INDEX(Base_Printing_Cost!$1:$1048576,MATCH(A44,Base_Printing_Cost!$A:$A,0),MATCH($B$2,Base_Printing_Cost!$1:$1,0)),0)</f>
        <v>0</v>
      </c>
      <c r="E44">
        <f t="shared" si="3"/>
        <v>0</v>
      </c>
      <c r="F44">
        <v>0</v>
      </c>
      <c r="G44">
        <f>IFERROR(INDEX(Delivery_Costs!$1:$1048576,MATCH($B$3,Delivery_Costs!$A:$A,0),MATCH($B$2,Delivery_Costs!$1:$1,0)),0)</f>
        <v>0</v>
      </c>
      <c r="H44">
        <f t="shared" si="4"/>
        <v>0</v>
      </c>
      <c r="I44">
        <f t="shared" si="5"/>
        <v>0</v>
      </c>
    </row>
    <row r="45" spans="2:9" x14ac:dyDescent="0.35">
      <c r="B45" t="str">
        <f ca="1">IFERROR(_xludf.XLOOKUP(A45,Item_Specifications!$A:$A,Item_Specifications!$D:$D,""),IFERROR(INDEX(Item_Specifications!$D:$D,MATCH(A45,Item_Specifications!$A:$A,0)),""))</f>
        <v/>
      </c>
      <c r="C45">
        <v>0</v>
      </c>
      <c r="D45">
        <f>IFERROR(INDEX(Base_Printing_Cost!$1:$1048576,MATCH(A45,Base_Printing_Cost!$A:$A,0),MATCH($B$2,Base_Printing_Cost!$1:$1,0)),0)</f>
        <v>0</v>
      </c>
      <c r="E45">
        <f t="shared" si="3"/>
        <v>0</v>
      </c>
      <c r="F45">
        <v>0</v>
      </c>
      <c r="G45">
        <f>IFERROR(INDEX(Delivery_Costs!$1:$1048576,MATCH($B$3,Delivery_Costs!$A:$A,0),MATCH($B$2,Delivery_Costs!$1:$1,0)),0)</f>
        <v>0</v>
      </c>
      <c r="H45">
        <f t="shared" si="4"/>
        <v>0</v>
      </c>
      <c r="I45">
        <f t="shared" si="5"/>
        <v>0</v>
      </c>
    </row>
    <row r="46" spans="2:9" x14ac:dyDescent="0.35">
      <c r="B46" t="str">
        <f ca="1">IFERROR(_xludf.XLOOKUP(A46,Item_Specifications!$A:$A,Item_Specifications!$D:$D,""),IFERROR(INDEX(Item_Specifications!$D:$D,MATCH(A46,Item_Specifications!$A:$A,0)),""))</f>
        <v/>
      </c>
      <c r="C46">
        <v>0</v>
      </c>
      <c r="D46">
        <f>IFERROR(INDEX(Base_Printing_Cost!$1:$1048576,MATCH(A46,Base_Printing_Cost!$A:$A,0),MATCH($B$2,Base_Printing_Cost!$1:$1,0)),0)</f>
        <v>0</v>
      </c>
      <c r="E46">
        <f t="shared" si="3"/>
        <v>0</v>
      </c>
      <c r="F46">
        <v>0</v>
      </c>
      <c r="G46">
        <f>IFERROR(INDEX(Delivery_Costs!$1:$1048576,MATCH($B$3,Delivery_Costs!$A:$A,0),MATCH($B$2,Delivery_Costs!$1:$1,0)),0)</f>
        <v>0</v>
      </c>
      <c r="H46">
        <f t="shared" si="4"/>
        <v>0</v>
      </c>
      <c r="I46">
        <f t="shared" si="5"/>
        <v>0</v>
      </c>
    </row>
    <row r="47" spans="2:9" x14ac:dyDescent="0.35">
      <c r="B47" t="str">
        <f ca="1">IFERROR(_xludf.XLOOKUP(A47,Item_Specifications!$A:$A,Item_Specifications!$D:$D,""),IFERROR(INDEX(Item_Specifications!$D:$D,MATCH(A47,Item_Specifications!$A:$A,0)),""))</f>
        <v/>
      </c>
      <c r="C47">
        <v>0</v>
      </c>
      <c r="D47">
        <f>IFERROR(INDEX(Base_Printing_Cost!$1:$1048576,MATCH(A47,Base_Printing_Cost!$A:$A,0),MATCH($B$2,Base_Printing_Cost!$1:$1,0)),0)</f>
        <v>0</v>
      </c>
      <c r="E47">
        <f t="shared" si="3"/>
        <v>0</v>
      </c>
      <c r="F47">
        <v>0</v>
      </c>
      <c r="G47">
        <f>IFERROR(INDEX(Delivery_Costs!$1:$1048576,MATCH($B$3,Delivery_Costs!$A:$A,0),MATCH($B$2,Delivery_Costs!$1:$1,0)),0)</f>
        <v>0</v>
      </c>
      <c r="H47">
        <f t="shared" si="4"/>
        <v>0</v>
      </c>
      <c r="I47">
        <f t="shared" si="5"/>
        <v>0</v>
      </c>
    </row>
    <row r="48" spans="2:9" x14ac:dyDescent="0.35">
      <c r="B48" t="str">
        <f ca="1">IFERROR(_xludf.XLOOKUP(A48,Item_Specifications!$A:$A,Item_Specifications!$D:$D,""),IFERROR(INDEX(Item_Specifications!$D:$D,MATCH(A48,Item_Specifications!$A:$A,0)),""))</f>
        <v/>
      </c>
      <c r="C48">
        <v>0</v>
      </c>
      <c r="D48">
        <f>IFERROR(INDEX(Base_Printing_Cost!$1:$1048576,MATCH(A48,Base_Printing_Cost!$A:$A,0),MATCH($B$2,Base_Printing_Cost!$1:$1,0)),0)</f>
        <v>0</v>
      </c>
      <c r="E48">
        <f t="shared" si="3"/>
        <v>0</v>
      </c>
      <c r="F48">
        <v>0</v>
      </c>
      <c r="G48">
        <f>IFERROR(INDEX(Delivery_Costs!$1:$1048576,MATCH($B$3,Delivery_Costs!$A:$A,0),MATCH($B$2,Delivery_Costs!$1:$1,0)),0)</f>
        <v>0</v>
      </c>
      <c r="H48">
        <f t="shared" si="4"/>
        <v>0</v>
      </c>
      <c r="I48">
        <f t="shared" si="5"/>
        <v>0</v>
      </c>
    </row>
    <row r="49" spans="2:9" x14ac:dyDescent="0.35">
      <c r="B49" t="str">
        <f ca="1">IFERROR(_xludf.XLOOKUP(A49,Item_Specifications!$A:$A,Item_Specifications!$D:$D,""),IFERROR(INDEX(Item_Specifications!$D:$D,MATCH(A49,Item_Specifications!$A:$A,0)),""))</f>
        <v/>
      </c>
      <c r="C49">
        <v>0</v>
      </c>
      <c r="D49">
        <f>IFERROR(INDEX(Base_Printing_Cost!$1:$1048576,MATCH(A49,Base_Printing_Cost!$A:$A,0),MATCH($B$2,Base_Printing_Cost!$1:$1,0)),0)</f>
        <v>0</v>
      </c>
      <c r="E49">
        <f t="shared" si="3"/>
        <v>0</v>
      </c>
      <c r="F49">
        <v>0</v>
      </c>
      <c r="G49">
        <f>IFERROR(INDEX(Delivery_Costs!$1:$1048576,MATCH($B$3,Delivery_Costs!$A:$A,0),MATCH($B$2,Delivery_Costs!$1:$1,0)),0)</f>
        <v>0</v>
      </c>
      <c r="H49">
        <f t="shared" si="4"/>
        <v>0</v>
      </c>
      <c r="I49">
        <f t="shared" si="5"/>
        <v>0</v>
      </c>
    </row>
    <row r="50" spans="2:9" x14ac:dyDescent="0.35">
      <c r="B50" t="str">
        <f ca="1">IFERROR(_xludf.XLOOKUP(A50,Item_Specifications!$A:$A,Item_Specifications!$D:$D,""),IFERROR(INDEX(Item_Specifications!$D:$D,MATCH(A50,Item_Specifications!$A:$A,0)),""))</f>
        <v/>
      </c>
      <c r="C50">
        <v>0</v>
      </c>
      <c r="D50">
        <f>IFERROR(INDEX(Base_Printing_Cost!$1:$1048576,MATCH(A50,Base_Printing_Cost!$A:$A,0),MATCH($B$2,Base_Printing_Cost!$1:$1,0)),0)</f>
        <v>0</v>
      </c>
      <c r="E50">
        <f t="shared" si="3"/>
        <v>0</v>
      </c>
      <c r="F50">
        <v>0</v>
      </c>
      <c r="G50">
        <f>IFERROR(INDEX(Delivery_Costs!$1:$1048576,MATCH($B$3,Delivery_Costs!$A:$A,0),MATCH($B$2,Delivery_Costs!$1:$1,0)),0)</f>
        <v>0</v>
      </c>
      <c r="H50">
        <f t="shared" si="4"/>
        <v>0</v>
      </c>
      <c r="I50">
        <f t="shared" si="5"/>
        <v>0</v>
      </c>
    </row>
    <row r="51" spans="2:9" x14ac:dyDescent="0.35">
      <c r="B51" t="str">
        <f ca="1">IFERROR(_xludf.XLOOKUP(A51,Item_Specifications!$A:$A,Item_Specifications!$D:$D,""),IFERROR(INDEX(Item_Specifications!$D:$D,MATCH(A51,Item_Specifications!$A:$A,0)),""))</f>
        <v/>
      </c>
      <c r="C51">
        <v>0</v>
      </c>
      <c r="D51">
        <f>IFERROR(INDEX(Base_Printing_Cost!$1:$1048576,MATCH(A51,Base_Printing_Cost!$A:$A,0),MATCH($B$2,Base_Printing_Cost!$1:$1,0)),0)</f>
        <v>0</v>
      </c>
      <c r="E51">
        <f t="shared" si="3"/>
        <v>0</v>
      </c>
      <c r="F51">
        <v>0</v>
      </c>
      <c r="G51">
        <f>IFERROR(INDEX(Delivery_Costs!$1:$1048576,MATCH($B$3,Delivery_Costs!$A:$A,0),MATCH($B$2,Delivery_Costs!$1:$1,0)),0)</f>
        <v>0</v>
      </c>
      <c r="H51">
        <f t="shared" si="4"/>
        <v>0</v>
      </c>
      <c r="I51">
        <f t="shared" si="5"/>
        <v>0</v>
      </c>
    </row>
    <row r="52" spans="2:9" x14ac:dyDescent="0.35">
      <c r="B52" t="str">
        <f ca="1">IFERROR(_xludf.XLOOKUP(A52,Item_Specifications!$A:$A,Item_Specifications!$D:$D,""),IFERROR(INDEX(Item_Specifications!$D:$D,MATCH(A52,Item_Specifications!$A:$A,0)),""))</f>
        <v/>
      </c>
      <c r="C52">
        <v>0</v>
      </c>
      <c r="D52">
        <f>IFERROR(INDEX(Base_Printing_Cost!$1:$1048576,MATCH(A52,Base_Printing_Cost!$A:$A,0),MATCH($B$2,Base_Printing_Cost!$1:$1,0)),0)</f>
        <v>0</v>
      </c>
      <c r="E52">
        <f t="shared" si="3"/>
        <v>0</v>
      </c>
      <c r="F52">
        <v>0</v>
      </c>
      <c r="G52">
        <f>IFERROR(INDEX(Delivery_Costs!$1:$1048576,MATCH($B$3,Delivery_Costs!$A:$A,0),MATCH($B$2,Delivery_Costs!$1:$1,0)),0)</f>
        <v>0</v>
      </c>
      <c r="H52">
        <f t="shared" si="4"/>
        <v>0</v>
      </c>
      <c r="I52">
        <f t="shared" si="5"/>
        <v>0</v>
      </c>
    </row>
    <row r="53" spans="2:9" x14ac:dyDescent="0.35">
      <c r="B53" t="str">
        <f ca="1">IFERROR(_xludf.XLOOKUP(A53,Item_Specifications!$A:$A,Item_Specifications!$D:$D,""),IFERROR(INDEX(Item_Specifications!$D:$D,MATCH(A53,Item_Specifications!$A:$A,0)),""))</f>
        <v/>
      </c>
      <c r="C53">
        <v>0</v>
      </c>
      <c r="D53">
        <f>IFERROR(INDEX(Base_Printing_Cost!$1:$1048576,MATCH(A53,Base_Printing_Cost!$A:$A,0),MATCH($B$2,Base_Printing_Cost!$1:$1,0)),0)</f>
        <v>0</v>
      </c>
      <c r="E53">
        <f t="shared" si="3"/>
        <v>0</v>
      </c>
      <c r="F53">
        <v>0</v>
      </c>
      <c r="G53">
        <f>IFERROR(INDEX(Delivery_Costs!$1:$1048576,MATCH($B$3,Delivery_Costs!$A:$A,0),MATCH($B$2,Delivery_Costs!$1:$1,0)),0)</f>
        <v>0</v>
      </c>
      <c r="H53">
        <f t="shared" si="4"/>
        <v>0</v>
      </c>
      <c r="I53">
        <f t="shared" si="5"/>
        <v>0</v>
      </c>
    </row>
    <row r="54" spans="2:9" x14ac:dyDescent="0.35">
      <c r="B54" t="str">
        <f ca="1">IFERROR(_xludf.XLOOKUP(A54,Item_Specifications!$A:$A,Item_Specifications!$D:$D,""),IFERROR(INDEX(Item_Specifications!$D:$D,MATCH(A54,Item_Specifications!$A:$A,0)),""))</f>
        <v/>
      </c>
      <c r="C54">
        <v>0</v>
      </c>
      <c r="D54">
        <f>IFERROR(INDEX(Base_Printing_Cost!$1:$1048576,MATCH(A54,Base_Printing_Cost!$A:$A,0),MATCH($B$2,Base_Printing_Cost!$1:$1,0)),0)</f>
        <v>0</v>
      </c>
      <c r="E54">
        <f t="shared" si="3"/>
        <v>0</v>
      </c>
      <c r="F54">
        <v>0</v>
      </c>
      <c r="G54">
        <f>IFERROR(INDEX(Delivery_Costs!$1:$1048576,MATCH($B$3,Delivery_Costs!$A:$A,0),MATCH($B$2,Delivery_Costs!$1:$1,0)),0)</f>
        <v>0</v>
      </c>
      <c r="H54">
        <f t="shared" si="4"/>
        <v>0</v>
      </c>
      <c r="I54">
        <f t="shared" si="5"/>
        <v>0</v>
      </c>
    </row>
    <row r="55" spans="2:9" x14ac:dyDescent="0.35">
      <c r="B55" t="str">
        <f ca="1">IFERROR(_xludf.XLOOKUP(A55,Item_Specifications!$A:$A,Item_Specifications!$D:$D,""),IFERROR(INDEX(Item_Specifications!$D:$D,MATCH(A55,Item_Specifications!$A:$A,0)),""))</f>
        <v/>
      </c>
      <c r="C55">
        <v>0</v>
      </c>
      <c r="D55">
        <f>IFERROR(INDEX(Base_Printing_Cost!$1:$1048576,MATCH(A55,Base_Printing_Cost!$A:$A,0),MATCH($B$2,Base_Printing_Cost!$1:$1,0)),0)</f>
        <v>0</v>
      </c>
      <c r="E55">
        <f t="shared" si="3"/>
        <v>0</v>
      </c>
      <c r="F55">
        <v>0</v>
      </c>
      <c r="G55">
        <f>IFERROR(INDEX(Delivery_Costs!$1:$1048576,MATCH($B$3,Delivery_Costs!$A:$A,0),MATCH($B$2,Delivery_Costs!$1:$1,0)),0)</f>
        <v>0</v>
      </c>
      <c r="H55">
        <f t="shared" si="4"/>
        <v>0</v>
      </c>
      <c r="I55">
        <f t="shared" si="5"/>
        <v>0</v>
      </c>
    </row>
    <row r="56" spans="2:9" x14ac:dyDescent="0.35">
      <c r="B56" t="str">
        <f ca="1">IFERROR(_xludf.XLOOKUP(A56,Item_Specifications!$A:$A,Item_Specifications!$D:$D,""),IFERROR(INDEX(Item_Specifications!$D:$D,MATCH(A56,Item_Specifications!$A:$A,0)),""))</f>
        <v/>
      </c>
      <c r="C56">
        <v>0</v>
      </c>
      <c r="D56">
        <f>IFERROR(INDEX(Base_Printing_Cost!$1:$1048576,MATCH(A56,Base_Printing_Cost!$A:$A,0),MATCH($B$2,Base_Printing_Cost!$1:$1,0)),0)</f>
        <v>0</v>
      </c>
      <c r="E56">
        <f t="shared" si="3"/>
        <v>0</v>
      </c>
      <c r="F56">
        <v>0</v>
      </c>
      <c r="G56">
        <f>IFERROR(INDEX(Delivery_Costs!$1:$1048576,MATCH($B$3,Delivery_Costs!$A:$A,0),MATCH($B$2,Delivery_Costs!$1:$1,0)),0)</f>
        <v>0</v>
      </c>
      <c r="H56">
        <f t="shared" si="4"/>
        <v>0</v>
      </c>
      <c r="I56">
        <f t="shared" si="5"/>
        <v>0</v>
      </c>
    </row>
    <row r="57" spans="2:9" x14ac:dyDescent="0.35">
      <c r="B57" t="str">
        <f ca="1">IFERROR(_xludf.XLOOKUP(A57,Item_Specifications!$A:$A,Item_Specifications!$D:$D,""),IFERROR(INDEX(Item_Specifications!$D:$D,MATCH(A57,Item_Specifications!$A:$A,0)),""))</f>
        <v/>
      </c>
      <c r="C57">
        <v>0</v>
      </c>
      <c r="D57">
        <f>IFERROR(INDEX(Base_Printing_Cost!$1:$1048576,MATCH(A57,Base_Printing_Cost!$A:$A,0),MATCH($B$2,Base_Printing_Cost!$1:$1,0)),0)</f>
        <v>0</v>
      </c>
      <c r="E57">
        <f t="shared" si="3"/>
        <v>0</v>
      </c>
      <c r="F57">
        <v>0</v>
      </c>
      <c r="G57">
        <f>IFERROR(INDEX(Delivery_Costs!$1:$1048576,MATCH($B$3,Delivery_Costs!$A:$A,0),MATCH($B$2,Delivery_Costs!$1:$1,0)),0)</f>
        <v>0</v>
      </c>
      <c r="H57">
        <f t="shared" si="4"/>
        <v>0</v>
      </c>
      <c r="I57">
        <f t="shared" si="5"/>
        <v>0</v>
      </c>
    </row>
    <row r="58" spans="2:9" x14ac:dyDescent="0.35">
      <c r="B58" t="str">
        <f ca="1">IFERROR(_xludf.XLOOKUP(A58,Item_Specifications!$A:$A,Item_Specifications!$D:$D,""),IFERROR(INDEX(Item_Specifications!$D:$D,MATCH(A58,Item_Specifications!$A:$A,0)),""))</f>
        <v/>
      </c>
      <c r="C58">
        <v>0</v>
      </c>
      <c r="D58">
        <f>IFERROR(INDEX(Base_Printing_Cost!$1:$1048576,MATCH(A58,Base_Printing_Cost!$A:$A,0),MATCH($B$2,Base_Printing_Cost!$1:$1,0)),0)</f>
        <v>0</v>
      </c>
      <c r="E58">
        <f t="shared" si="3"/>
        <v>0</v>
      </c>
      <c r="F58">
        <v>0</v>
      </c>
      <c r="G58">
        <f>IFERROR(INDEX(Delivery_Costs!$1:$1048576,MATCH($B$3,Delivery_Costs!$A:$A,0),MATCH($B$2,Delivery_Costs!$1:$1,0)),0)</f>
        <v>0</v>
      </c>
      <c r="H58">
        <f t="shared" si="4"/>
        <v>0</v>
      </c>
      <c r="I58">
        <f t="shared" si="5"/>
        <v>0</v>
      </c>
    </row>
    <row r="59" spans="2:9" x14ac:dyDescent="0.35">
      <c r="B59" t="str">
        <f ca="1">IFERROR(_xludf.XLOOKUP(A59,Item_Specifications!$A:$A,Item_Specifications!$D:$D,""),IFERROR(INDEX(Item_Specifications!$D:$D,MATCH(A59,Item_Specifications!$A:$A,0)),""))</f>
        <v/>
      </c>
      <c r="C59">
        <v>0</v>
      </c>
      <c r="D59">
        <f>IFERROR(INDEX(Base_Printing_Cost!$1:$1048576,MATCH(A59,Base_Printing_Cost!$A:$A,0),MATCH($B$2,Base_Printing_Cost!$1:$1,0)),0)</f>
        <v>0</v>
      </c>
      <c r="E59">
        <f t="shared" si="3"/>
        <v>0</v>
      </c>
      <c r="F59">
        <v>0</v>
      </c>
      <c r="G59">
        <f>IFERROR(INDEX(Delivery_Costs!$1:$1048576,MATCH($B$3,Delivery_Costs!$A:$A,0),MATCH($B$2,Delivery_Costs!$1:$1,0)),0)</f>
        <v>0</v>
      </c>
      <c r="H59">
        <f t="shared" si="4"/>
        <v>0</v>
      </c>
      <c r="I59">
        <f t="shared" si="5"/>
        <v>0</v>
      </c>
    </row>
    <row r="60" spans="2:9" x14ac:dyDescent="0.35">
      <c r="B60" t="str">
        <f ca="1">IFERROR(_xludf.XLOOKUP(A60,Item_Specifications!$A:$A,Item_Specifications!$D:$D,""),IFERROR(INDEX(Item_Specifications!$D:$D,MATCH(A60,Item_Specifications!$A:$A,0)),""))</f>
        <v/>
      </c>
      <c r="C60">
        <v>0</v>
      </c>
      <c r="D60">
        <f>IFERROR(INDEX(Base_Printing_Cost!$1:$1048576,MATCH(A60,Base_Printing_Cost!$A:$A,0),MATCH($B$2,Base_Printing_Cost!$1:$1,0)),0)</f>
        <v>0</v>
      </c>
      <c r="E60">
        <f t="shared" si="3"/>
        <v>0</v>
      </c>
      <c r="F60">
        <v>0</v>
      </c>
      <c r="G60">
        <f>IFERROR(INDEX(Delivery_Costs!$1:$1048576,MATCH($B$3,Delivery_Costs!$A:$A,0),MATCH($B$2,Delivery_Costs!$1:$1,0)),0)</f>
        <v>0</v>
      </c>
      <c r="H60">
        <f t="shared" si="4"/>
        <v>0</v>
      </c>
      <c r="I60">
        <f t="shared" si="5"/>
        <v>0</v>
      </c>
    </row>
    <row r="61" spans="2:9" x14ac:dyDescent="0.35">
      <c r="B61" t="str">
        <f ca="1">IFERROR(_xludf.XLOOKUP(A61,Item_Specifications!$A:$A,Item_Specifications!$D:$D,""),IFERROR(INDEX(Item_Specifications!$D:$D,MATCH(A61,Item_Specifications!$A:$A,0)),""))</f>
        <v/>
      </c>
      <c r="C61">
        <v>0</v>
      </c>
      <c r="D61">
        <f>IFERROR(INDEX(Base_Printing_Cost!$1:$1048576,MATCH(A61,Base_Printing_Cost!$A:$A,0),MATCH($B$2,Base_Printing_Cost!$1:$1,0)),0)</f>
        <v>0</v>
      </c>
      <c r="E61">
        <f t="shared" si="3"/>
        <v>0</v>
      </c>
      <c r="F61">
        <v>0</v>
      </c>
      <c r="G61">
        <f>IFERROR(INDEX(Delivery_Costs!$1:$1048576,MATCH($B$3,Delivery_Costs!$A:$A,0),MATCH($B$2,Delivery_Costs!$1:$1,0)),0)</f>
        <v>0</v>
      </c>
      <c r="H61">
        <f t="shared" si="4"/>
        <v>0</v>
      </c>
      <c r="I61">
        <f t="shared" si="5"/>
        <v>0</v>
      </c>
    </row>
    <row r="62" spans="2:9" x14ac:dyDescent="0.35">
      <c r="B62" t="str">
        <f ca="1">IFERROR(_xludf.XLOOKUP(A62,Item_Specifications!$A:$A,Item_Specifications!$D:$D,""),IFERROR(INDEX(Item_Specifications!$D:$D,MATCH(A62,Item_Specifications!$A:$A,0)),""))</f>
        <v/>
      </c>
      <c r="C62">
        <v>0</v>
      </c>
      <c r="D62">
        <f>IFERROR(INDEX(Base_Printing_Cost!$1:$1048576,MATCH(A62,Base_Printing_Cost!$A:$A,0),MATCH($B$2,Base_Printing_Cost!$1:$1,0)),0)</f>
        <v>0</v>
      </c>
      <c r="E62">
        <f t="shared" si="3"/>
        <v>0</v>
      </c>
      <c r="F62">
        <v>0</v>
      </c>
      <c r="G62">
        <f>IFERROR(INDEX(Delivery_Costs!$1:$1048576,MATCH($B$3,Delivery_Costs!$A:$A,0),MATCH($B$2,Delivery_Costs!$1:$1,0)),0)</f>
        <v>0</v>
      </c>
      <c r="H62">
        <f t="shared" si="4"/>
        <v>0</v>
      </c>
      <c r="I62">
        <f t="shared" si="5"/>
        <v>0</v>
      </c>
    </row>
    <row r="63" spans="2:9" x14ac:dyDescent="0.35">
      <c r="B63" t="str">
        <f ca="1">IFERROR(_xludf.XLOOKUP(A63,Item_Specifications!$A:$A,Item_Specifications!$D:$D,""),IFERROR(INDEX(Item_Specifications!$D:$D,MATCH(A63,Item_Specifications!$A:$A,0)),""))</f>
        <v/>
      </c>
      <c r="C63">
        <v>0</v>
      </c>
      <c r="D63">
        <f>IFERROR(INDEX(Base_Printing_Cost!$1:$1048576,MATCH(A63,Base_Printing_Cost!$A:$A,0),MATCH($B$2,Base_Printing_Cost!$1:$1,0)),0)</f>
        <v>0</v>
      </c>
      <c r="E63">
        <f t="shared" si="3"/>
        <v>0</v>
      </c>
      <c r="F63">
        <v>0</v>
      </c>
      <c r="G63">
        <f>IFERROR(INDEX(Delivery_Costs!$1:$1048576,MATCH($B$3,Delivery_Costs!$A:$A,0),MATCH($B$2,Delivery_Costs!$1:$1,0)),0)</f>
        <v>0</v>
      </c>
      <c r="H63">
        <f t="shared" si="4"/>
        <v>0</v>
      </c>
      <c r="I63">
        <f t="shared" si="5"/>
        <v>0</v>
      </c>
    </row>
    <row r="64" spans="2:9" x14ac:dyDescent="0.35">
      <c r="B64" t="str">
        <f ca="1">IFERROR(_xludf.XLOOKUP(A64,Item_Specifications!$A:$A,Item_Specifications!$D:$D,""),IFERROR(INDEX(Item_Specifications!$D:$D,MATCH(A64,Item_Specifications!$A:$A,0)),""))</f>
        <v/>
      </c>
      <c r="C64">
        <v>0</v>
      </c>
      <c r="D64">
        <f>IFERROR(INDEX(Base_Printing_Cost!$1:$1048576,MATCH(A64,Base_Printing_Cost!$A:$A,0),MATCH($B$2,Base_Printing_Cost!$1:$1,0)),0)</f>
        <v>0</v>
      </c>
      <c r="E64">
        <f t="shared" si="3"/>
        <v>0</v>
      </c>
      <c r="F64">
        <v>0</v>
      </c>
      <c r="G64">
        <f>IFERROR(INDEX(Delivery_Costs!$1:$1048576,MATCH($B$3,Delivery_Costs!$A:$A,0),MATCH($B$2,Delivery_Costs!$1:$1,0)),0)</f>
        <v>0</v>
      </c>
      <c r="H64">
        <f t="shared" si="4"/>
        <v>0</v>
      </c>
      <c r="I64">
        <f t="shared" si="5"/>
        <v>0</v>
      </c>
    </row>
    <row r="65" spans="2:9" x14ac:dyDescent="0.35">
      <c r="B65" t="str">
        <f ca="1">IFERROR(_xludf.XLOOKUP(A65,Item_Specifications!$A:$A,Item_Specifications!$D:$D,""),IFERROR(INDEX(Item_Specifications!$D:$D,MATCH(A65,Item_Specifications!$A:$A,0)),""))</f>
        <v/>
      </c>
      <c r="C65">
        <v>0</v>
      </c>
      <c r="D65">
        <f>IFERROR(INDEX(Base_Printing_Cost!$1:$1048576,MATCH(A65,Base_Printing_Cost!$A:$A,0),MATCH($B$2,Base_Printing_Cost!$1:$1,0)),0)</f>
        <v>0</v>
      </c>
      <c r="E65">
        <f t="shared" si="3"/>
        <v>0</v>
      </c>
      <c r="F65">
        <v>0</v>
      </c>
      <c r="G65">
        <f>IFERROR(INDEX(Delivery_Costs!$1:$1048576,MATCH($B$3,Delivery_Costs!$A:$A,0),MATCH($B$2,Delivery_Costs!$1:$1,0)),0)</f>
        <v>0</v>
      </c>
      <c r="H65">
        <f t="shared" si="4"/>
        <v>0</v>
      </c>
      <c r="I65">
        <f t="shared" si="5"/>
        <v>0</v>
      </c>
    </row>
    <row r="66" spans="2:9" x14ac:dyDescent="0.35">
      <c r="B66" t="str">
        <f ca="1">IFERROR(_xludf.XLOOKUP(A66,Item_Specifications!$A:$A,Item_Specifications!$D:$D,""),IFERROR(INDEX(Item_Specifications!$D:$D,MATCH(A66,Item_Specifications!$A:$A,0)),""))</f>
        <v/>
      </c>
      <c r="C66">
        <v>0</v>
      </c>
      <c r="D66">
        <f>IFERROR(INDEX(Base_Printing_Cost!$1:$1048576,MATCH(A66,Base_Printing_Cost!$A:$A,0),MATCH($B$2,Base_Printing_Cost!$1:$1,0)),0)</f>
        <v>0</v>
      </c>
      <c r="E66">
        <f t="shared" si="3"/>
        <v>0</v>
      </c>
      <c r="F66">
        <v>0</v>
      </c>
      <c r="G66">
        <f>IFERROR(INDEX(Delivery_Costs!$1:$1048576,MATCH($B$3,Delivery_Costs!$A:$A,0),MATCH($B$2,Delivery_Costs!$1:$1,0)),0)</f>
        <v>0</v>
      </c>
      <c r="H66">
        <f t="shared" si="4"/>
        <v>0</v>
      </c>
      <c r="I66">
        <f t="shared" si="5"/>
        <v>0</v>
      </c>
    </row>
    <row r="67" spans="2:9" x14ac:dyDescent="0.35">
      <c r="B67" t="str">
        <f ca="1">IFERROR(_xludf.XLOOKUP(A67,Item_Specifications!$A:$A,Item_Specifications!$D:$D,""),IFERROR(INDEX(Item_Specifications!$D:$D,MATCH(A67,Item_Specifications!$A:$A,0)),""))</f>
        <v/>
      </c>
      <c r="C67">
        <v>0</v>
      </c>
      <c r="D67">
        <f>IFERROR(INDEX(Base_Printing_Cost!$1:$1048576,MATCH(A67,Base_Printing_Cost!$A:$A,0),MATCH($B$2,Base_Printing_Cost!$1:$1,0)),0)</f>
        <v>0</v>
      </c>
      <c r="E67">
        <f t="shared" si="3"/>
        <v>0</v>
      </c>
      <c r="F67">
        <v>0</v>
      </c>
      <c r="G67">
        <f>IFERROR(INDEX(Delivery_Costs!$1:$1048576,MATCH($B$3,Delivery_Costs!$A:$A,0),MATCH($B$2,Delivery_Costs!$1:$1,0)),0)</f>
        <v>0</v>
      </c>
      <c r="H67">
        <f t="shared" si="4"/>
        <v>0</v>
      </c>
      <c r="I67">
        <f t="shared" si="5"/>
        <v>0</v>
      </c>
    </row>
    <row r="68" spans="2:9" x14ac:dyDescent="0.35">
      <c r="B68" t="str">
        <f ca="1">IFERROR(_xludf.XLOOKUP(A68,Item_Specifications!$A:$A,Item_Specifications!$D:$D,""),IFERROR(INDEX(Item_Specifications!$D:$D,MATCH(A68,Item_Specifications!$A:$A,0)),""))</f>
        <v/>
      </c>
      <c r="C68">
        <v>0</v>
      </c>
      <c r="D68">
        <f>IFERROR(INDEX(Base_Printing_Cost!$1:$1048576,MATCH(A68,Base_Printing_Cost!$A:$A,0),MATCH($B$2,Base_Printing_Cost!$1:$1,0)),0)</f>
        <v>0</v>
      </c>
      <c r="E68">
        <f t="shared" si="3"/>
        <v>0</v>
      </c>
      <c r="F68">
        <v>0</v>
      </c>
      <c r="G68">
        <f>IFERROR(INDEX(Delivery_Costs!$1:$1048576,MATCH($B$3,Delivery_Costs!$A:$A,0),MATCH($B$2,Delivery_Costs!$1:$1,0)),0)</f>
        <v>0</v>
      </c>
      <c r="H68">
        <f t="shared" si="4"/>
        <v>0</v>
      </c>
      <c r="I68">
        <f t="shared" si="5"/>
        <v>0</v>
      </c>
    </row>
    <row r="69" spans="2:9" x14ac:dyDescent="0.35">
      <c r="B69" t="str">
        <f ca="1">IFERROR(_xludf.XLOOKUP(A69,Item_Specifications!$A:$A,Item_Specifications!$D:$D,""),IFERROR(INDEX(Item_Specifications!$D:$D,MATCH(A69,Item_Specifications!$A:$A,0)),""))</f>
        <v/>
      </c>
      <c r="C69">
        <v>0</v>
      </c>
      <c r="D69">
        <f>IFERROR(INDEX(Base_Printing_Cost!$1:$1048576,MATCH(A69,Base_Printing_Cost!$A:$A,0),MATCH($B$2,Base_Printing_Cost!$1:$1,0)),0)</f>
        <v>0</v>
      </c>
      <c r="E69">
        <f t="shared" si="3"/>
        <v>0</v>
      </c>
      <c r="F69">
        <v>0</v>
      </c>
      <c r="G69">
        <f>IFERROR(INDEX(Delivery_Costs!$1:$1048576,MATCH($B$3,Delivery_Costs!$A:$A,0),MATCH($B$2,Delivery_Costs!$1:$1,0)),0)</f>
        <v>0</v>
      </c>
      <c r="H69">
        <f t="shared" si="4"/>
        <v>0</v>
      </c>
      <c r="I69">
        <f t="shared" si="5"/>
        <v>0</v>
      </c>
    </row>
    <row r="70" spans="2:9" x14ac:dyDescent="0.35">
      <c r="B70" t="str">
        <f ca="1">IFERROR(_xludf.XLOOKUP(A70,Item_Specifications!$A:$A,Item_Specifications!$D:$D,""),IFERROR(INDEX(Item_Specifications!$D:$D,MATCH(A70,Item_Specifications!$A:$A,0)),""))</f>
        <v/>
      </c>
      <c r="C70">
        <v>0</v>
      </c>
      <c r="D70">
        <f>IFERROR(INDEX(Base_Printing_Cost!$1:$1048576,MATCH(A70,Base_Printing_Cost!$A:$A,0),MATCH($B$2,Base_Printing_Cost!$1:$1,0)),0)</f>
        <v>0</v>
      </c>
      <c r="E70">
        <f t="shared" si="3"/>
        <v>0</v>
      </c>
      <c r="F70">
        <v>0</v>
      </c>
      <c r="G70">
        <f>IFERROR(INDEX(Delivery_Costs!$1:$1048576,MATCH($B$3,Delivery_Costs!$A:$A,0),MATCH($B$2,Delivery_Costs!$1:$1,0)),0)</f>
        <v>0</v>
      </c>
      <c r="H70">
        <f t="shared" si="4"/>
        <v>0</v>
      </c>
      <c r="I70">
        <f t="shared" si="5"/>
        <v>0</v>
      </c>
    </row>
    <row r="71" spans="2:9" x14ac:dyDescent="0.35">
      <c r="B71" t="str">
        <f ca="1">IFERROR(_xludf.XLOOKUP(A71,Item_Specifications!$A:$A,Item_Specifications!$D:$D,""),IFERROR(INDEX(Item_Specifications!$D:$D,MATCH(A71,Item_Specifications!$A:$A,0)),""))</f>
        <v/>
      </c>
      <c r="C71">
        <v>0</v>
      </c>
      <c r="D71">
        <f>IFERROR(INDEX(Base_Printing_Cost!$1:$1048576,MATCH(A71,Base_Printing_Cost!$A:$A,0),MATCH($B$2,Base_Printing_Cost!$1:$1,0)),0)</f>
        <v>0</v>
      </c>
      <c r="E71">
        <f t="shared" si="3"/>
        <v>0</v>
      </c>
      <c r="F71">
        <v>0</v>
      </c>
      <c r="G71">
        <f>IFERROR(INDEX(Delivery_Costs!$1:$1048576,MATCH($B$3,Delivery_Costs!$A:$A,0),MATCH($B$2,Delivery_Costs!$1:$1,0)),0)</f>
        <v>0</v>
      </c>
      <c r="H71">
        <f t="shared" si="4"/>
        <v>0</v>
      </c>
      <c r="I71">
        <f t="shared" si="5"/>
        <v>0</v>
      </c>
    </row>
    <row r="72" spans="2:9" x14ac:dyDescent="0.35">
      <c r="B72" t="str">
        <f ca="1">IFERROR(_xludf.XLOOKUP(A72,Item_Specifications!$A:$A,Item_Specifications!$D:$D,""),IFERROR(INDEX(Item_Specifications!$D:$D,MATCH(A72,Item_Specifications!$A:$A,0)),""))</f>
        <v/>
      </c>
      <c r="C72">
        <v>0</v>
      </c>
      <c r="D72">
        <f>IFERROR(INDEX(Base_Printing_Cost!$1:$1048576,MATCH(A72,Base_Printing_Cost!$A:$A,0),MATCH($B$2,Base_Printing_Cost!$1:$1,0)),0)</f>
        <v>0</v>
      </c>
      <c r="E72">
        <f t="shared" si="3"/>
        <v>0</v>
      </c>
      <c r="F72">
        <v>0</v>
      </c>
      <c r="G72">
        <f>IFERROR(INDEX(Delivery_Costs!$1:$1048576,MATCH($B$3,Delivery_Costs!$A:$A,0),MATCH($B$2,Delivery_Costs!$1:$1,0)),0)</f>
        <v>0</v>
      </c>
      <c r="H72">
        <f t="shared" si="4"/>
        <v>0</v>
      </c>
      <c r="I72">
        <f t="shared" si="5"/>
        <v>0</v>
      </c>
    </row>
    <row r="73" spans="2:9" x14ac:dyDescent="0.35">
      <c r="B73" t="str">
        <f ca="1">IFERROR(_xludf.XLOOKUP(A73,Item_Specifications!$A:$A,Item_Specifications!$D:$D,""),IFERROR(INDEX(Item_Specifications!$D:$D,MATCH(A73,Item_Specifications!$A:$A,0)),""))</f>
        <v/>
      </c>
      <c r="C73">
        <v>0</v>
      </c>
      <c r="D73">
        <f>IFERROR(INDEX(Base_Printing_Cost!$1:$1048576,MATCH(A73,Base_Printing_Cost!$A:$A,0),MATCH($B$2,Base_Printing_Cost!$1:$1,0)),0)</f>
        <v>0</v>
      </c>
      <c r="E73">
        <f t="shared" ref="E73:E104" si="6">C73*D73</f>
        <v>0</v>
      </c>
      <c r="F73">
        <v>0</v>
      </c>
      <c r="G73">
        <f>IFERROR(INDEX(Delivery_Costs!$1:$1048576,MATCH($B$3,Delivery_Costs!$A:$A,0),MATCH($B$2,Delivery_Costs!$1:$1,0)),0)</f>
        <v>0</v>
      </c>
      <c r="H73">
        <f t="shared" ref="H73:H104" si="7">F73*G73</f>
        <v>0</v>
      </c>
      <c r="I73">
        <f t="shared" ref="I73:I104" si="8">E73+H73</f>
        <v>0</v>
      </c>
    </row>
    <row r="74" spans="2:9" x14ac:dyDescent="0.35">
      <c r="B74" t="str">
        <f ca="1">IFERROR(_xludf.XLOOKUP(A74,Item_Specifications!$A:$A,Item_Specifications!$D:$D,""),IFERROR(INDEX(Item_Specifications!$D:$D,MATCH(A74,Item_Specifications!$A:$A,0)),""))</f>
        <v/>
      </c>
      <c r="C74">
        <v>0</v>
      </c>
      <c r="D74">
        <f>IFERROR(INDEX(Base_Printing_Cost!$1:$1048576,MATCH(A74,Base_Printing_Cost!$A:$A,0),MATCH($B$2,Base_Printing_Cost!$1:$1,0)),0)</f>
        <v>0</v>
      </c>
      <c r="E74">
        <f t="shared" si="6"/>
        <v>0</v>
      </c>
      <c r="F74">
        <v>0</v>
      </c>
      <c r="G74">
        <f>IFERROR(INDEX(Delivery_Costs!$1:$1048576,MATCH($B$3,Delivery_Costs!$A:$A,0),MATCH($B$2,Delivery_Costs!$1:$1,0)),0)</f>
        <v>0</v>
      </c>
      <c r="H74">
        <f t="shared" si="7"/>
        <v>0</v>
      </c>
      <c r="I74">
        <f t="shared" si="8"/>
        <v>0</v>
      </c>
    </row>
    <row r="75" spans="2:9" x14ac:dyDescent="0.35">
      <c r="B75" t="str">
        <f ca="1">IFERROR(_xludf.XLOOKUP(A75,Item_Specifications!$A:$A,Item_Specifications!$D:$D,""),IFERROR(INDEX(Item_Specifications!$D:$D,MATCH(A75,Item_Specifications!$A:$A,0)),""))</f>
        <v/>
      </c>
      <c r="C75">
        <v>0</v>
      </c>
      <c r="D75">
        <f>IFERROR(INDEX(Base_Printing_Cost!$1:$1048576,MATCH(A75,Base_Printing_Cost!$A:$A,0),MATCH($B$2,Base_Printing_Cost!$1:$1,0)),0)</f>
        <v>0</v>
      </c>
      <c r="E75">
        <f t="shared" si="6"/>
        <v>0</v>
      </c>
      <c r="F75">
        <v>0</v>
      </c>
      <c r="G75">
        <f>IFERROR(INDEX(Delivery_Costs!$1:$1048576,MATCH($B$3,Delivery_Costs!$A:$A,0),MATCH($B$2,Delivery_Costs!$1:$1,0)),0)</f>
        <v>0</v>
      </c>
      <c r="H75">
        <f t="shared" si="7"/>
        <v>0</v>
      </c>
      <c r="I75">
        <f t="shared" si="8"/>
        <v>0</v>
      </c>
    </row>
    <row r="76" spans="2:9" x14ac:dyDescent="0.35">
      <c r="B76" t="str">
        <f ca="1">IFERROR(_xludf.XLOOKUP(A76,Item_Specifications!$A:$A,Item_Specifications!$D:$D,""),IFERROR(INDEX(Item_Specifications!$D:$D,MATCH(A76,Item_Specifications!$A:$A,0)),""))</f>
        <v/>
      </c>
      <c r="C76">
        <v>0</v>
      </c>
      <c r="D76">
        <f>IFERROR(INDEX(Base_Printing_Cost!$1:$1048576,MATCH(A76,Base_Printing_Cost!$A:$A,0),MATCH($B$2,Base_Printing_Cost!$1:$1,0)),0)</f>
        <v>0</v>
      </c>
      <c r="E76">
        <f t="shared" si="6"/>
        <v>0</v>
      </c>
      <c r="F76">
        <v>0</v>
      </c>
      <c r="G76">
        <f>IFERROR(INDEX(Delivery_Costs!$1:$1048576,MATCH($B$3,Delivery_Costs!$A:$A,0),MATCH($B$2,Delivery_Costs!$1:$1,0)),0)</f>
        <v>0</v>
      </c>
      <c r="H76">
        <f t="shared" si="7"/>
        <v>0</v>
      </c>
      <c r="I76">
        <f t="shared" si="8"/>
        <v>0</v>
      </c>
    </row>
    <row r="77" spans="2:9" x14ac:dyDescent="0.35">
      <c r="B77" t="str">
        <f ca="1">IFERROR(_xludf.XLOOKUP(A77,Item_Specifications!$A:$A,Item_Specifications!$D:$D,""),IFERROR(INDEX(Item_Specifications!$D:$D,MATCH(A77,Item_Specifications!$A:$A,0)),""))</f>
        <v/>
      </c>
      <c r="C77">
        <v>0</v>
      </c>
      <c r="D77">
        <f>IFERROR(INDEX(Base_Printing_Cost!$1:$1048576,MATCH(A77,Base_Printing_Cost!$A:$A,0),MATCH($B$2,Base_Printing_Cost!$1:$1,0)),0)</f>
        <v>0</v>
      </c>
      <c r="E77">
        <f t="shared" si="6"/>
        <v>0</v>
      </c>
      <c r="F77">
        <v>0</v>
      </c>
      <c r="G77">
        <f>IFERROR(INDEX(Delivery_Costs!$1:$1048576,MATCH($B$3,Delivery_Costs!$A:$A,0),MATCH($B$2,Delivery_Costs!$1:$1,0)),0)</f>
        <v>0</v>
      </c>
      <c r="H77">
        <f t="shared" si="7"/>
        <v>0</v>
      </c>
      <c r="I77">
        <f t="shared" si="8"/>
        <v>0</v>
      </c>
    </row>
    <row r="78" spans="2:9" x14ac:dyDescent="0.35">
      <c r="B78" t="str">
        <f ca="1">IFERROR(_xludf.XLOOKUP(A78,Item_Specifications!$A:$A,Item_Specifications!$D:$D,""),IFERROR(INDEX(Item_Specifications!$D:$D,MATCH(A78,Item_Specifications!$A:$A,0)),""))</f>
        <v/>
      </c>
      <c r="C78">
        <v>0</v>
      </c>
      <c r="D78">
        <f>IFERROR(INDEX(Base_Printing_Cost!$1:$1048576,MATCH(A78,Base_Printing_Cost!$A:$A,0),MATCH($B$2,Base_Printing_Cost!$1:$1,0)),0)</f>
        <v>0</v>
      </c>
      <c r="E78">
        <f t="shared" si="6"/>
        <v>0</v>
      </c>
      <c r="F78">
        <v>0</v>
      </c>
      <c r="G78">
        <f>IFERROR(INDEX(Delivery_Costs!$1:$1048576,MATCH($B$3,Delivery_Costs!$A:$A,0),MATCH($B$2,Delivery_Costs!$1:$1,0)),0)</f>
        <v>0</v>
      </c>
      <c r="H78">
        <f t="shared" si="7"/>
        <v>0</v>
      </c>
      <c r="I78">
        <f t="shared" si="8"/>
        <v>0</v>
      </c>
    </row>
    <row r="79" spans="2:9" x14ac:dyDescent="0.35">
      <c r="B79" t="str">
        <f ca="1">IFERROR(_xludf.XLOOKUP(A79,Item_Specifications!$A:$A,Item_Specifications!$D:$D,""),IFERROR(INDEX(Item_Specifications!$D:$D,MATCH(A79,Item_Specifications!$A:$A,0)),""))</f>
        <v/>
      </c>
      <c r="C79">
        <v>0</v>
      </c>
      <c r="D79">
        <f>IFERROR(INDEX(Base_Printing_Cost!$1:$1048576,MATCH(A79,Base_Printing_Cost!$A:$A,0),MATCH($B$2,Base_Printing_Cost!$1:$1,0)),0)</f>
        <v>0</v>
      </c>
      <c r="E79">
        <f t="shared" si="6"/>
        <v>0</v>
      </c>
      <c r="F79">
        <v>0</v>
      </c>
      <c r="G79">
        <f>IFERROR(INDEX(Delivery_Costs!$1:$1048576,MATCH($B$3,Delivery_Costs!$A:$A,0),MATCH($B$2,Delivery_Costs!$1:$1,0)),0)</f>
        <v>0</v>
      </c>
      <c r="H79">
        <f t="shared" si="7"/>
        <v>0</v>
      </c>
      <c r="I79">
        <f t="shared" si="8"/>
        <v>0</v>
      </c>
    </row>
    <row r="80" spans="2:9" x14ac:dyDescent="0.35">
      <c r="B80" t="str">
        <f ca="1">IFERROR(_xludf.XLOOKUP(A80,Item_Specifications!$A:$A,Item_Specifications!$D:$D,""),IFERROR(INDEX(Item_Specifications!$D:$D,MATCH(A80,Item_Specifications!$A:$A,0)),""))</f>
        <v/>
      </c>
      <c r="C80">
        <v>0</v>
      </c>
      <c r="D80">
        <f>IFERROR(INDEX(Base_Printing_Cost!$1:$1048576,MATCH(A80,Base_Printing_Cost!$A:$A,0),MATCH($B$2,Base_Printing_Cost!$1:$1,0)),0)</f>
        <v>0</v>
      </c>
      <c r="E80">
        <f t="shared" si="6"/>
        <v>0</v>
      </c>
      <c r="F80">
        <v>0</v>
      </c>
      <c r="G80">
        <f>IFERROR(INDEX(Delivery_Costs!$1:$1048576,MATCH($B$3,Delivery_Costs!$A:$A,0),MATCH($B$2,Delivery_Costs!$1:$1,0)),0)</f>
        <v>0</v>
      </c>
      <c r="H80">
        <f t="shared" si="7"/>
        <v>0</v>
      </c>
      <c r="I80">
        <f t="shared" si="8"/>
        <v>0</v>
      </c>
    </row>
    <row r="81" spans="2:9" x14ac:dyDescent="0.35">
      <c r="B81" t="str">
        <f ca="1">IFERROR(_xludf.XLOOKUP(A81,Item_Specifications!$A:$A,Item_Specifications!$D:$D,""),IFERROR(INDEX(Item_Specifications!$D:$D,MATCH(A81,Item_Specifications!$A:$A,0)),""))</f>
        <v/>
      </c>
      <c r="C81">
        <v>0</v>
      </c>
      <c r="D81">
        <f>IFERROR(INDEX(Base_Printing_Cost!$1:$1048576,MATCH(A81,Base_Printing_Cost!$A:$A,0),MATCH($B$2,Base_Printing_Cost!$1:$1,0)),0)</f>
        <v>0</v>
      </c>
      <c r="E81">
        <f t="shared" si="6"/>
        <v>0</v>
      </c>
      <c r="F81">
        <v>0</v>
      </c>
      <c r="G81">
        <f>IFERROR(INDEX(Delivery_Costs!$1:$1048576,MATCH($B$3,Delivery_Costs!$A:$A,0),MATCH($B$2,Delivery_Costs!$1:$1,0)),0)</f>
        <v>0</v>
      </c>
      <c r="H81">
        <f t="shared" si="7"/>
        <v>0</v>
      </c>
      <c r="I81">
        <f t="shared" si="8"/>
        <v>0</v>
      </c>
    </row>
    <row r="82" spans="2:9" x14ac:dyDescent="0.35">
      <c r="B82" t="str">
        <f ca="1">IFERROR(_xludf.XLOOKUP(A82,Item_Specifications!$A:$A,Item_Specifications!$D:$D,""),IFERROR(INDEX(Item_Specifications!$D:$D,MATCH(A82,Item_Specifications!$A:$A,0)),""))</f>
        <v/>
      </c>
      <c r="C82">
        <v>0</v>
      </c>
      <c r="D82">
        <f>IFERROR(INDEX(Base_Printing_Cost!$1:$1048576,MATCH(A82,Base_Printing_Cost!$A:$A,0),MATCH($B$2,Base_Printing_Cost!$1:$1,0)),0)</f>
        <v>0</v>
      </c>
      <c r="E82">
        <f t="shared" si="6"/>
        <v>0</v>
      </c>
      <c r="F82">
        <v>0</v>
      </c>
      <c r="G82">
        <f>IFERROR(INDEX(Delivery_Costs!$1:$1048576,MATCH($B$3,Delivery_Costs!$A:$A,0),MATCH($B$2,Delivery_Costs!$1:$1,0)),0)</f>
        <v>0</v>
      </c>
      <c r="H82">
        <f t="shared" si="7"/>
        <v>0</v>
      </c>
      <c r="I82">
        <f t="shared" si="8"/>
        <v>0</v>
      </c>
    </row>
    <row r="83" spans="2:9" x14ac:dyDescent="0.35">
      <c r="B83" t="str">
        <f ca="1">IFERROR(_xludf.XLOOKUP(A83,Item_Specifications!$A:$A,Item_Specifications!$D:$D,""),IFERROR(INDEX(Item_Specifications!$D:$D,MATCH(A83,Item_Specifications!$A:$A,0)),""))</f>
        <v/>
      </c>
      <c r="C83">
        <v>0</v>
      </c>
      <c r="D83">
        <f>IFERROR(INDEX(Base_Printing_Cost!$1:$1048576,MATCH(A83,Base_Printing_Cost!$A:$A,0),MATCH($B$2,Base_Printing_Cost!$1:$1,0)),0)</f>
        <v>0</v>
      </c>
      <c r="E83">
        <f t="shared" si="6"/>
        <v>0</v>
      </c>
      <c r="F83">
        <v>0</v>
      </c>
      <c r="G83">
        <f>IFERROR(INDEX(Delivery_Costs!$1:$1048576,MATCH($B$3,Delivery_Costs!$A:$A,0),MATCH($B$2,Delivery_Costs!$1:$1,0)),0)</f>
        <v>0</v>
      </c>
      <c r="H83">
        <f t="shared" si="7"/>
        <v>0</v>
      </c>
      <c r="I83">
        <f t="shared" si="8"/>
        <v>0</v>
      </c>
    </row>
    <row r="84" spans="2:9" x14ac:dyDescent="0.35">
      <c r="B84" t="str">
        <f ca="1">IFERROR(_xludf.XLOOKUP(A84,Item_Specifications!$A:$A,Item_Specifications!$D:$D,""),IFERROR(INDEX(Item_Specifications!$D:$D,MATCH(A84,Item_Specifications!$A:$A,0)),""))</f>
        <v/>
      </c>
      <c r="C84">
        <v>0</v>
      </c>
      <c r="D84">
        <f>IFERROR(INDEX(Base_Printing_Cost!$1:$1048576,MATCH(A84,Base_Printing_Cost!$A:$A,0),MATCH($B$2,Base_Printing_Cost!$1:$1,0)),0)</f>
        <v>0</v>
      </c>
      <c r="E84">
        <f t="shared" si="6"/>
        <v>0</v>
      </c>
      <c r="F84">
        <v>0</v>
      </c>
      <c r="G84">
        <f>IFERROR(INDEX(Delivery_Costs!$1:$1048576,MATCH($B$3,Delivery_Costs!$A:$A,0),MATCH($B$2,Delivery_Costs!$1:$1,0)),0)</f>
        <v>0</v>
      </c>
      <c r="H84">
        <f t="shared" si="7"/>
        <v>0</v>
      </c>
      <c r="I84">
        <f t="shared" si="8"/>
        <v>0</v>
      </c>
    </row>
    <row r="85" spans="2:9" x14ac:dyDescent="0.35">
      <c r="B85" t="str">
        <f ca="1">IFERROR(_xludf.XLOOKUP(A85,Item_Specifications!$A:$A,Item_Specifications!$D:$D,""),IFERROR(INDEX(Item_Specifications!$D:$D,MATCH(A85,Item_Specifications!$A:$A,0)),""))</f>
        <v/>
      </c>
      <c r="C85">
        <v>0</v>
      </c>
      <c r="D85">
        <f>IFERROR(INDEX(Base_Printing_Cost!$1:$1048576,MATCH(A85,Base_Printing_Cost!$A:$A,0),MATCH($B$2,Base_Printing_Cost!$1:$1,0)),0)</f>
        <v>0</v>
      </c>
      <c r="E85">
        <f t="shared" si="6"/>
        <v>0</v>
      </c>
      <c r="F85">
        <v>0</v>
      </c>
      <c r="G85">
        <f>IFERROR(INDEX(Delivery_Costs!$1:$1048576,MATCH($B$3,Delivery_Costs!$A:$A,0),MATCH($B$2,Delivery_Costs!$1:$1,0)),0)</f>
        <v>0</v>
      </c>
      <c r="H85">
        <f t="shared" si="7"/>
        <v>0</v>
      </c>
      <c r="I85">
        <f t="shared" si="8"/>
        <v>0</v>
      </c>
    </row>
    <row r="86" spans="2:9" x14ac:dyDescent="0.35">
      <c r="B86" t="str">
        <f ca="1">IFERROR(_xludf.XLOOKUP(A86,Item_Specifications!$A:$A,Item_Specifications!$D:$D,""),IFERROR(INDEX(Item_Specifications!$D:$D,MATCH(A86,Item_Specifications!$A:$A,0)),""))</f>
        <v/>
      </c>
      <c r="C86">
        <v>0</v>
      </c>
      <c r="D86">
        <f>IFERROR(INDEX(Base_Printing_Cost!$1:$1048576,MATCH(A86,Base_Printing_Cost!$A:$A,0),MATCH($B$2,Base_Printing_Cost!$1:$1,0)),0)</f>
        <v>0</v>
      </c>
      <c r="E86">
        <f t="shared" si="6"/>
        <v>0</v>
      </c>
      <c r="F86">
        <v>0</v>
      </c>
      <c r="G86">
        <f>IFERROR(INDEX(Delivery_Costs!$1:$1048576,MATCH($B$3,Delivery_Costs!$A:$A,0),MATCH($B$2,Delivery_Costs!$1:$1,0)),0)</f>
        <v>0</v>
      </c>
      <c r="H86">
        <f t="shared" si="7"/>
        <v>0</v>
      </c>
      <c r="I86">
        <f t="shared" si="8"/>
        <v>0</v>
      </c>
    </row>
    <row r="87" spans="2:9" x14ac:dyDescent="0.35">
      <c r="B87" t="str">
        <f ca="1">IFERROR(_xludf.XLOOKUP(A87,Item_Specifications!$A:$A,Item_Specifications!$D:$D,""),IFERROR(INDEX(Item_Specifications!$D:$D,MATCH(A87,Item_Specifications!$A:$A,0)),""))</f>
        <v/>
      </c>
      <c r="C87">
        <v>0</v>
      </c>
      <c r="D87">
        <f>IFERROR(INDEX(Base_Printing_Cost!$1:$1048576,MATCH(A87,Base_Printing_Cost!$A:$A,0),MATCH($B$2,Base_Printing_Cost!$1:$1,0)),0)</f>
        <v>0</v>
      </c>
      <c r="E87">
        <f t="shared" si="6"/>
        <v>0</v>
      </c>
      <c r="F87">
        <v>0</v>
      </c>
      <c r="G87">
        <f>IFERROR(INDEX(Delivery_Costs!$1:$1048576,MATCH($B$3,Delivery_Costs!$A:$A,0),MATCH($B$2,Delivery_Costs!$1:$1,0)),0)</f>
        <v>0</v>
      </c>
      <c r="H87">
        <f t="shared" si="7"/>
        <v>0</v>
      </c>
      <c r="I87">
        <f t="shared" si="8"/>
        <v>0</v>
      </c>
    </row>
    <row r="88" spans="2:9" x14ac:dyDescent="0.35">
      <c r="B88" t="str">
        <f ca="1">IFERROR(_xludf.XLOOKUP(A88,Item_Specifications!$A:$A,Item_Specifications!$D:$D,""),IFERROR(INDEX(Item_Specifications!$D:$D,MATCH(A88,Item_Specifications!$A:$A,0)),""))</f>
        <v/>
      </c>
      <c r="C88">
        <v>0</v>
      </c>
      <c r="D88">
        <f>IFERROR(INDEX(Base_Printing_Cost!$1:$1048576,MATCH(A88,Base_Printing_Cost!$A:$A,0),MATCH($B$2,Base_Printing_Cost!$1:$1,0)),0)</f>
        <v>0</v>
      </c>
      <c r="E88">
        <f t="shared" si="6"/>
        <v>0</v>
      </c>
      <c r="F88">
        <v>0</v>
      </c>
      <c r="G88">
        <f>IFERROR(INDEX(Delivery_Costs!$1:$1048576,MATCH($B$3,Delivery_Costs!$A:$A,0),MATCH($B$2,Delivery_Costs!$1:$1,0)),0)</f>
        <v>0</v>
      </c>
      <c r="H88">
        <f t="shared" si="7"/>
        <v>0</v>
      </c>
      <c r="I88">
        <f t="shared" si="8"/>
        <v>0</v>
      </c>
    </row>
    <row r="89" spans="2:9" x14ac:dyDescent="0.35">
      <c r="B89" t="str">
        <f ca="1">IFERROR(_xludf.XLOOKUP(A89,Item_Specifications!$A:$A,Item_Specifications!$D:$D,""),IFERROR(INDEX(Item_Specifications!$D:$D,MATCH(A89,Item_Specifications!$A:$A,0)),""))</f>
        <v/>
      </c>
      <c r="C89">
        <v>0</v>
      </c>
      <c r="D89">
        <f>IFERROR(INDEX(Base_Printing_Cost!$1:$1048576,MATCH(A89,Base_Printing_Cost!$A:$A,0),MATCH($B$2,Base_Printing_Cost!$1:$1,0)),0)</f>
        <v>0</v>
      </c>
      <c r="E89">
        <f t="shared" si="6"/>
        <v>0</v>
      </c>
      <c r="F89">
        <v>0</v>
      </c>
      <c r="G89">
        <f>IFERROR(INDEX(Delivery_Costs!$1:$1048576,MATCH($B$3,Delivery_Costs!$A:$A,0),MATCH($B$2,Delivery_Costs!$1:$1,0)),0)</f>
        <v>0</v>
      </c>
      <c r="H89">
        <f t="shared" si="7"/>
        <v>0</v>
      </c>
      <c r="I89">
        <f t="shared" si="8"/>
        <v>0</v>
      </c>
    </row>
    <row r="90" spans="2:9" x14ac:dyDescent="0.35">
      <c r="B90" t="str">
        <f ca="1">IFERROR(_xludf.XLOOKUP(A90,Item_Specifications!$A:$A,Item_Specifications!$D:$D,""),IFERROR(INDEX(Item_Specifications!$D:$D,MATCH(A90,Item_Specifications!$A:$A,0)),""))</f>
        <v/>
      </c>
      <c r="C90">
        <v>0</v>
      </c>
      <c r="D90">
        <f>IFERROR(INDEX(Base_Printing_Cost!$1:$1048576,MATCH(A90,Base_Printing_Cost!$A:$A,0),MATCH($B$2,Base_Printing_Cost!$1:$1,0)),0)</f>
        <v>0</v>
      </c>
      <c r="E90">
        <f t="shared" si="6"/>
        <v>0</v>
      </c>
      <c r="F90">
        <v>0</v>
      </c>
      <c r="G90">
        <f>IFERROR(INDEX(Delivery_Costs!$1:$1048576,MATCH($B$3,Delivery_Costs!$A:$A,0),MATCH($B$2,Delivery_Costs!$1:$1,0)),0)</f>
        <v>0</v>
      </c>
      <c r="H90">
        <f t="shared" si="7"/>
        <v>0</v>
      </c>
      <c r="I90">
        <f t="shared" si="8"/>
        <v>0</v>
      </c>
    </row>
    <row r="91" spans="2:9" x14ac:dyDescent="0.35">
      <c r="B91" t="str">
        <f ca="1">IFERROR(_xludf.XLOOKUP(A91,Item_Specifications!$A:$A,Item_Specifications!$D:$D,""),IFERROR(INDEX(Item_Specifications!$D:$D,MATCH(A91,Item_Specifications!$A:$A,0)),""))</f>
        <v/>
      </c>
      <c r="C91">
        <v>0</v>
      </c>
      <c r="D91">
        <f>IFERROR(INDEX(Base_Printing_Cost!$1:$1048576,MATCH(A91,Base_Printing_Cost!$A:$A,0),MATCH($B$2,Base_Printing_Cost!$1:$1,0)),0)</f>
        <v>0</v>
      </c>
      <c r="E91">
        <f t="shared" si="6"/>
        <v>0</v>
      </c>
      <c r="F91">
        <v>0</v>
      </c>
      <c r="G91">
        <f>IFERROR(INDEX(Delivery_Costs!$1:$1048576,MATCH($B$3,Delivery_Costs!$A:$A,0),MATCH($B$2,Delivery_Costs!$1:$1,0)),0)</f>
        <v>0</v>
      </c>
      <c r="H91">
        <f t="shared" si="7"/>
        <v>0</v>
      </c>
      <c r="I91">
        <f t="shared" si="8"/>
        <v>0</v>
      </c>
    </row>
    <row r="92" spans="2:9" x14ac:dyDescent="0.35">
      <c r="B92" t="str">
        <f ca="1">IFERROR(_xludf.XLOOKUP(A92,Item_Specifications!$A:$A,Item_Specifications!$D:$D,""),IFERROR(INDEX(Item_Specifications!$D:$D,MATCH(A92,Item_Specifications!$A:$A,0)),""))</f>
        <v/>
      </c>
      <c r="C92">
        <v>0</v>
      </c>
      <c r="D92">
        <f>IFERROR(INDEX(Base_Printing_Cost!$1:$1048576,MATCH(A92,Base_Printing_Cost!$A:$A,0),MATCH($B$2,Base_Printing_Cost!$1:$1,0)),0)</f>
        <v>0</v>
      </c>
      <c r="E92">
        <f t="shared" si="6"/>
        <v>0</v>
      </c>
      <c r="F92">
        <v>0</v>
      </c>
      <c r="G92">
        <f>IFERROR(INDEX(Delivery_Costs!$1:$1048576,MATCH($B$3,Delivery_Costs!$A:$A,0),MATCH($B$2,Delivery_Costs!$1:$1,0)),0)</f>
        <v>0</v>
      </c>
      <c r="H92">
        <f t="shared" si="7"/>
        <v>0</v>
      </c>
      <c r="I92">
        <f t="shared" si="8"/>
        <v>0</v>
      </c>
    </row>
    <row r="93" spans="2:9" x14ac:dyDescent="0.35">
      <c r="B93" t="str">
        <f ca="1">IFERROR(_xludf.XLOOKUP(A93,Item_Specifications!$A:$A,Item_Specifications!$D:$D,""),IFERROR(INDEX(Item_Specifications!$D:$D,MATCH(A93,Item_Specifications!$A:$A,0)),""))</f>
        <v/>
      </c>
      <c r="C93">
        <v>0</v>
      </c>
      <c r="D93">
        <f>IFERROR(INDEX(Base_Printing_Cost!$1:$1048576,MATCH(A93,Base_Printing_Cost!$A:$A,0),MATCH($B$2,Base_Printing_Cost!$1:$1,0)),0)</f>
        <v>0</v>
      </c>
      <c r="E93">
        <f t="shared" si="6"/>
        <v>0</v>
      </c>
      <c r="F93">
        <v>0</v>
      </c>
      <c r="G93">
        <f>IFERROR(INDEX(Delivery_Costs!$1:$1048576,MATCH($B$3,Delivery_Costs!$A:$A,0),MATCH($B$2,Delivery_Costs!$1:$1,0)),0)</f>
        <v>0</v>
      </c>
      <c r="H93">
        <f t="shared" si="7"/>
        <v>0</v>
      </c>
      <c r="I93">
        <f t="shared" si="8"/>
        <v>0</v>
      </c>
    </row>
    <row r="94" spans="2:9" x14ac:dyDescent="0.35">
      <c r="B94" t="str">
        <f ca="1">IFERROR(_xludf.XLOOKUP(A94,Item_Specifications!$A:$A,Item_Specifications!$D:$D,""),IFERROR(INDEX(Item_Specifications!$D:$D,MATCH(A94,Item_Specifications!$A:$A,0)),""))</f>
        <v/>
      </c>
      <c r="C94">
        <v>0</v>
      </c>
      <c r="D94">
        <f>IFERROR(INDEX(Base_Printing_Cost!$1:$1048576,MATCH(A94,Base_Printing_Cost!$A:$A,0),MATCH($B$2,Base_Printing_Cost!$1:$1,0)),0)</f>
        <v>0</v>
      </c>
      <c r="E94">
        <f t="shared" si="6"/>
        <v>0</v>
      </c>
      <c r="F94">
        <v>0</v>
      </c>
      <c r="G94">
        <f>IFERROR(INDEX(Delivery_Costs!$1:$1048576,MATCH($B$3,Delivery_Costs!$A:$A,0),MATCH($B$2,Delivery_Costs!$1:$1,0)),0)</f>
        <v>0</v>
      </c>
      <c r="H94">
        <f t="shared" si="7"/>
        <v>0</v>
      </c>
      <c r="I94">
        <f t="shared" si="8"/>
        <v>0</v>
      </c>
    </row>
    <row r="95" spans="2:9" x14ac:dyDescent="0.35">
      <c r="B95" t="str">
        <f ca="1">IFERROR(_xludf.XLOOKUP(A95,Item_Specifications!$A:$A,Item_Specifications!$D:$D,""),IFERROR(INDEX(Item_Specifications!$D:$D,MATCH(A95,Item_Specifications!$A:$A,0)),""))</f>
        <v/>
      </c>
      <c r="C95">
        <v>0</v>
      </c>
      <c r="D95">
        <f>IFERROR(INDEX(Base_Printing_Cost!$1:$1048576,MATCH(A95,Base_Printing_Cost!$A:$A,0),MATCH($B$2,Base_Printing_Cost!$1:$1,0)),0)</f>
        <v>0</v>
      </c>
      <c r="E95">
        <f t="shared" si="6"/>
        <v>0</v>
      </c>
      <c r="F95">
        <v>0</v>
      </c>
      <c r="G95">
        <f>IFERROR(INDEX(Delivery_Costs!$1:$1048576,MATCH($B$3,Delivery_Costs!$A:$A,0),MATCH($B$2,Delivery_Costs!$1:$1,0)),0)</f>
        <v>0</v>
      </c>
      <c r="H95">
        <f t="shared" si="7"/>
        <v>0</v>
      </c>
      <c r="I95">
        <f t="shared" si="8"/>
        <v>0</v>
      </c>
    </row>
    <row r="96" spans="2:9" x14ac:dyDescent="0.35">
      <c r="B96" t="str">
        <f ca="1">IFERROR(_xludf.XLOOKUP(A96,Item_Specifications!$A:$A,Item_Specifications!$D:$D,""),IFERROR(INDEX(Item_Specifications!$D:$D,MATCH(A96,Item_Specifications!$A:$A,0)),""))</f>
        <v/>
      </c>
      <c r="C96">
        <v>0</v>
      </c>
      <c r="D96">
        <f>IFERROR(INDEX(Base_Printing_Cost!$1:$1048576,MATCH(A96,Base_Printing_Cost!$A:$A,0),MATCH($B$2,Base_Printing_Cost!$1:$1,0)),0)</f>
        <v>0</v>
      </c>
      <c r="E96">
        <f t="shared" si="6"/>
        <v>0</v>
      </c>
      <c r="F96">
        <v>0</v>
      </c>
      <c r="G96">
        <f>IFERROR(INDEX(Delivery_Costs!$1:$1048576,MATCH($B$3,Delivery_Costs!$A:$A,0),MATCH($B$2,Delivery_Costs!$1:$1,0)),0)</f>
        <v>0</v>
      </c>
      <c r="H96">
        <f t="shared" si="7"/>
        <v>0</v>
      </c>
      <c r="I96">
        <f t="shared" si="8"/>
        <v>0</v>
      </c>
    </row>
    <row r="97" spans="2:9" x14ac:dyDescent="0.35">
      <c r="B97" t="str">
        <f ca="1">IFERROR(_xludf.XLOOKUP(A97,Item_Specifications!$A:$A,Item_Specifications!$D:$D,""),IFERROR(INDEX(Item_Specifications!$D:$D,MATCH(A97,Item_Specifications!$A:$A,0)),""))</f>
        <v/>
      </c>
      <c r="C97">
        <v>0</v>
      </c>
      <c r="D97">
        <f>IFERROR(INDEX(Base_Printing_Cost!$1:$1048576,MATCH(A97,Base_Printing_Cost!$A:$A,0),MATCH($B$2,Base_Printing_Cost!$1:$1,0)),0)</f>
        <v>0</v>
      </c>
      <c r="E97">
        <f t="shared" si="6"/>
        <v>0</v>
      </c>
      <c r="F97">
        <v>0</v>
      </c>
      <c r="G97">
        <f>IFERROR(INDEX(Delivery_Costs!$1:$1048576,MATCH($B$3,Delivery_Costs!$A:$A,0),MATCH($B$2,Delivery_Costs!$1:$1,0)),0)</f>
        <v>0</v>
      </c>
      <c r="H97">
        <f t="shared" si="7"/>
        <v>0</v>
      </c>
      <c r="I97">
        <f t="shared" si="8"/>
        <v>0</v>
      </c>
    </row>
    <row r="98" spans="2:9" x14ac:dyDescent="0.35">
      <c r="B98" t="str">
        <f ca="1">IFERROR(_xludf.XLOOKUP(A98,Item_Specifications!$A:$A,Item_Specifications!$D:$D,""),IFERROR(INDEX(Item_Specifications!$D:$D,MATCH(A98,Item_Specifications!$A:$A,0)),""))</f>
        <v/>
      </c>
      <c r="C98">
        <v>0</v>
      </c>
      <c r="D98">
        <f>IFERROR(INDEX(Base_Printing_Cost!$1:$1048576,MATCH(A98,Base_Printing_Cost!$A:$A,0),MATCH($B$2,Base_Printing_Cost!$1:$1,0)),0)</f>
        <v>0</v>
      </c>
      <c r="E98">
        <f t="shared" si="6"/>
        <v>0</v>
      </c>
      <c r="F98">
        <v>0</v>
      </c>
      <c r="G98">
        <f>IFERROR(INDEX(Delivery_Costs!$1:$1048576,MATCH($B$3,Delivery_Costs!$A:$A,0),MATCH($B$2,Delivery_Costs!$1:$1,0)),0)</f>
        <v>0</v>
      </c>
      <c r="H98">
        <f t="shared" si="7"/>
        <v>0</v>
      </c>
      <c r="I98">
        <f t="shared" si="8"/>
        <v>0</v>
      </c>
    </row>
    <row r="99" spans="2:9" x14ac:dyDescent="0.35">
      <c r="B99" t="str">
        <f ca="1">IFERROR(_xludf.XLOOKUP(A99,Item_Specifications!$A:$A,Item_Specifications!$D:$D,""),IFERROR(INDEX(Item_Specifications!$D:$D,MATCH(A99,Item_Specifications!$A:$A,0)),""))</f>
        <v/>
      </c>
      <c r="C99">
        <v>0</v>
      </c>
      <c r="D99">
        <f>IFERROR(INDEX(Base_Printing_Cost!$1:$1048576,MATCH(A99,Base_Printing_Cost!$A:$A,0),MATCH($B$2,Base_Printing_Cost!$1:$1,0)),0)</f>
        <v>0</v>
      </c>
      <c r="E99">
        <f t="shared" si="6"/>
        <v>0</v>
      </c>
      <c r="F99">
        <v>0</v>
      </c>
      <c r="G99">
        <f>IFERROR(INDEX(Delivery_Costs!$1:$1048576,MATCH($B$3,Delivery_Costs!$A:$A,0),MATCH($B$2,Delivery_Costs!$1:$1,0)),0)</f>
        <v>0</v>
      </c>
      <c r="H99">
        <f t="shared" si="7"/>
        <v>0</v>
      </c>
      <c r="I99">
        <f t="shared" si="8"/>
        <v>0</v>
      </c>
    </row>
    <row r="100" spans="2:9" x14ac:dyDescent="0.35">
      <c r="B100" t="str">
        <f ca="1">IFERROR(_xludf.XLOOKUP(A100,Item_Specifications!$A:$A,Item_Specifications!$D:$D,""),IFERROR(INDEX(Item_Specifications!$D:$D,MATCH(A100,Item_Specifications!$A:$A,0)),""))</f>
        <v/>
      </c>
      <c r="C100">
        <v>0</v>
      </c>
      <c r="D100">
        <f>IFERROR(INDEX(Base_Printing_Cost!$1:$1048576,MATCH(A100,Base_Printing_Cost!$A:$A,0),MATCH($B$2,Base_Printing_Cost!$1:$1,0)),0)</f>
        <v>0</v>
      </c>
      <c r="E100">
        <f t="shared" si="6"/>
        <v>0</v>
      </c>
      <c r="F100">
        <v>0</v>
      </c>
      <c r="G100">
        <f>IFERROR(INDEX(Delivery_Costs!$1:$1048576,MATCH($B$3,Delivery_Costs!$A:$A,0),MATCH($B$2,Delivery_Costs!$1:$1,0)),0)</f>
        <v>0</v>
      </c>
      <c r="H100">
        <f t="shared" si="7"/>
        <v>0</v>
      </c>
      <c r="I100">
        <f t="shared" si="8"/>
        <v>0</v>
      </c>
    </row>
    <row r="101" spans="2:9" x14ac:dyDescent="0.35">
      <c r="B101" t="str">
        <f ca="1">IFERROR(_xludf.XLOOKUP(A101,Item_Specifications!$A:$A,Item_Specifications!$D:$D,""),IFERROR(INDEX(Item_Specifications!$D:$D,MATCH(A101,Item_Specifications!$A:$A,0)),""))</f>
        <v/>
      </c>
      <c r="C101">
        <v>0</v>
      </c>
      <c r="D101">
        <f>IFERROR(INDEX(Base_Printing_Cost!$1:$1048576,MATCH(A101,Base_Printing_Cost!$A:$A,0),MATCH($B$2,Base_Printing_Cost!$1:$1,0)),0)</f>
        <v>0</v>
      </c>
      <c r="E101">
        <f t="shared" si="6"/>
        <v>0</v>
      </c>
      <c r="F101">
        <v>0</v>
      </c>
      <c r="G101">
        <f>IFERROR(INDEX(Delivery_Costs!$1:$1048576,MATCH($B$3,Delivery_Costs!$A:$A,0),MATCH($B$2,Delivery_Costs!$1:$1,0)),0)</f>
        <v>0</v>
      </c>
      <c r="H101">
        <f t="shared" si="7"/>
        <v>0</v>
      </c>
      <c r="I101">
        <f t="shared" si="8"/>
        <v>0</v>
      </c>
    </row>
    <row r="102" spans="2:9" x14ac:dyDescent="0.35">
      <c r="B102" t="str">
        <f ca="1">IFERROR(_xludf.XLOOKUP(A102,Item_Specifications!$A:$A,Item_Specifications!$D:$D,""),IFERROR(INDEX(Item_Specifications!$D:$D,MATCH(A102,Item_Specifications!$A:$A,0)),""))</f>
        <v/>
      </c>
      <c r="C102">
        <v>0</v>
      </c>
      <c r="D102">
        <f>IFERROR(INDEX(Base_Printing_Cost!$1:$1048576,MATCH(A102,Base_Printing_Cost!$A:$A,0),MATCH($B$2,Base_Printing_Cost!$1:$1,0)),0)</f>
        <v>0</v>
      </c>
      <c r="E102">
        <f t="shared" si="6"/>
        <v>0</v>
      </c>
      <c r="F102">
        <v>0</v>
      </c>
      <c r="G102">
        <f>IFERROR(INDEX(Delivery_Costs!$1:$1048576,MATCH($B$3,Delivery_Costs!$A:$A,0),MATCH($B$2,Delivery_Costs!$1:$1,0)),0)</f>
        <v>0</v>
      </c>
      <c r="H102">
        <f t="shared" si="7"/>
        <v>0</v>
      </c>
      <c r="I102">
        <f t="shared" si="8"/>
        <v>0</v>
      </c>
    </row>
    <row r="103" spans="2:9" x14ac:dyDescent="0.35">
      <c r="B103" t="str">
        <f ca="1">IFERROR(_xludf.XLOOKUP(A103,Item_Specifications!$A:$A,Item_Specifications!$D:$D,""),IFERROR(INDEX(Item_Specifications!$D:$D,MATCH(A103,Item_Specifications!$A:$A,0)),""))</f>
        <v/>
      </c>
      <c r="C103">
        <v>0</v>
      </c>
      <c r="D103">
        <f>IFERROR(INDEX(Base_Printing_Cost!$1:$1048576,MATCH(A103,Base_Printing_Cost!$A:$A,0),MATCH($B$2,Base_Printing_Cost!$1:$1,0)),0)</f>
        <v>0</v>
      </c>
      <c r="E103">
        <f t="shared" si="6"/>
        <v>0</v>
      </c>
      <c r="F103">
        <v>0</v>
      </c>
      <c r="G103">
        <f>IFERROR(INDEX(Delivery_Costs!$1:$1048576,MATCH($B$3,Delivery_Costs!$A:$A,0),MATCH($B$2,Delivery_Costs!$1:$1,0)),0)</f>
        <v>0</v>
      </c>
      <c r="H103">
        <f t="shared" si="7"/>
        <v>0</v>
      </c>
      <c r="I103">
        <f t="shared" si="8"/>
        <v>0</v>
      </c>
    </row>
    <row r="104" spans="2:9" x14ac:dyDescent="0.35">
      <c r="B104" t="str">
        <f ca="1">IFERROR(_xludf.XLOOKUP(A104,Item_Specifications!$A:$A,Item_Specifications!$D:$D,""),IFERROR(INDEX(Item_Specifications!$D:$D,MATCH(A104,Item_Specifications!$A:$A,0)),""))</f>
        <v/>
      </c>
      <c r="C104">
        <v>0</v>
      </c>
      <c r="D104">
        <f>IFERROR(INDEX(Base_Printing_Cost!$1:$1048576,MATCH(A104,Base_Printing_Cost!$A:$A,0),MATCH($B$2,Base_Printing_Cost!$1:$1,0)),0)</f>
        <v>0</v>
      </c>
      <c r="E104">
        <f t="shared" si="6"/>
        <v>0</v>
      </c>
      <c r="F104">
        <v>0</v>
      </c>
      <c r="G104">
        <f>IFERROR(INDEX(Delivery_Costs!$1:$1048576,MATCH($B$3,Delivery_Costs!$A:$A,0),MATCH($B$2,Delivery_Costs!$1:$1,0)),0)</f>
        <v>0</v>
      </c>
      <c r="H104">
        <f t="shared" si="7"/>
        <v>0</v>
      </c>
      <c r="I104">
        <f t="shared" si="8"/>
        <v>0</v>
      </c>
    </row>
    <row r="105" spans="2:9" x14ac:dyDescent="0.35">
      <c r="B105" t="str">
        <f ca="1">IFERROR(_xludf.XLOOKUP(A105,Item_Specifications!$A:$A,Item_Specifications!$D:$D,""),IFERROR(INDEX(Item_Specifications!$D:$D,MATCH(A105,Item_Specifications!$A:$A,0)),""))</f>
        <v/>
      </c>
      <c r="C105">
        <v>0</v>
      </c>
      <c r="D105">
        <f>IFERROR(INDEX(Base_Printing_Cost!$1:$1048576,MATCH(A105,Base_Printing_Cost!$A:$A,0),MATCH($B$2,Base_Printing_Cost!$1:$1,0)),0)</f>
        <v>0</v>
      </c>
      <c r="E105">
        <f t="shared" ref="E105:E136" si="9">C105*D105</f>
        <v>0</v>
      </c>
      <c r="F105">
        <v>0</v>
      </c>
      <c r="G105">
        <f>IFERROR(INDEX(Delivery_Costs!$1:$1048576,MATCH($B$3,Delivery_Costs!$A:$A,0),MATCH($B$2,Delivery_Costs!$1:$1,0)),0)</f>
        <v>0</v>
      </c>
      <c r="H105">
        <f t="shared" ref="H105:H136" si="10">F105*G105</f>
        <v>0</v>
      </c>
      <c r="I105">
        <f t="shared" ref="I105:I136" si="11">E105+H105</f>
        <v>0</v>
      </c>
    </row>
    <row r="106" spans="2:9" x14ac:dyDescent="0.35">
      <c r="B106" t="str">
        <f ca="1">IFERROR(_xludf.XLOOKUP(A106,Item_Specifications!$A:$A,Item_Specifications!$D:$D,""),IFERROR(INDEX(Item_Specifications!$D:$D,MATCH(A106,Item_Specifications!$A:$A,0)),""))</f>
        <v/>
      </c>
      <c r="C106">
        <v>0</v>
      </c>
      <c r="D106">
        <f>IFERROR(INDEX(Base_Printing_Cost!$1:$1048576,MATCH(A106,Base_Printing_Cost!$A:$A,0),MATCH($B$2,Base_Printing_Cost!$1:$1,0)),0)</f>
        <v>0</v>
      </c>
      <c r="E106">
        <f t="shared" si="9"/>
        <v>0</v>
      </c>
      <c r="F106">
        <v>0</v>
      </c>
      <c r="G106">
        <f>IFERROR(INDEX(Delivery_Costs!$1:$1048576,MATCH($B$3,Delivery_Costs!$A:$A,0),MATCH($B$2,Delivery_Costs!$1:$1,0)),0)</f>
        <v>0</v>
      </c>
      <c r="H106">
        <f t="shared" si="10"/>
        <v>0</v>
      </c>
      <c r="I106">
        <f t="shared" si="11"/>
        <v>0</v>
      </c>
    </row>
    <row r="107" spans="2:9" x14ac:dyDescent="0.35">
      <c r="B107" t="str">
        <f ca="1">IFERROR(_xludf.XLOOKUP(A107,Item_Specifications!$A:$A,Item_Specifications!$D:$D,""),IFERROR(INDEX(Item_Specifications!$D:$D,MATCH(A107,Item_Specifications!$A:$A,0)),""))</f>
        <v/>
      </c>
      <c r="C107">
        <v>0</v>
      </c>
      <c r="D107">
        <f>IFERROR(INDEX(Base_Printing_Cost!$1:$1048576,MATCH(A107,Base_Printing_Cost!$A:$A,0),MATCH($B$2,Base_Printing_Cost!$1:$1,0)),0)</f>
        <v>0</v>
      </c>
      <c r="E107">
        <f t="shared" si="9"/>
        <v>0</v>
      </c>
      <c r="F107">
        <v>0</v>
      </c>
      <c r="G107">
        <f>IFERROR(INDEX(Delivery_Costs!$1:$1048576,MATCH($B$3,Delivery_Costs!$A:$A,0),MATCH($B$2,Delivery_Costs!$1:$1,0)),0)</f>
        <v>0</v>
      </c>
      <c r="H107">
        <f t="shared" si="10"/>
        <v>0</v>
      </c>
      <c r="I107">
        <f t="shared" si="11"/>
        <v>0</v>
      </c>
    </row>
    <row r="108" spans="2:9" x14ac:dyDescent="0.35">
      <c r="B108" t="str">
        <f ca="1">IFERROR(_xludf.XLOOKUP(A108,Item_Specifications!$A:$A,Item_Specifications!$D:$D,""),IFERROR(INDEX(Item_Specifications!$D:$D,MATCH(A108,Item_Specifications!$A:$A,0)),""))</f>
        <v/>
      </c>
      <c r="C108">
        <v>0</v>
      </c>
      <c r="D108">
        <f>IFERROR(INDEX(Base_Printing_Cost!$1:$1048576,MATCH(A108,Base_Printing_Cost!$A:$A,0),MATCH($B$2,Base_Printing_Cost!$1:$1,0)),0)</f>
        <v>0</v>
      </c>
      <c r="E108">
        <f t="shared" si="9"/>
        <v>0</v>
      </c>
      <c r="F108">
        <v>0</v>
      </c>
      <c r="G108">
        <f>IFERROR(INDEX(Delivery_Costs!$1:$1048576,MATCH($B$3,Delivery_Costs!$A:$A,0),MATCH($B$2,Delivery_Costs!$1:$1,0)),0)</f>
        <v>0</v>
      </c>
      <c r="H108">
        <f t="shared" si="10"/>
        <v>0</v>
      </c>
      <c r="I108">
        <f t="shared" si="11"/>
        <v>0</v>
      </c>
    </row>
    <row r="109" spans="2:9" x14ac:dyDescent="0.35">
      <c r="B109" t="str">
        <f ca="1">IFERROR(_xludf.XLOOKUP(A109,Item_Specifications!$A:$A,Item_Specifications!$D:$D,""),IFERROR(INDEX(Item_Specifications!$D:$D,MATCH(A109,Item_Specifications!$A:$A,0)),""))</f>
        <v/>
      </c>
      <c r="C109">
        <v>0</v>
      </c>
      <c r="D109">
        <f>IFERROR(INDEX(Base_Printing_Cost!$1:$1048576,MATCH(A109,Base_Printing_Cost!$A:$A,0),MATCH($B$2,Base_Printing_Cost!$1:$1,0)),0)</f>
        <v>0</v>
      </c>
      <c r="E109">
        <f t="shared" si="9"/>
        <v>0</v>
      </c>
      <c r="F109">
        <v>0</v>
      </c>
      <c r="G109">
        <f>IFERROR(INDEX(Delivery_Costs!$1:$1048576,MATCH($B$3,Delivery_Costs!$A:$A,0),MATCH($B$2,Delivery_Costs!$1:$1,0)),0)</f>
        <v>0</v>
      </c>
      <c r="H109">
        <f t="shared" si="10"/>
        <v>0</v>
      </c>
      <c r="I109">
        <f t="shared" si="11"/>
        <v>0</v>
      </c>
    </row>
    <row r="110" spans="2:9" x14ac:dyDescent="0.35">
      <c r="B110" t="str">
        <f ca="1">IFERROR(_xludf.XLOOKUP(A110,Item_Specifications!$A:$A,Item_Specifications!$D:$D,""),IFERROR(INDEX(Item_Specifications!$D:$D,MATCH(A110,Item_Specifications!$A:$A,0)),""))</f>
        <v/>
      </c>
      <c r="C110">
        <v>0</v>
      </c>
      <c r="D110">
        <f>IFERROR(INDEX(Base_Printing_Cost!$1:$1048576,MATCH(A110,Base_Printing_Cost!$A:$A,0),MATCH($B$2,Base_Printing_Cost!$1:$1,0)),0)</f>
        <v>0</v>
      </c>
      <c r="E110">
        <f t="shared" si="9"/>
        <v>0</v>
      </c>
      <c r="F110">
        <v>0</v>
      </c>
      <c r="G110">
        <f>IFERROR(INDEX(Delivery_Costs!$1:$1048576,MATCH($B$3,Delivery_Costs!$A:$A,0),MATCH($B$2,Delivery_Costs!$1:$1,0)),0)</f>
        <v>0</v>
      </c>
      <c r="H110">
        <f t="shared" si="10"/>
        <v>0</v>
      </c>
      <c r="I110">
        <f t="shared" si="11"/>
        <v>0</v>
      </c>
    </row>
    <row r="111" spans="2:9" x14ac:dyDescent="0.35">
      <c r="B111" t="str">
        <f ca="1">IFERROR(_xludf.XLOOKUP(A111,Item_Specifications!$A:$A,Item_Specifications!$D:$D,""),IFERROR(INDEX(Item_Specifications!$D:$D,MATCH(A111,Item_Specifications!$A:$A,0)),""))</f>
        <v/>
      </c>
      <c r="C111">
        <v>0</v>
      </c>
      <c r="D111">
        <f>IFERROR(INDEX(Base_Printing_Cost!$1:$1048576,MATCH(A111,Base_Printing_Cost!$A:$A,0),MATCH($B$2,Base_Printing_Cost!$1:$1,0)),0)</f>
        <v>0</v>
      </c>
      <c r="E111">
        <f t="shared" si="9"/>
        <v>0</v>
      </c>
      <c r="F111">
        <v>0</v>
      </c>
      <c r="G111">
        <f>IFERROR(INDEX(Delivery_Costs!$1:$1048576,MATCH($B$3,Delivery_Costs!$A:$A,0),MATCH($B$2,Delivery_Costs!$1:$1,0)),0)</f>
        <v>0</v>
      </c>
      <c r="H111">
        <f t="shared" si="10"/>
        <v>0</v>
      </c>
      <c r="I111">
        <f t="shared" si="11"/>
        <v>0</v>
      </c>
    </row>
    <row r="112" spans="2:9" x14ac:dyDescent="0.35">
      <c r="B112" t="str">
        <f ca="1">IFERROR(_xludf.XLOOKUP(A112,Item_Specifications!$A:$A,Item_Specifications!$D:$D,""),IFERROR(INDEX(Item_Specifications!$D:$D,MATCH(A112,Item_Specifications!$A:$A,0)),""))</f>
        <v/>
      </c>
      <c r="C112">
        <v>0</v>
      </c>
      <c r="D112">
        <f>IFERROR(INDEX(Base_Printing_Cost!$1:$1048576,MATCH(A112,Base_Printing_Cost!$A:$A,0),MATCH($B$2,Base_Printing_Cost!$1:$1,0)),0)</f>
        <v>0</v>
      </c>
      <c r="E112">
        <f t="shared" si="9"/>
        <v>0</v>
      </c>
      <c r="F112">
        <v>0</v>
      </c>
      <c r="G112">
        <f>IFERROR(INDEX(Delivery_Costs!$1:$1048576,MATCH($B$3,Delivery_Costs!$A:$A,0),MATCH($B$2,Delivery_Costs!$1:$1,0)),0)</f>
        <v>0</v>
      </c>
      <c r="H112">
        <f t="shared" si="10"/>
        <v>0</v>
      </c>
      <c r="I112">
        <f t="shared" si="11"/>
        <v>0</v>
      </c>
    </row>
    <row r="113" spans="2:9" x14ac:dyDescent="0.35">
      <c r="B113" t="str">
        <f ca="1">IFERROR(_xludf.XLOOKUP(A113,Item_Specifications!$A:$A,Item_Specifications!$D:$D,""),IFERROR(INDEX(Item_Specifications!$D:$D,MATCH(A113,Item_Specifications!$A:$A,0)),""))</f>
        <v/>
      </c>
      <c r="C113">
        <v>0</v>
      </c>
      <c r="D113">
        <f>IFERROR(INDEX(Base_Printing_Cost!$1:$1048576,MATCH(A113,Base_Printing_Cost!$A:$A,0),MATCH($B$2,Base_Printing_Cost!$1:$1,0)),0)</f>
        <v>0</v>
      </c>
      <c r="E113">
        <f t="shared" si="9"/>
        <v>0</v>
      </c>
      <c r="F113">
        <v>0</v>
      </c>
      <c r="G113">
        <f>IFERROR(INDEX(Delivery_Costs!$1:$1048576,MATCH($B$3,Delivery_Costs!$A:$A,0),MATCH($B$2,Delivery_Costs!$1:$1,0)),0)</f>
        <v>0</v>
      </c>
      <c r="H113">
        <f t="shared" si="10"/>
        <v>0</v>
      </c>
      <c r="I113">
        <f t="shared" si="11"/>
        <v>0</v>
      </c>
    </row>
    <row r="114" spans="2:9" x14ac:dyDescent="0.35">
      <c r="B114" t="str">
        <f ca="1">IFERROR(_xludf.XLOOKUP(A114,Item_Specifications!$A:$A,Item_Specifications!$D:$D,""),IFERROR(INDEX(Item_Specifications!$D:$D,MATCH(A114,Item_Specifications!$A:$A,0)),""))</f>
        <v/>
      </c>
      <c r="C114">
        <v>0</v>
      </c>
      <c r="D114">
        <f>IFERROR(INDEX(Base_Printing_Cost!$1:$1048576,MATCH(A114,Base_Printing_Cost!$A:$A,0),MATCH($B$2,Base_Printing_Cost!$1:$1,0)),0)</f>
        <v>0</v>
      </c>
      <c r="E114">
        <f t="shared" si="9"/>
        <v>0</v>
      </c>
      <c r="F114">
        <v>0</v>
      </c>
      <c r="G114">
        <f>IFERROR(INDEX(Delivery_Costs!$1:$1048576,MATCH($B$3,Delivery_Costs!$A:$A,0),MATCH($B$2,Delivery_Costs!$1:$1,0)),0)</f>
        <v>0</v>
      </c>
      <c r="H114">
        <f t="shared" si="10"/>
        <v>0</v>
      </c>
      <c r="I114">
        <f t="shared" si="11"/>
        <v>0</v>
      </c>
    </row>
    <row r="115" spans="2:9" x14ac:dyDescent="0.35">
      <c r="B115" t="str">
        <f ca="1">IFERROR(_xludf.XLOOKUP(A115,Item_Specifications!$A:$A,Item_Specifications!$D:$D,""),IFERROR(INDEX(Item_Specifications!$D:$D,MATCH(A115,Item_Specifications!$A:$A,0)),""))</f>
        <v/>
      </c>
      <c r="C115">
        <v>0</v>
      </c>
      <c r="D115">
        <f>IFERROR(INDEX(Base_Printing_Cost!$1:$1048576,MATCH(A115,Base_Printing_Cost!$A:$A,0),MATCH($B$2,Base_Printing_Cost!$1:$1,0)),0)</f>
        <v>0</v>
      </c>
      <c r="E115">
        <f t="shared" si="9"/>
        <v>0</v>
      </c>
      <c r="F115">
        <v>0</v>
      </c>
      <c r="G115">
        <f>IFERROR(INDEX(Delivery_Costs!$1:$1048576,MATCH($B$3,Delivery_Costs!$A:$A,0),MATCH($B$2,Delivery_Costs!$1:$1,0)),0)</f>
        <v>0</v>
      </c>
      <c r="H115">
        <f t="shared" si="10"/>
        <v>0</v>
      </c>
      <c r="I115">
        <f t="shared" si="11"/>
        <v>0</v>
      </c>
    </row>
    <row r="116" spans="2:9" x14ac:dyDescent="0.35">
      <c r="B116" t="str">
        <f ca="1">IFERROR(_xludf.XLOOKUP(A116,Item_Specifications!$A:$A,Item_Specifications!$D:$D,""),IFERROR(INDEX(Item_Specifications!$D:$D,MATCH(A116,Item_Specifications!$A:$A,0)),""))</f>
        <v/>
      </c>
      <c r="C116">
        <v>0</v>
      </c>
      <c r="D116">
        <f>IFERROR(INDEX(Base_Printing_Cost!$1:$1048576,MATCH(A116,Base_Printing_Cost!$A:$A,0),MATCH($B$2,Base_Printing_Cost!$1:$1,0)),0)</f>
        <v>0</v>
      </c>
      <c r="E116">
        <f t="shared" si="9"/>
        <v>0</v>
      </c>
      <c r="F116">
        <v>0</v>
      </c>
      <c r="G116">
        <f>IFERROR(INDEX(Delivery_Costs!$1:$1048576,MATCH($B$3,Delivery_Costs!$A:$A,0),MATCH($B$2,Delivery_Costs!$1:$1,0)),0)</f>
        <v>0</v>
      </c>
      <c r="H116">
        <f t="shared" si="10"/>
        <v>0</v>
      </c>
      <c r="I116">
        <f t="shared" si="11"/>
        <v>0</v>
      </c>
    </row>
    <row r="117" spans="2:9" x14ac:dyDescent="0.35">
      <c r="B117" t="str">
        <f ca="1">IFERROR(_xludf.XLOOKUP(A117,Item_Specifications!$A:$A,Item_Specifications!$D:$D,""),IFERROR(INDEX(Item_Specifications!$D:$D,MATCH(A117,Item_Specifications!$A:$A,0)),""))</f>
        <v/>
      </c>
      <c r="C117">
        <v>0</v>
      </c>
      <c r="D117">
        <f>IFERROR(INDEX(Base_Printing_Cost!$1:$1048576,MATCH(A117,Base_Printing_Cost!$A:$A,0),MATCH($B$2,Base_Printing_Cost!$1:$1,0)),0)</f>
        <v>0</v>
      </c>
      <c r="E117">
        <f t="shared" si="9"/>
        <v>0</v>
      </c>
      <c r="F117">
        <v>0</v>
      </c>
      <c r="G117">
        <f>IFERROR(INDEX(Delivery_Costs!$1:$1048576,MATCH($B$3,Delivery_Costs!$A:$A,0),MATCH($B$2,Delivery_Costs!$1:$1,0)),0)</f>
        <v>0</v>
      </c>
      <c r="H117">
        <f t="shared" si="10"/>
        <v>0</v>
      </c>
      <c r="I117">
        <f t="shared" si="11"/>
        <v>0</v>
      </c>
    </row>
    <row r="118" spans="2:9" x14ac:dyDescent="0.35">
      <c r="B118" t="str">
        <f ca="1">IFERROR(_xludf.XLOOKUP(A118,Item_Specifications!$A:$A,Item_Specifications!$D:$D,""),IFERROR(INDEX(Item_Specifications!$D:$D,MATCH(A118,Item_Specifications!$A:$A,0)),""))</f>
        <v/>
      </c>
      <c r="C118">
        <v>0</v>
      </c>
      <c r="D118">
        <f>IFERROR(INDEX(Base_Printing_Cost!$1:$1048576,MATCH(A118,Base_Printing_Cost!$A:$A,0),MATCH($B$2,Base_Printing_Cost!$1:$1,0)),0)</f>
        <v>0</v>
      </c>
      <c r="E118">
        <f t="shared" si="9"/>
        <v>0</v>
      </c>
      <c r="F118">
        <v>0</v>
      </c>
      <c r="G118">
        <f>IFERROR(INDEX(Delivery_Costs!$1:$1048576,MATCH($B$3,Delivery_Costs!$A:$A,0),MATCH($B$2,Delivery_Costs!$1:$1,0)),0)</f>
        <v>0</v>
      </c>
      <c r="H118">
        <f t="shared" si="10"/>
        <v>0</v>
      </c>
      <c r="I118">
        <f t="shared" si="11"/>
        <v>0</v>
      </c>
    </row>
    <row r="119" spans="2:9" x14ac:dyDescent="0.35">
      <c r="B119" t="str">
        <f ca="1">IFERROR(_xludf.XLOOKUP(A119,Item_Specifications!$A:$A,Item_Specifications!$D:$D,""),IFERROR(INDEX(Item_Specifications!$D:$D,MATCH(A119,Item_Specifications!$A:$A,0)),""))</f>
        <v/>
      </c>
      <c r="C119">
        <v>0</v>
      </c>
      <c r="D119">
        <f>IFERROR(INDEX(Base_Printing_Cost!$1:$1048576,MATCH(A119,Base_Printing_Cost!$A:$A,0),MATCH($B$2,Base_Printing_Cost!$1:$1,0)),0)</f>
        <v>0</v>
      </c>
      <c r="E119">
        <f t="shared" si="9"/>
        <v>0</v>
      </c>
      <c r="F119">
        <v>0</v>
      </c>
      <c r="G119">
        <f>IFERROR(INDEX(Delivery_Costs!$1:$1048576,MATCH($B$3,Delivery_Costs!$A:$A,0),MATCH($B$2,Delivery_Costs!$1:$1,0)),0)</f>
        <v>0</v>
      </c>
      <c r="H119">
        <f t="shared" si="10"/>
        <v>0</v>
      </c>
      <c r="I119">
        <f t="shared" si="11"/>
        <v>0</v>
      </c>
    </row>
    <row r="120" spans="2:9" x14ac:dyDescent="0.35">
      <c r="B120" t="str">
        <f ca="1">IFERROR(_xludf.XLOOKUP(A120,Item_Specifications!$A:$A,Item_Specifications!$D:$D,""),IFERROR(INDEX(Item_Specifications!$D:$D,MATCH(A120,Item_Specifications!$A:$A,0)),""))</f>
        <v/>
      </c>
      <c r="C120">
        <v>0</v>
      </c>
      <c r="D120">
        <f>IFERROR(INDEX(Base_Printing_Cost!$1:$1048576,MATCH(A120,Base_Printing_Cost!$A:$A,0),MATCH($B$2,Base_Printing_Cost!$1:$1,0)),0)</f>
        <v>0</v>
      </c>
      <c r="E120">
        <f t="shared" si="9"/>
        <v>0</v>
      </c>
      <c r="F120">
        <v>0</v>
      </c>
      <c r="G120">
        <f>IFERROR(INDEX(Delivery_Costs!$1:$1048576,MATCH($B$3,Delivery_Costs!$A:$A,0),MATCH($B$2,Delivery_Costs!$1:$1,0)),0)</f>
        <v>0</v>
      </c>
      <c r="H120">
        <f t="shared" si="10"/>
        <v>0</v>
      </c>
      <c r="I120">
        <f t="shared" si="11"/>
        <v>0</v>
      </c>
    </row>
    <row r="121" spans="2:9" x14ac:dyDescent="0.35">
      <c r="B121" t="str">
        <f ca="1">IFERROR(_xludf.XLOOKUP(A121,Item_Specifications!$A:$A,Item_Specifications!$D:$D,""),IFERROR(INDEX(Item_Specifications!$D:$D,MATCH(A121,Item_Specifications!$A:$A,0)),""))</f>
        <v/>
      </c>
      <c r="C121">
        <v>0</v>
      </c>
      <c r="D121">
        <f>IFERROR(INDEX(Base_Printing_Cost!$1:$1048576,MATCH(A121,Base_Printing_Cost!$A:$A,0),MATCH($B$2,Base_Printing_Cost!$1:$1,0)),0)</f>
        <v>0</v>
      </c>
      <c r="E121">
        <f t="shared" si="9"/>
        <v>0</v>
      </c>
      <c r="F121">
        <v>0</v>
      </c>
      <c r="G121">
        <f>IFERROR(INDEX(Delivery_Costs!$1:$1048576,MATCH($B$3,Delivery_Costs!$A:$A,0),MATCH($B$2,Delivery_Costs!$1:$1,0)),0)</f>
        <v>0</v>
      </c>
      <c r="H121">
        <f t="shared" si="10"/>
        <v>0</v>
      </c>
      <c r="I121">
        <f t="shared" si="11"/>
        <v>0</v>
      </c>
    </row>
    <row r="122" spans="2:9" x14ac:dyDescent="0.35">
      <c r="B122" t="str">
        <f ca="1">IFERROR(_xludf.XLOOKUP(A122,Item_Specifications!$A:$A,Item_Specifications!$D:$D,""),IFERROR(INDEX(Item_Specifications!$D:$D,MATCH(A122,Item_Specifications!$A:$A,0)),""))</f>
        <v/>
      </c>
      <c r="C122">
        <v>0</v>
      </c>
      <c r="D122">
        <f>IFERROR(INDEX(Base_Printing_Cost!$1:$1048576,MATCH(A122,Base_Printing_Cost!$A:$A,0),MATCH($B$2,Base_Printing_Cost!$1:$1,0)),0)</f>
        <v>0</v>
      </c>
      <c r="E122">
        <f t="shared" si="9"/>
        <v>0</v>
      </c>
      <c r="F122">
        <v>0</v>
      </c>
      <c r="G122">
        <f>IFERROR(INDEX(Delivery_Costs!$1:$1048576,MATCH($B$3,Delivery_Costs!$A:$A,0),MATCH($B$2,Delivery_Costs!$1:$1,0)),0)</f>
        <v>0</v>
      </c>
      <c r="H122">
        <f t="shared" si="10"/>
        <v>0</v>
      </c>
      <c r="I122">
        <f t="shared" si="11"/>
        <v>0</v>
      </c>
    </row>
    <row r="123" spans="2:9" x14ac:dyDescent="0.35">
      <c r="B123" t="str">
        <f ca="1">IFERROR(_xludf.XLOOKUP(A123,Item_Specifications!$A:$A,Item_Specifications!$D:$D,""),IFERROR(INDEX(Item_Specifications!$D:$D,MATCH(A123,Item_Specifications!$A:$A,0)),""))</f>
        <v/>
      </c>
      <c r="C123">
        <v>0</v>
      </c>
      <c r="D123">
        <f>IFERROR(INDEX(Base_Printing_Cost!$1:$1048576,MATCH(A123,Base_Printing_Cost!$A:$A,0),MATCH($B$2,Base_Printing_Cost!$1:$1,0)),0)</f>
        <v>0</v>
      </c>
      <c r="E123">
        <f t="shared" si="9"/>
        <v>0</v>
      </c>
      <c r="F123">
        <v>0</v>
      </c>
      <c r="G123">
        <f>IFERROR(INDEX(Delivery_Costs!$1:$1048576,MATCH($B$3,Delivery_Costs!$A:$A,0),MATCH($B$2,Delivery_Costs!$1:$1,0)),0)</f>
        <v>0</v>
      </c>
      <c r="H123">
        <f t="shared" si="10"/>
        <v>0</v>
      </c>
      <c r="I123">
        <f t="shared" si="11"/>
        <v>0</v>
      </c>
    </row>
    <row r="124" spans="2:9" x14ac:dyDescent="0.35">
      <c r="B124" t="str">
        <f ca="1">IFERROR(_xludf.XLOOKUP(A124,Item_Specifications!$A:$A,Item_Specifications!$D:$D,""),IFERROR(INDEX(Item_Specifications!$D:$D,MATCH(A124,Item_Specifications!$A:$A,0)),""))</f>
        <v/>
      </c>
      <c r="C124">
        <v>0</v>
      </c>
      <c r="D124">
        <f>IFERROR(INDEX(Base_Printing_Cost!$1:$1048576,MATCH(A124,Base_Printing_Cost!$A:$A,0),MATCH($B$2,Base_Printing_Cost!$1:$1,0)),0)</f>
        <v>0</v>
      </c>
      <c r="E124">
        <f t="shared" si="9"/>
        <v>0</v>
      </c>
      <c r="F124">
        <v>0</v>
      </c>
      <c r="G124">
        <f>IFERROR(INDEX(Delivery_Costs!$1:$1048576,MATCH($B$3,Delivery_Costs!$A:$A,0),MATCH($B$2,Delivery_Costs!$1:$1,0)),0)</f>
        <v>0</v>
      </c>
      <c r="H124">
        <f t="shared" si="10"/>
        <v>0</v>
      </c>
      <c r="I124">
        <f t="shared" si="11"/>
        <v>0</v>
      </c>
    </row>
    <row r="125" spans="2:9" x14ac:dyDescent="0.35">
      <c r="B125" t="str">
        <f ca="1">IFERROR(_xludf.XLOOKUP(A125,Item_Specifications!$A:$A,Item_Specifications!$D:$D,""),IFERROR(INDEX(Item_Specifications!$D:$D,MATCH(A125,Item_Specifications!$A:$A,0)),""))</f>
        <v/>
      </c>
      <c r="C125">
        <v>0</v>
      </c>
      <c r="D125">
        <f>IFERROR(INDEX(Base_Printing_Cost!$1:$1048576,MATCH(A125,Base_Printing_Cost!$A:$A,0),MATCH($B$2,Base_Printing_Cost!$1:$1,0)),0)</f>
        <v>0</v>
      </c>
      <c r="E125">
        <f t="shared" si="9"/>
        <v>0</v>
      </c>
      <c r="F125">
        <v>0</v>
      </c>
      <c r="G125">
        <f>IFERROR(INDEX(Delivery_Costs!$1:$1048576,MATCH($B$3,Delivery_Costs!$A:$A,0),MATCH($B$2,Delivery_Costs!$1:$1,0)),0)</f>
        <v>0</v>
      </c>
      <c r="H125">
        <f t="shared" si="10"/>
        <v>0</v>
      </c>
      <c r="I125">
        <f t="shared" si="11"/>
        <v>0</v>
      </c>
    </row>
    <row r="126" spans="2:9" x14ac:dyDescent="0.35">
      <c r="B126" t="str">
        <f ca="1">IFERROR(_xludf.XLOOKUP(A126,Item_Specifications!$A:$A,Item_Specifications!$D:$D,""),IFERROR(INDEX(Item_Specifications!$D:$D,MATCH(A126,Item_Specifications!$A:$A,0)),""))</f>
        <v/>
      </c>
      <c r="C126">
        <v>0</v>
      </c>
      <c r="D126">
        <f>IFERROR(INDEX(Base_Printing_Cost!$1:$1048576,MATCH(A126,Base_Printing_Cost!$A:$A,0),MATCH($B$2,Base_Printing_Cost!$1:$1,0)),0)</f>
        <v>0</v>
      </c>
      <c r="E126">
        <f t="shared" si="9"/>
        <v>0</v>
      </c>
      <c r="F126">
        <v>0</v>
      </c>
      <c r="G126">
        <f>IFERROR(INDEX(Delivery_Costs!$1:$1048576,MATCH($B$3,Delivery_Costs!$A:$A,0),MATCH($B$2,Delivery_Costs!$1:$1,0)),0)</f>
        <v>0</v>
      </c>
      <c r="H126">
        <f t="shared" si="10"/>
        <v>0</v>
      </c>
      <c r="I126">
        <f t="shared" si="11"/>
        <v>0</v>
      </c>
    </row>
    <row r="127" spans="2:9" x14ac:dyDescent="0.35">
      <c r="B127" t="str">
        <f ca="1">IFERROR(_xludf.XLOOKUP(A127,Item_Specifications!$A:$A,Item_Specifications!$D:$D,""),IFERROR(INDEX(Item_Specifications!$D:$D,MATCH(A127,Item_Specifications!$A:$A,0)),""))</f>
        <v/>
      </c>
      <c r="C127">
        <v>0</v>
      </c>
      <c r="D127">
        <f>IFERROR(INDEX(Base_Printing_Cost!$1:$1048576,MATCH(A127,Base_Printing_Cost!$A:$A,0),MATCH($B$2,Base_Printing_Cost!$1:$1,0)),0)</f>
        <v>0</v>
      </c>
      <c r="E127">
        <f t="shared" si="9"/>
        <v>0</v>
      </c>
      <c r="F127">
        <v>0</v>
      </c>
      <c r="G127">
        <f>IFERROR(INDEX(Delivery_Costs!$1:$1048576,MATCH($B$3,Delivery_Costs!$A:$A,0),MATCH($B$2,Delivery_Costs!$1:$1,0)),0)</f>
        <v>0</v>
      </c>
      <c r="H127">
        <f t="shared" si="10"/>
        <v>0</v>
      </c>
      <c r="I127">
        <f t="shared" si="11"/>
        <v>0</v>
      </c>
    </row>
    <row r="128" spans="2:9" x14ac:dyDescent="0.35">
      <c r="B128" t="str">
        <f ca="1">IFERROR(_xludf.XLOOKUP(A128,Item_Specifications!$A:$A,Item_Specifications!$D:$D,""),IFERROR(INDEX(Item_Specifications!$D:$D,MATCH(A128,Item_Specifications!$A:$A,0)),""))</f>
        <v/>
      </c>
      <c r="C128">
        <v>0</v>
      </c>
      <c r="D128">
        <f>IFERROR(INDEX(Base_Printing_Cost!$1:$1048576,MATCH(A128,Base_Printing_Cost!$A:$A,0),MATCH($B$2,Base_Printing_Cost!$1:$1,0)),0)</f>
        <v>0</v>
      </c>
      <c r="E128">
        <f t="shared" si="9"/>
        <v>0</v>
      </c>
      <c r="F128">
        <v>0</v>
      </c>
      <c r="G128">
        <f>IFERROR(INDEX(Delivery_Costs!$1:$1048576,MATCH($B$3,Delivery_Costs!$A:$A,0),MATCH($B$2,Delivery_Costs!$1:$1,0)),0)</f>
        <v>0</v>
      </c>
      <c r="H128">
        <f t="shared" si="10"/>
        <v>0</v>
      </c>
      <c r="I128">
        <f t="shared" si="11"/>
        <v>0</v>
      </c>
    </row>
    <row r="129" spans="2:9" x14ac:dyDescent="0.35">
      <c r="B129" t="str">
        <f ca="1">IFERROR(_xludf.XLOOKUP(A129,Item_Specifications!$A:$A,Item_Specifications!$D:$D,""),IFERROR(INDEX(Item_Specifications!$D:$D,MATCH(A129,Item_Specifications!$A:$A,0)),""))</f>
        <v/>
      </c>
      <c r="C129">
        <v>0</v>
      </c>
      <c r="D129">
        <f>IFERROR(INDEX(Base_Printing_Cost!$1:$1048576,MATCH(A129,Base_Printing_Cost!$A:$A,0),MATCH($B$2,Base_Printing_Cost!$1:$1,0)),0)</f>
        <v>0</v>
      </c>
      <c r="E129">
        <f t="shared" si="9"/>
        <v>0</v>
      </c>
      <c r="F129">
        <v>0</v>
      </c>
      <c r="G129">
        <f>IFERROR(INDEX(Delivery_Costs!$1:$1048576,MATCH($B$3,Delivery_Costs!$A:$A,0),MATCH($B$2,Delivery_Costs!$1:$1,0)),0)</f>
        <v>0</v>
      </c>
      <c r="H129">
        <f t="shared" si="10"/>
        <v>0</v>
      </c>
      <c r="I129">
        <f t="shared" si="11"/>
        <v>0</v>
      </c>
    </row>
    <row r="130" spans="2:9" x14ac:dyDescent="0.35">
      <c r="B130" t="str">
        <f ca="1">IFERROR(_xludf.XLOOKUP(A130,Item_Specifications!$A:$A,Item_Specifications!$D:$D,""),IFERROR(INDEX(Item_Specifications!$D:$D,MATCH(A130,Item_Specifications!$A:$A,0)),""))</f>
        <v/>
      </c>
      <c r="C130">
        <v>0</v>
      </c>
      <c r="D130">
        <f>IFERROR(INDEX(Base_Printing_Cost!$1:$1048576,MATCH(A130,Base_Printing_Cost!$A:$A,0),MATCH($B$2,Base_Printing_Cost!$1:$1,0)),0)</f>
        <v>0</v>
      </c>
      <c r="E130">
        <f t="shared" si="9"/>
        <v>0</v>
      </c>
      <c r="F130">
        <v>0</v>
      </c>
      <c r="G130">
        <f>IFERROR(INDEX(Delivery_Costs!$1:$1048576,MATCH($B$3,Delivery_Costs!$A:$A,0),MATCH($B$2,Delivery_Costs!$1:$1,0)),0)</f>
        <v>0</v>
      </c>
      <c r="H130">
        <f t="shared" si="10"/>
        <v>0</v>
      </c>
      <c r="I130">
        <f t="shared" si="11"/>
        <v>0</v>
      </c>
    </row>
    <row r="131" spans="2:9" x14ac:dyDescent="0.35">
      <c r="B131" t="str">
        <f ca="1">IFERROR(_xludf.XLOOKUP(A131,Item_Specifications!$A:$A,Item_Specifications!$D:$D,""),IFERROR(INDEX(Item_Specifications!$D:$D,MATCH(A131,Item_Specifications!$A:$A,0)),""))</f>
        <v/>
      </c>
      <c r="C131">
        <v>0</v>
      </c>
      <c r="D131">
        <f>IFERROR(INDEX(Base_Printing_Cost!$1:$1048576,MATCH(A131,Base_Printing_Cost!$A:$A,0),MATCH($B$2,Base_Printing_Cost!$1:$1,0)),0)</f>
        <v>0</v>
      </c>
      <c r="E131">
        <f t="shared" si="9"/>
        <v>0</v>
      </c>
      <c r="F131">
        <v>0</v>
      </c>
      <c r="G131">
        <f>IFERROR(INDEX(Delivery_Costs!$1:$1048576,MATCH($B$3,Delivery_Costs!$A:$A,0),MATCH($B$2,Delivery_Costs!$1:$1,0)),0)</f>
        <v>0</v>
      </c>
      <c r="H131">
        <f t="shared" si="10"/>
        <v>0</v>
      </c>
      <c r="I131">
        <f t="shared" si="11"/>
        <v>0</v>
      </c>
    </row>
    <row r="132" spans="2:9" x14ac:dyDescent="0.35">
      <c r="B132" t="str">
        <f ca="1">IFERROR(_xludf.XLOOKUP(A132,Item_Specifications!$A:$A,Item_Specifications!$D:$D,""),IFERROR(INDEX(Item_Specifications!$D:$D,MATCH(A132,Item_Specifications!$A:$A,0)),""))</f>
        <v/>
      </c>
      <c r="C132">
        <v>0</v>
      </c>
      <c r="D132">
        <f>IFERROR(INDEX(Base_Printing_Cost!$1:$1048576,MATCH(A132,Base_Printing_Cost!$A:$A,0),MATCH($B$2,Base_Printing_Cost!$1:$1,0)),0)</f>
        <v>0</v>
      </c>
      <c r="E132">
        <f t="shared" si="9"/>
        <v>0</v>
      </c>
      <c r="F132">
        <v>0</v>
      </c>
      <c r="G132">
        <f>IFERROR(INDEX(Delivery_Costs!$1:$1048576,MATCH($B$3,Delivery_Costs!$A:$A,0),MATCH($B$2,Delivery_Costs!$1:$1,0)),0)</f>
        <v>0</v>
      </c>
      <c r="H132">
        <f t="shared" si="10"/>
        <v>0</v>
      </c>
      <c r="I132">
        <f t="shared" si="11"/>
        <v>0</v>
      </c>
    </row>
    <row r="133" spans="2:9" x14ac:dyDescent="0.35">
      <c r="B133" t="str">
        <f ca="1">IFERROR(_xludf.XLOOKUP(A133,Item_Specifications!$A:$A,Item_Specifications!$D:$D,""),IFERROR(INDEX(Item_Specifications!$D:$D,MATCH(A133,Item_Specifications!$A:$A,0)),""))</f>
        <v/>
      </c>
      <c r="C133">
        <v>0</v>
      </c>
      <c r="D133">
        <f>IFERROR(INDEX(Base_Printing_Cost!$1:$1048576,MATCH(A133,Base_Printing_Cost!$A:$A,0),MATCH($B$2,Base_Printing_Cost!$1:$1,0)),0)</f>
        <v>0</v>
      </c>
      <c r="E133">
        <f t="shared" si="9"/>
        <v>0</v>
      </c>
      <c r="F133">
        <v>0</v>
      </c>
      <c r="G133">
        <f>IFERROR(INDEX(Delivery_Costs!$1:$1048576,MATCH($B$3,Delivery_Costs!$A:$A,0),MATCH($B$2,Delivery_Costs!$1:$1,0)),0)</f>
        <v>0</v>
      </c>
      <c r="H133">
        <f t="shared" si="10"/>
        <v>0</v>
      </c>
      <c r="I133">
        <f t="shared" si="11"/>
        <v>0</v>
      </c>
    </row>
    <row r="134" spans="2:9" x14ac:dyDescent="0.35">
      <c r="B134" t="str">
        <f ca="1">IFERROR(_xludf.XLOOKUP(A134,Item_Specifications!$A:$A,Item_Specifications!$D:$D,""),IFERROR(INDEX(Item_Specifications!$D:$D,MATCH(A134,Item_Specifications!$A:$A,0)),""))</f>
        <v/>
      </c>
      <c r="C134">
        <v>0</v>
      </c>
      <c r="D134">
        <f>IFERROR(INDEX(Base_Printing_Cost!$1:$1048576,MATCH(A134,Base_Printing_Cost!$A:$A,0),MATCH($B$2,Base_Printing_Cost!$1:$1,0)),0)</f>
        <v>0</v>
      </c>
      <c r="E134">
        <f t="shared" si="9"/>
        <v>0</v>
      </c>
      <c r="F134">
        <v>0</v>
      </c>
      <c r="G134">
        <f>IFERROR(INDEX(Delivery_Costs!$1:$1048576,MATCH($B$3,Delivery_Costs!$A:$A,0),MATCH($B$2,Delivery_Costs!$1:$1,0)),0)</f>
        <v>0</v>
      </c>
      <c r="H134">
        <f t="shared" si="10"/>
        <v>0</v>
      </c>
      <c r="I134">
        <f t="shared" si="11"/>
        <v>0</v>
      </c>
    </row>
    <row r="135" spans="2:9" x14ac:dyDescent="0.35">
      <c r="B135" t="str">
        <f ca="1">IFERROR(_xludf.XLOOKUP(A135,Item_Specifications!$A:$A,Item_Specifications!$D:$D,""),IFERROR(INDEX(Item_Specifications!$D:$D,MATCH(A135,Item_Specifications!$A:$A,0)),""))</f>
        <v/>
      </c>
      <c r="C135">
        <v>0</v>
      </c>
      <c r="D135">
        <f>IFERROR(INDEX(Base_Printing_Cost!$1:$1048576,MATCH(A135,Base_Printing_Cost!$A:$A,0),MATCH($B$2,Base_Printing_Cost!$1:$1,0)),0)</f>
        <v>0</v>
      </c>
      <c r="E135">
        <f t="shared" si="9"/>
        <v>0</v>
      </c>
      <c r="F135">
        <v>0</v>
      </c>
      <c r="G135">
        <f>IFERROR(INDEX(Delivery_Costs!$1:$1048576,MATCH($B$3,Delivery_Costs!$A:$A,0),MATCH($B$2,Delivery_Costs!$1:$1,0)),0)</f>
        <v>0</v>
      </c>
      <c r="H135">
        <f t="shared" si="10"/>
        <v>0</v>
      </c>
      <c r="I135">
        <f t="shared" si="11"/>
        <v>0</v>
      </c>
    </row>
    <row r="136" spans="2:9" x14ac:dyDescent="0.35">
      <c r="B136" t="str">
        <f ca="1">IFERROR(_xludf.XLOOKUP(A136,Item_Specifications!$A:$A,Item_Specifications!$D:$D,""),IFERROR(INDEX(Item_Specifications!$D:$D,MATCH(A136,Item_Specifications!$A:$A,0)),""))</f>
        <v/>
      </c>
      <c r="C136">
        <v>0</v>
      </c>
      <c r="D136">
        <f>IFERROR(INDEX(Base_Printing_Cost!$1:$1048576,MATCH(A136,Base_Printing_Cost!$A:$A,0),MATCH($B$2,Base_Printing_Cost!$1:$1,0)),0)</f>
        <v>0</v>
      </c>
      <c r="E136">
        <f t="shared" si="9"/>
        <v>0</v>
      </c>
      <c r="F136">
        <v>0</v>
      </c>
      <c r="G136">
        <f>IFERROR(INDEX(Delivery_Costs!$1:$1048576,MATCH($B$3,Delivery_Costs!$A:$A,0),MATCH($B$2,Delivery_Costs!$1:$1,0)),0)</f>
        <v>0</v>
      </c>
      <c r="H136">
        <f t="shared" si="10"/>
        <v>0</v>
      </c>
      <c r="I136">
        <f t="shared" si="11"/>
        <v>0</v>
      </c>
    </row>
    <row r="137" spans="2:9" x14ac:dyDescent="0.35">
      <c r="B137" t="str">
        <f ca="1">IFERROR(_xludf.XLOOKUP(A137,Item_Specifications!$A:$A,Item_Specifications!$D:$D,""),IFERROR(INDEX(Item_Specifications!$D:$D,MATCH(A137,Item_Specifications!$A:$A,0)),""))</f>
        <v/>
      </c>
      <c r="C137">
        <v>0</v>
      </c>
      <c r="D137">
        <f>IFERROR(INDEX(Base_Printing_Cost!$1:$1048576,MATCH(A137,Base_Printing_Cost!$A:$A,0),MATCH($B$2,Base_Printing_Cost!$1:$1,0)),0)</f>
        <v>0</v>
      </c>
      <c r="E137">
        <f t="shared" ref="E137:E168" si="12">C137*D137</f>
        <v>0</v>
      </c>
      <c r="F137">
        <v>0</v>
      </c>
      <c r="G137">
        <f>IFERROR(INDEX(Delivery_Costs!$1:$1048576,MATCH($B$3,Delivery_Costs!$A:$A,0),MATCH($B$2,Delivery_Costs!$1:$1,0)),0)</f>
        <v>0</v>
      </c>
      <c r="H137">
        <f t="shared" ref="H137:H168" si="13">F137*G137</f>
        <v>0</v>
      </c>
      <c r="I137">
        <f t="shared" ref="I137:I168" si="14">E137+H137</f>
        <v>0</v>
      </c>
    </row>
    <row r="138" spans="2:9" x14ac:dyDescent="0.35">
      <c r="B138" t="str">
        <f ca="1">IFERROR(_xludf.XLOOKUP(A138,Item_Specifications!$A:$A,Item_Specifications!$D:$D,""),IFERROR(INDEX(Item_Specifications!$D:$D,MATCH(A138,Item_Specifications!$A:$A,0)),""))</f>
        <v/>
      </c>
      <c r="C138">
        <v>0</v>
      </c>
      <c r="D138">
        <f>IFERROR(INDEX(Base_Printing_Cost!$1:$1048576,MATCH(A138,Base_Printing_Cost!$A:$A,0),MATCH($B$2,Base_Printing_Cost!$1:$1,0)),0)</f>
        <v>0</v>
      </c>
      <c r="E138">
        <f t="shared" si="12"/>
        <v>0</v>
      </c>
      <c r="F138">
        <v>0</v>
      </c>
      <c r="G138">
        <f>IFERROR(INDEX(Delivery_Costs!$1:$1048576,MATCH($B$3,Delivery_Costs!$A:$A,0),MATCH($B$2,Delivery_Costs!$1:$1,0)),0)</f>
        <v>0</v>
      </c>
      <c r="H138">
        <f t="shared" si="13"/>
        <v>0</v>
      </c>
      <c r="I138">
        <f t="shared" si="14"/>
        <v>0</v>
      </c>
    </row>
    <row r="139" spans="2:9" x14ac:dyDescent="0.35">
      <c r="B139" t="str">
        <f ca="1">IFERROR(_xludf.XLOOKUP(A139,Item_Specifications!$A:$A,Item_Specifications!$D:$D,""),IFERROR(INDEX(Item_Specifications!$D:$D,MATCH(A139,Item_Specifications!$A:$A,0)),""))</f>
        <v/>
      </c>
      <c r="C139">
        <v>0</v>
      </c>
      <c r="D139">
        <f>IFERROR(INDEX(Base_Printing_Cost!$1:$1048576,MATCH(A139,Base_Printing_Cost!$A:$A,0),MATCH($B$2,Base_Printing_Cost!$1:$1,0)),0)</f>
        <v>0</v>
      </c>
      <c r="E139">
        <f t="shared" si="12"/>
        <v>0</v>
      </c>
      <c r="F139">
        <v>0</v>
      </c>
      <c r="G139">
        <f>IFERROR(INDEX(Delivery_Costs!$1:$1048576,MATCH($B$3,Delivery_Costs!$A:$A,0),MATCH($B$2,Delivery_Costs!$1:$1,0)),0)</f>
        <v>0</v>
      </c>
      <c r="H139">
        <f t="shared" si="13"/>
        <v>0</v>
      </c>
      <c r="I139">
        <f t="shared" si="14"/>
        <v>0</v>
      </c>
    </row>
    <row r="140" spans="2:9" x14ac:dyDescent="0.35">
      <c r="B140" t="str">
        <f ca="1">IFERROR(_xludf.XLOOKUP(A140,Item_Specifications!$A:$A,Item_Specifications!$D:$D,""),IFERROR(INDEX(Item_Specifications!$D:$D,MATCH(A140,Item_Specifications!$A:$A,0)),""))</f>
        <v/>
      </c>
      <c r="C140">
        <v>0</v>
      </c>
      <c r="D140">
        <f>IFERROR(INDEX(Base_Printing_Cost!$1:$1048576,MATCH(A140,Base_Printing_Cost!$A:$A,0),MATCH($B$2,Base_Printing_Cost!$1:$1,0)),0)</f>
        <v>0</v>
      </c>
      <c r="E140">
        <f t="shared" si="12"/>
        <v>0</v>
      </c>
      <c r="F140">
        <v>0</v>
      </c>
      <c r="G140">
        <f>IFERROR(INDEX(Delivery_Costs!$1:$1048576,MATCH($B$3,Delivery_Costs!$A:$A,0),MATCH($B$2,Delivery_Costs!$1:$1,0)),0)</f>
        <v>0</v>
      </c>
      <c r="H140">
        <f t="shared" si="13"/>
        <v>0</v>
      </c>
      <c r="I140">
        <f t="shared" si="14"/>
        <v>0</v>
      </c>
    </row>
    <row r="141" spans="2:9" x14ac:dyDescent="0.35">
      <c r="B141" t="str">
        <f ca="1">IFERROR(_xludf.XLOOKUP(A141,Item_Specifications!$A:$A,Item_Specifications!$D:$D,""),IFERROR(INDEX(Item_Specifications!$D:$D,MATCH(A141,Item_Specifications!$A:$A,0)),""))</f>
        <v/>
      </c>
      <c r="C141">
        <v>0</v>
      </c>
      <c r="D141">
        <f>IFERROR(INDEX(Base_Printing_Cost!$1:$1048576,MATCH(A141,Base_Printing_Cost!$A:$A,0),MATCH($B$2,Base_Printing_Cost!$1:$1,0)),0)</f>
        <v>0</v>
      </c>
      <c r="E141">
        <f t="shared" si="12"/>
        <v>0</v>
      </c>
      <c r="F141">
        <v>0</v>
      </c>
      <c r="G141">
        <f>IFERROR(INDEX(Delivery_Costs!$1:$1048576,MATCH($B$3,Delivery_Costs!$A:$A,0),MATCH($B$2,Delivery_Costs!$1:$1,0)),0)</f>
        <v>0</v>
      </c>
      <c r="H141">
        <f t="shared" si="13"/>
        <v>0</v>
      </c>
      <c r="I141">
        <f t="shared" si="14"/>
        <v>0</v>
      </c>
    </row>
    <row r="142" spans="2:9" x14ac:dyDescent="0.35">
      <c r="B142" t="str">
        <f ca="1">IFERROR(_xludf.XLOOKUP(A142,Item_Specifications!$A:$A,Item_Specifications!$D:$D,""),IFERROR(INDEX(Item_Specifications!$D:$D,MATCH(A142,Item_Specifications!$A:$A,0)),""))</f>
        <v/>
      </c>
      <c r="C142">
        <v>0</v>
      </c>
      <c r="D142">
        <f>IFERROR(INDEX(Base_Printing_Cost!$1:$1048576,MATCH(A142,Base_Printing_Cost!$A:$A,0),MATCH($B$2,Base_Printing_Cost!$1:$1,0)),0)</f>
        <v>0</v>
      </c>
      <c r="E142">
        <f t="shared" si="12"/>
        <v>0</v>
      </c>
      <c r="F142">
        <v>0</v>
      </c>
      <c r="G142">
        <f>IFERROR(INDEX(Delivery_Costs!$1:$1048576,MATCH($B$3,Delivery_Costs!$A:$A,0),MATCH($B$2,Delivery_Costs!$1:$1,0)),0)</f>
        <v>0</v>
      </c>
      <c r="H142">
        <f t="shared" si="13"/>
        <v>0</v>
      </c>
      <c r="I142">
        <f t="shared" si="14"/>
        <v>0</v>
      </c>
    </row>
    <row r="143" spans="2:9" x14ac:dyDescent="0.35">
      <c r="B143" t="str">
        <f ca="1">IFERROR(_xludf.XLOOKUP(A143,Item_Specifications!$A:$A,Item_Specifications!$D:$D,""),IFERROR(INDEX(Item_Specifications!$D:$D,MATCH(A143,Item_Specifications!$A:$A,0)),""))</f>
        <v/>
      </c>
      <c r="C143">
        <v>0</v>
      </c>
      <c r="D143">
        <f>IFERROR(INDEX(Base_Printing_Cost!$1:$1048576,MATCH(A143,Base_Printing_Cost!$A:$A,0),MATCH($B$2,Base_Printing_Cost!$1:$1,0)),0)</f>
        <v>0</v>
      </c>
      <c r="E143">
        <f t="shared" si="12"/>
        <v>0</v>
      </c>
      <c r="F143">
        <v>0</v>
      </c>
      <c r="G143">
        <f>IFERROR(INDEX(Delivery_Costs!$1:$1048576,MATCH($B$3,Delivery_Costs!$A:$A,0),MATCH($B$2,Delivery_Costs!$1:$1,0)),0)</f>
        <v>0</v>
      </c>
      <c r="H143">
        <f t="shared" si="13"/>
        <v>0</v>
      </c>
      <c r="I143">
        <f t="shared" si="14"/>
        <v>0</v>
      </c>
    </row>
    <row r="144" spans="2:9" x14ac:dyDescent="0.35">
      <c r="B144" t="str">
        <f ca="1">IFERROR(_xludf.XLOOKUP(A144,Item_Specifications!$A:$A,Item_Specifications!$D:$D,""),IFERROR(INDEX(Item_Specifications!$D:$D,MATCH(A144,Item_Specifications!$A:$A,0)),""))</f>
        <v/>
      </c>
      <c r="C144">
        <v>0</v>
      </c>
      <c r="D144">
        <f>IFERROR(INDEX(Base_Printing_Cost!$1:$1048576,MATCH(A144,Base_Printing_Cost!$A:$A,0),MATCH($B$2,Base_Printing_Cost!$1:$1,0)),0)</f>
        <v>0</v>
      </c>
      <c r="E144">
        <f t="shared" si="12"/>
        <v>0</v>
      </c>
      <c r="F144">
        <v>0</v>
      </c>
      <c r="G144">
        <f>IFERROR(INDEX(Delivery_Costs!$1:$1048576,MATCH($B$3,Delivery_Costs!$A:$A,0),MATCH($B$2,Delivery_Costs!$1:$1,0)),0)</f>
        <v>0</v>
      </c>
      <c r="H144">
        <f t="shared" si="13"/>
        <v>0</v>
      </c>
      <c r="I144">
        <f t="shared" si="14"/>
        <v>0</v>
      </c>
    </row>
    <row r="145" spans="1:9" x14ac:dyDescent="0.35">
      <c r="B145" t="str">
        <f ca="1">IFERROR(_xludf.XLOOKUP(A145,Item_Specifications!$A:$A,Item_Specifications!$D:$D,""),IFERROR(INDEX(Item_Specifications!$D:$D,MATCH(A145,Item_Specifications!$A:$A,0)),""))</f>
        <v/>
      </c>
      <c r="C145">
        <v>0</v>
      </c>
      <c r="D145">
        <f>IFERROR(INDEX(Base_Printing_Cost!$1:$1048576,MATCH(A145,Base_Printing_Cost!$A:$A,0),MATCH($B$2,Base_Printing_Cost!$1:$1,0)),0)</f>
        <v>0</v>
      </c>
      <c r="E145">
        <f t="shared" si="12"/>
        <v>0</v>
      </c>
      <c r="F145">
        <v>0</v>
      </c>
      <c r="G145">
        <f>IFERROR(INDEX(Delivery_Costs!$1:$1048576,MATCH($B$3,Delivery_Costs!$A:$A,0),MATCH($B$2,Delivery_Costs!$1:$1,0)),0)</f>
        <v>0</v>
      </c>
      <c r="H145">
        <f t="shared" si="13"/>
        <v>0</v>
      </c>
      <c r="I145">
        <f t="shared" si="14"/>
        <v>0</v>
      </c>
    </row>
    <row r="146" spans="1:9" x14ac:dyDescent="0.35">
      <c r="B146" t="str">
        <f ca="1">IFERROR(_xludf.XLOOKUP(A146,Item_Specifications!$A:$A,Item_Specifications!$D:$D,""),IFERROR(INDEX(Item_Specifications!$D:$D,MATCH(A146,Item_Specifications!$A:$A,0)),""))</f>
        <v/>
      </c>
      <c r="C146">
        <v>0</v>
      </c>
      <c r="D146">
        <f>IFERROR(INDEX(Base_Printing_Cost!$1:$1048576,MATCH(A146,Base_Printing_Cost!$A:$A,0),MATCH($B$2,Base_Printing_Cost!$1:$1,0)),0)</f>
        <v>0</v>
      </c>
      <c r="E146">
        <f t="shared" si="12"/>
        <v>0</v>
      </c>
      <c r="F146">
        <v>0</v>
      </c>
      <c r="G146">
        <f>IFERROR(INDEX(Delivery_Costs!$1:$1048576,MATCH($B$3,Delivery_Costs!$A:$A,0),MATCH($B$2,Delivery_Costs!$1:$1,0)),0)</f>
        <v>0</v>
      </c>
      <c r="H146">
        <f t="shared" si="13"/>
        <v>0</v>
      </c>
      <c r="I146">
        <f t="shared" si="14"/>
        <v>0</v>
      </c>
    </row>
    <row r="147" spans="1:9" x14ac:dyDescent="0.35">
      <c r="B147" t="str">
        <f ca="1">IFERROR(_xludf.XLOOKUP(A147,Item_Specifications!$A:$A,Item_Specifications!$D:$D,""),IFERROR(INDEX(Item_Specifications!$D:$D,MATCH(A147,Item_Specifications!$A:$A,0)),""))</f>
        <v/>
      </c>
      <c r="C147">
        <v>0</v>
      </c>
      <c r="D147">
        <f>IFERROR(INDEX(Base_Printing_Cost!$1:$1048576,MATCH(A147,Base_Printing_Cost!$A:$A,0),MATCH($B$2,Base_Printing_Cost!$1:$1,0)),0)</f>
        <v>0</v>
      </c>
      <c r="E147">
        <f t="shared" si="12"/>
        <v>0</v>
      </c>
      <c r="F147">
        <v>0</v>
      </c>
      <c r="G147">
        <f>IFERROR(INDEX(Delivery_Costs!$1:$1048576,MATCH($B$3,Delivery_Costs!$A:$A,0),MATCH($B$2,Delivery_Costs!$1:$1,0)),0)</f>
        <v>0</v>
      </c>
      <c r="H147">
        <f t="shared" si="13"/>
        <v>0</v>
      </c>
      <c r="I147">
        <f t="shared" si="14"/>
        <v>0</v>
      </c>
    </row>
    <row r="148" spans="1:9" x14ac:dyDescent="0.35">
      <c r="B148" t="str">
        <f ca="1">IFERROR(_xludf.XLOOKUP(A148,Item_Specifications!$A:$A,Item_Specifications!$D:$D,""),IFERROR(INDEX(Item_Specifications!$D:$D,MATCH(A148,Item_Specifications!$A:$A,0)),""))</f>
        <v/>
      </c>
      <c r="C148">
        <v>0</v>
      </c>
      <c r="D148">
        <f>IFERROR(INDEX(Base_Printing_Cost!$1:$1048576,MATCH(A148,Base_Printing_Cost!$A:$A,0),MATCH($B$2,Base_Printing_Cost!$1:$1,0)),0)</f>
        <v>0</v>
      </c>
      <c r="E148">
        <f t="shared" si="12"/>
        <v>0</v>
      </c>
      <c r="F148">
        <v>0</v>
      </c>
      <c r="G148">
        <f>IFERROR(INDEX(Delivery_Costs!$1:$1048576,MATCH($B$3,Delivery_Costs!$A:$A,0),MATCH($B$2,Delivery_Costs!$1:$1,0)),0)</f>
        <v>0</v>
      </c>
      <c r="H148">
        <f t="shared" si="13"/>
        <v>0</v>
      </c>
      <c r="I148">
        <f t="shared" si="14"/>
        <v>0</v>
      </c>
    </row>
    <row r="149" spans="1:9" x14ac:dyDescent="0.35">
      <c r="B149" t="str">
        <f ca="1">IFERROR(_xludf.XLOOKUP(A149,Item_Specifications!$A:$A,Item_Specifications!$D:$D,""),IFERROR(INDEX(Item_Specifications!$D:$D,MATCH(A149,Item_Specifications!$A:$A,0)),""))</f>
        <v/>
      </c>
      <c r="C149">
        <v>0</v>
      </c>
      <c r="D149">
        <f>IFERROR(INDEX(Base_Printing_Cost!$1:$1048576,MATCH(A149,Base_Printing_Cost!$A:$A,0),MATCH($B$2,Base_Printing_Cost!$1:$1,0)),0)</f>
        <v>0</v>
      </c>
      <c r="E149">
        <f t="shared" si="12"/>
        <v>0</v>
      </c>
      <c r="F149">
        <v>0</v>
      </c>
      <c r="G149">
        <f>IFERROR(INDEX(Delivery_Costs!$1:$1048576,MATCH($B$3,Delivery_Costs!$A:$A,0),MATCH($B$2,Delivery_Costs!$1:$1,0)),0)</f>
        <v>0</v>
      </c>
      <c r="H149">
        <f t="shared" si="13"/>
        <v>0</v>
      </c>
      <c r="I149">
        <f t="shared" si="14"/>
        <v>0</v>
      </c>
    </row>
    <row r="150" spans="1:9" x14ac:dyDescent="0.35">
      <c r="B150" t="str">
        <f ca="1">IFERROR(_xludf.XLOOKUP(A150,Item_Specifications!$A:$A,Item_Specifications!$D:$D,""),IFERROR(INDEX(Item_Specifications!$D:$D,MATCH(A150,Item_Specifications!$A:$A,0)),""))</f>
        <v/>
      </c>
      <c r="C150">
        <v>0</v>
      </c>
      <c r="D150">
        <f>IFERROR(INDEX(Base_Printing_Cost!$1:$1048576,MATCH(A150,Base_Printing_Cost!$A:$A,0),MATCH($B$2,Base_Printing_Cost!$1:$1,0)),0)</f>
        <v>0</v>
      </c>
      <c r="E150">
        <f t="shared" si="12"/>
        <v>0</v>
      </c>
      <c r="F150">
        <v>0</v>
      </c>
      <c r="G150">
        <f>IFERROR(INDEX(Delivery_Costs!$1:$1048576,MATCH($B$3,Delivery_Costs!$A:$A,0),MATCH($B$2,Delivery_Costs!$1:$1,0)),0)</f>
        <v>0</v>
      </c>
      <c r="H150">
        <f t="shared" si="13"/>
        <v>0</v>
      </c>
      <c r="I150">
        <f t="shared" si="14"/>
        <v>0</v>
      </c>
    </row>
    <row r="151" spans="1:9" x14ac:dyDescent="0.35">
      <c r="B151" t="str">
        <f ca="1">IFERROR(_xludf.XLOOKUP(A151,Item_Specifications!$A:$A,Item_Specifications!$D:$D,""),IFERROR(INDEX(Item_Specifications!$D:$D,MATCH(A151,Item_Specifications!$A:$A,0)),""))</f>
        <v/>
      </c>
      <c r="C151">
        <v>0</v>
      </c>
      <c r="D151">
        <f>IFERROR(INDEX(Base_Printing_Cost!$1:$1048576,MATCH(A151,Base_Printing_Cost!$A:$A,0),MATCH($B$2,Base_Printing_Cost!$1:$1,0)),0)</f>
        <v>0</v>
      </c>
      <c r="E151">
        <f t="shared" si="12"/>
        <v>0</v>
      </c>
      <c r="F151">
        <v>0</v>
      </c>
      <c r="G151">
        <f>IFERROR(INDEX(Delivery_Costs!$1:$1048576,MATCH($B$3,Delivery_Costs!$A:$A,0),MATCH($B$2,Delivery_Costs!$1:$1,0)),0)</f>
        <v>0</v>
      </c>
      <c r="H151">
        <f t="shared" si="13"/>
        <v>0</v>
      </c>
      <c r="I151">
        <f t="shared" si="14"/>
        <v>0</v>
      </c>
    </row>
    <row r="152" spans="1:9" x14ac:dyDescent="0.35">
      <c r="B152" t="str">
        <f ca="1">IFERROR(_xludf.XLOOKUP(A152,Item_Specifications!$A:$A,Item_Specifications!$D:$D,""),IFERROR(INDEX(Item_Specifications!$D:$D,MATCH(A152,Item_Specifications!$A:$A,0)),""))</f>
        <v/>
      </c>
      <c r="C152">
        <v>0</v>
      </c>
      <c r="D152">
        <f>IFERROR(INDEX(Base_Printing_Cost!$1:$1048576,MATCH(A152,Base_Printing_Cost!$A:$A,0),MATCH($B$2,Base_Printing_Cost!$1:$1,0)),0)</f>
        <v>0</v>
      </c>
      <c r="E152">
        <f t="shared" si="12"/>
        <v>0</v>
      </c>
      <c r="F152">
        <v>0</v>
      </c>
      <c r="G152">
        <f>IFERROR(INDEX(Delivery_Costs!$1:$1048576,MATCH($B$3,Delivery_Costs!$A:$A,0),MATCH($B$2,Delivery_Costs!$1:$1,0)),0)</f>
        <v>0</v>
      </c>
      <c r="H152">
        <f t="shared" si="13"/>
        <v>0</v>
      </c>
      <c r="I152">
        <f t="shared" si="14"/>
        <v>0</v>
      </c>
    </row>
    <row r="153" spans="1:9" x14ac:dyDescent="0.35">
      <c r="B153" t="str">
        <f ca="1">IFERROR(_xludf.XLOOKUP(A153,Item_Specifications!$A:$A,Item_Specifications!$D:$D,""),IFERROR(INDEX(Item_Specifications!$D:$D,MATCH(A153,Item_Specifications!$A:$A,0)),""))</f>
        <v/>
      </c>
      <c r="C153">
        <v>0</v>
      </c>
      <c r="D153">
        <f>IFERROR(INDEX(Base_Printing_Cost!$1:$1048576,MATCH(A153,Base_Printing_Cost!$A:$A,0),MATCH($B$2,Base_Printing_Cost!$1:$1,0)),0)</f>
        <v>0</v>
      </c>
      <c r="E153">
        <f t="shared" si="12"/>
        <v>0</v>
      </c>
      <c r="F153">
        <v>0</v>
      </c>
      <c r="G153">
        <f>IFERROR(INDEX(Delivery_Costs!$1:$1048576,MATCH($B$3,Delivery_Costs!$A:$A,0),MATCH($B$2,Delivery_Costs!$1:$1,0)),0)</f>
        <v>0</v>
      </c>
      <c r="H153">
        <f t="shared" si="13"/>
        <v>0</v>
      </c>
      <c r="I153">
        <f t="shared" si="14"/>
        <v>0</v>
      </c>
    </row>
    <row r="154" spans="1:9" x14ac:dyDescent="0.35">
      <c r="B154" t="str">
        <f ca="1">IFERROR(_xludf.XLOOKUP(A154,Item_Specifications!$A:$A,Item_Specifications!$D:$D,""),IFERROR(INDEX(Item_Specifications!$D:$D,MATCH(A154,Item_Specifications!$A:$A,0)),""))</f>
        <v/>
      </c>
      <c r="C154">
        <v>0</v>
      </c>
      <c r="D154">
        <f>IFERROR(INDEX(Base_Printing_Cost!$1:$1048576,MATCH(A154,Base_Printing_Cost!$A:$A,0),MATCH($B$2,Base_Printing_Cost!$1:$1,0)),0)</f>
        <v>0</v>
      </c>
      <c r="E154">
        <f t="shared" si="12"/>
        <v>0</v>
      </c>
      <c r="F154">
        <v>0</v>
      </c>
      <c r="G154">
        <f>IFERROR(INDEX(Delivery_Costs!$1:$1048576,MATCH($B$3,Delivery_Costs!$A:$A,0),MATCH($B$2,Delivery_Costs!$1:$1,0)),0)</f>
        <v>0</v>
      </c>
      <c r="H154">
        <f t="shared" si="13"/>
        <v>0</v>
      </c>
      <c r="I154">
        <f t="shared" si="14"/>
        <v>0</v>
      </c>
    </row>
    <row r="155" spans="1:9" x14ac:dyDescent="0.35">
      <c r="B155" t="str">
        <f ca="1">IFERROR(_xludf.XLOOKUP(A155,Item_Specifications!$A:$A,Item_Specifications!$D:$D,""),IFERROR(INDEX(Item_Specifications!$D:$D,MATCH(A155,Item_Specifications!$A:$A,0)),""))</f>
        <v/>
      </c>
      <c r="C155">
        <v>0</v>
      </c>
      <c r="D155">
        <f>IFERROR(INDEX(Base_Printing_Cost!$1:$1048576,MATCH(A155,Base_Printing_Cost!$A:$A,0),MATCH($B$2,Base_Printing_Cost!$1:$1,0)),0)</f>
        <v>0</v>
      </c>
      <c r="E155">
        <f t="shared" si="12"/>
        <v>0</v>
      </c>
      <c r="F155">
        <v>0</v>
      </c>
      <c r="G155">
        <f>IFERROR(INDEX(Delivery_Costs!$1:$1048576,MATCH($B$3,Delivery_Costs!$A:$A,0),MATCH($B$2,Delivery_Costs!$1:$1,0)),0)</f>
        <v>0</v>
      </c>
      <c r="H155">
        <f t="shared" si="13"/>
        <v>0</v>
      </c>
      <c r="I155">
        <f t="shared" si="14"/>
        <v>0</v>
      </c>
    </row>
    <row r="156" spans="1:9" x14ac:dyDescent="0.35">
      <c r="B156" t="str">
        <f ca="1">IFERROR(_xludf.XLOOKUP(A156,Item_Specifications!$A:$A,Item_Specifications!$D:$D,""),IFERROR(INDEX(Item_Specifications!$D:$D,MATCH(A156,Item_Specifications!$A:$A,0)),""))</f>
        <v/>
      </c>
      <c r="C156">
        <v>0</v>
      </c>
      <c r="D156">
        <f>IFERROR(INDEX(Base_Printing_Cost!$1:$1048576,MATCH(A156,Base_Printing_Cost!$A:$A,0),MATCH($B$2,Base_Printing_Cost!$1:$1,0)),0)</f>
        <v>0</v>
      </c>
      <c r="E156">
        <f t="shared" si="12"/>
        <v>0</v>
      </c>
      <c r="F156">
        <v>0</v>
      </c>
      <c r="G156">
        <f>IFERROR(INDEX(Delivery_Costs!$1:$1048576,MATCH($B$3,Delivery_Costs!$A:$A,0),MATCH($B$2,Delivery_Costs!$1:$1,0)),0)</f>
        <v>0</v>
      </c>
      <c r="H156">
        <f t="shared" si="13"/>
        <v>0</v>
      </c>
      <c r="I156">
        <f t="shared" si="14"/>
        <v>0</v>
      </c>
    </row>
    <row r="157" spans="1:9" x14ac:dyDescent="0.35">
      <c r="B157" t="str">
        <f ca="1">IFERROR(_xludf.XLOOKUP(A157,Item_Specifications!$A:$A,Item_Specifications!$D:$D,""),IFERROR(INDEX(Item_Specifications!$D:$D,MATCH(A157,Item_Specifications!$A:$A,0)),""))</f>
        <v/>
      </c>
      <c r="C157">
        <v>0</v>
      </c>
      <c r="D157">
        <f>IFERROR(INDEX(Base_Printing_Cost!$1:$1048576,MATCH(A157,Base_Printing_Cost!$A:$A,0),MATCH($B$2,Base_Printing_Cost!$1:$1,0)),0)</f>
        <v>0</v>
      </c>
      <c r="E157">
        <f t="shared" si="12"/>
        <v>0</v>
      </c>
      <c r="F157">
        <v>0</v>
      </c>
      <c r="G157">
        <f>IFERROR(INDEX(Delivery_Costs!$1:$1048576,MATCH($B$3,Delivery_Costs!$A:$A,0),MATCH($B$2,Delivery_Costs!$1:$1,0)),0)</f>
        <v>0</v>
      </c>
      <c r="H157">
        <f t="shared" si="13"/>
        <v>0</v>
      </c>
      <c r="I157">
        <f t="shared" si="14"/>
        <v>0</v>
      </c>
    </row>
    <row r="158" spans="1:9" x14ac:dyDescent="0.35">
      <c r="B158" t="str">
        <f ca="1">IFERROR(_xludf.XLOOKUP(A158,Item_Specifications!$A:$A,Item_Specifications!$D:$D,""),IFERROR(INDEX(Item_Specifications!$D:$D,MATCH(A158,Item_Specifications!$A:$A,0)),""))</f>
        <v/>
      </c>
      <c r="C158">
        <v>0</v>
      </c>
      <c r="D158">
        <f>IFERROR(INDEX(Base_Printing_Cost!$1:$1048576,MATCH(A158,Base_Printing_Cost!$A:$A,0),MATCH($B$2,Base_Printing_Cost!$1:$1,0)),0)</f>
        <v>0</v>
      </c>
      <c r="E158">
        <f t="shared" si="12"/>
        <v>0</v>
      </c>
      <c r="F158">
        <v>0</v>
      </c>
      <c r="G158">
        <f>IFERROR(INDEX(Delivery_Costs!$1:$1048576,MATCH($B$3,Delivery_Costs!$A:$A,0),MATCH($B$2,Delivery_Costs!$1:$1,0)),0)</f>
        <v>0</v>
      </c>
      <c r="H158">
        <f t="shared" si="13"/>
        <v>0</v>
      </c>
      <c r="I158">
        <f t="shared" si="14"/>
        <v>0</v>
      </c>
    </row>
    <row r="159" spans="1:9" x14ac:dyDescent="0.35">
      <c r="B159" t="str">
        <f ca="1">IFERROR(_xludf.XLOOKUP(A159,Item_Specifications!$A:$A,Item_Specifications!$D:$D,""),IFERROR(INDEX(Item_Specifications!$D:$D,MATCH(A159,Item_Specifications!$A:$A,0)),""))</f>
        <v/>
      </c>
      <c r="C159">
        <v>0</v>
      </c>
      <c r="D159">
        <f>IFERROR(INDEX(Base_Printing_Cost!$1:$1048576,MATCH(A159,Base_Printing_Cost!$A:$A,0),MATCH($B$2,Base_Printing_Cost!$1:$1,0)),0)</f>
        <v>0</v>
      </c>
      <c r="E159">
        <f t="shared" si="12"/>
        <v>0</v>
      </c>
      <c r="F159">
        <v>0</v>
      </c>
      <c r="G159">
        <f>IFERROR(INDEX(Delivery_Costs!$1:$1048576,MATCH($B$3,Delivery_Costs!$A:$A,0),MATCH($B$2,Delivery_Costs!$1:$1,0)),0)</f>
        <v>0</v>
      </c>
      <c r="H159">
        <f t="shared" si="13"/>
        <v>0</v>
      </c>
      <c r="I159">
        <f t="shared" si="14"/>
        <v>0</v>
      </c>
    </row>
    <row r="160" spans="1:9" x14ac:dyDescent="0.35">
      <c r="A160" t="s">
        <v>182</v>
      </c>
      <c r="E160">
        <f>SUM(E9:E159)</f>
        <v>0</v>
      </c>
      <c r="H160">
        <f>SUM(H9:H159)</f>
        <v>0</v>
      </c>
      <c r="I160">
        <f>SUM(I9:I159)</f>
        <v>0</v>
      </c>
    </row>
  </sheetData>
  <dataValidations count="3">
    <dataValidation type="list" sqref="B2" xr:uid="{00000000-0002-0000-0500-000000000000}">
      <formula1>"FY 2025/26 (ZAR),FY 2026/27 (ZAR),FY 2027/28 (ZAR)"</formula1>
    </dataValidation>
    <dataValidation type="list" sqref="B2" xr:uid="{00000000-0002-0000-0500-000001000000}">
      <formula1>"FY 2026/27 (ZAR),FY 2027/28 (ZAR),FY 2028/29 (ZAR)"</formula1>
    </dataValidation>
    <dataValidation type="list" sqref="B3" xr:uid="{00000000-0002-0000-0500-000002000000}">
      <formula1>"1-60 km,61-120 km,121-250 km,251 km +"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130"/>
  <sheetViews>
    <sheetView topLeftCell="AD1" workbookViewId="0">
      <selection activeCell="AU2" sqref="AU2:AV2"/>
    </sheetView>
  </sheetViews>
  <sheetFormatPr defaultColWidth="8.7265625" defaultRowHeight="14.5" x14ac:dyDescent="0.35"/>
  <cols>
    <col min="1" max="1" width="8.7265625" style="3" customWidth="1"/>
    <col min="2" max="2" width="19.36328125" style="3" customWidth="1"/>
    <col min="3" max="3" width="10.453125" style="3" customWidth="1"/>
    <col min="4" max="6" width="12.26953125" style="3" customWidth="1"/>
    <col min="7" max="7" width="18.26953125" style="3" customWidth="1"/>
    <col min="8" max="8" width="11.54296875" style="3" customWidth="1"/>
    <col min="9" max="9" width="25.453125" style="20" customWidth="1"/>
    <col min="10" max="10" width="13.453125" style="20" customWidth="1"/>
    <col min="11" max="11" width="11" style="3" customWidth="1"/>
    <col min="12" max="12" width="17.1796875" style="3" customWidth="1"/>
    <col min="13" max="13" width="13.90625" style="3" customWidth="1"/>
    <col min="14" max="14" width="10.7265625" style="3" customWidth="1"/>
    <col min="15" max="15" width="13.6328125" style="3" customWidth="1"/>
    <col min="16" max="16" width="27.08984375" style="3" customWidth="1"/>
    <col min="17" max="23" width="13.1796875" style="3" customWidth="1"/>
    <col min="24" max="24" width="9.54296875" style="3" customWidth="1"/>
    <col min="25" max="25" width="9.7265625" style="3" customWidth="1"/>
    <col min="26" max="26" width="10.26953125" style="3" customWidth="1"/>
    <col min="27" max="33" width="13.1796875" style="3" customWidth="1"/>
    <col min="34" max="34" width="9.54296875" style="3" customWidth="1"/>
    <col min="35" max="35" width="9.7265625" style="3" customWidth="1"/>
    <col min="36" max="36" width="10.26953125" style="3" customWidth="1"/>
    <col min="37" max="43" width="13.1796875" style="3" customWidth="1"/>
    <col min="44" max="44" width="9.54296875" style="3" customWidth="1"/>
    <col min="45" max="45" width="9.7265625" style="3" customWidth="1"/>
    <col min="46" max="46" width="10.26953125" style="3" customWidth="1"/>
    <col min="47" max="48" width="13.1796875" style="3" customWidth="1"/>
    <col min="49" max="49" width="8.7265625" style="3" customWidth="1"/>
    <col min="50" max="16384" width="8.7265625" style="3"/>
  </cols>
  <sheetData>
    <row r="1" spans="1:48" s="43" customFormat="1" ht="51" customHeight="1" thickBot="1" x14ac:dyDescent="0.4">
      <c r="A1" s="22" t="s">
        <v>5</v>
      </c>
      <c r="B1" s="23" t="s">
        <v>183</v>
      </c>
      <c r="C1" s="24" t="s">
        <v>184</v>
      </c>
      <c r="D1" s="24" t="s">
        <v>185</v>
      </c>
      <c r="E1" s="25" t="s">
        <v>186</v>
      </c>
      <c r="F1" s="25" t="s">
        <v>187</v>
      </c>
      <c r="G1" s="24" t="s">
        <v>188</v>
      </c>
      <c r="H1" s="24" t="s">
        <v>189</v>
      </c>
      <c r="I1" s="26" t="s">
        <v>190</v>
      </c>
      <c r="J1" s="26" t="s">
        <v>191</v>
      </c>
      <c r="K1" s="24" t="s">
        <v>8</v>
      </c>
      <c r="L1" s="24" t="s">
        <v>192</v>
      </c>
      <c r="M1" s="24" t="s">
        <v>193</v>
      </c>
      <c r="N1" s="24" t="s">
        <v>194</v>
      </c>
      <c r="O1" s="26" t="s">
        <v>195</v>
      </c>
      <c r="P1" s="24" t="s">
        <v>196</v>
      </c>
      <c r="Q1" s="24" t="s">
        <v>197</v>
      </c>
      <c r="R1" s="27" t="s">
        <v>198</v>
      </c>
      <c r="S1" s="28" t="s">
        <v>199</v>
      </c>
      <c r="T1" s="29" t="s">
        <v>200</v>
      </c>
      <c r="U1" s="29" t="s">
        <v>201</v>
      </c>
      <c r="V1" s="29" t="s">
        <v>202</v>
      </c>
      <c r="W1" s="29" t="s">
        <v>203</v>
      </c>
      <c r="X1" s="30" t="s">
        <v>204</v>
      </c>
      <c r="Y1" s="30" t="s">
        <v>205</v>
      </c>
      <c r="Z1" s="30" t="s">
        <v>206</v>
      </c>
      <c r="AA1" s="31" t="s">
        <v>207</v>
      </c>
      <c r="AB1" s="32" t="s">
        <v>207</v>
      </c>
      <c r="AC1" s="33" t="s">
        <v>199</v>
      </c>
      <c r="AD1" s="34" t="s">
        <v>200</v>
      </c>
      <c r="AE1" s="34" t="s">
        <v>201</v>
      </c>
      <c r="AF1" s="34" t="s">
        <v>202</v>
      </c>
      <c r="AG1" s="34" t="s">
        <v>203</v>
      </c>
      <c r="AH1" s="35" t="s">
        <v>204</v>
      </c>
      <c r="AI1" s="35" t="s">
        <v>205</v>
      </c>
      <c r="AJ1" s="35" t="s">
        <v>206</v>
      </c>
      <c r="AK1" s="36" t="s">
        <v>207</v>
      </c>
      <c r="AL1" s="37" t="s">
        <v>207</v>
      </c>
      <c r="AM1" s="38" t="s">
        <v>199</v>
      </c>
      <c r="AN1" s="39" t="s">
        <v>200</v>
      </c>
      <c r="AO1" s="39" t="s">
        <v>201</v>
      </c>
      <c r="AP1" s="39" t="s">
        <v>202</v>
      </c>
      <c r="AQ1" s="39" t="s">
        <v>203</v>
      </c>
      <c r="AR1" s="40" t="s">
        <v>204</v>
      </c>
      <c r="AS1" s="40" t="s">
        <v>205</v>
      </c>
      <c r="AT1" s="40" t="s">
        <v>206</v>
      </c>
      <c r="AU1" s="41" t="s">
        <v>207</v>
      </c>
      <c r="AV1" s="42" t="s">
        <v>207</v>
      </c>
    </row>
    <row r="2" spans="1:48" s="43" customFormat="1" ht="35.15" customHeight="1" thickBot="1" x14ac:dyDescent="0.4">
      <c r="A2" s="44"/>
      <c r="B2" s="45"/>
      <c r="C2" s="46"/>
      <c r="D2" s="46"/>
      <c r="E2" s="47"/>
      <c r="F2" s="47"/>
      <c r="G2" s="46"/>
      <c r="H2" s="46"/>
      <c r="I2" s="48"/>
      <c r="J2" s="48"/>
      <c r="K2" s="46"/>
      <c r="L2" s="46"/>
      <c r="M2" s="46"/>
      <c r="N2" s="46"/>
      <c r="O2" s="48"/>
      <c r="P2" s="46"/>
      <c r="Q2" s="46"/>
      <c r="R2" s="49"/>
      <c r="S2" s="28" t="s">
        <v>208</v>
      </c>
      <c r="T2" s="50" t="s">
        <v>209</v>
      </c>
      <c r="U2" s="50" t="s">
        <v>210</v>
      </c>
      <c r="V2" s="50" t="s">
        <v>211</v>
      </c>
      <c r="W2" s="50" t="s">
        <v>212</v>
      </c>
      <c r="X2" s="51" t="s">
        <v>152</v>
      </c>
      <c r="Y2" s="52" t="s">
        <v>153</v>
      </c>
      <c r="Z2" s="51" t="s">
        <v>154</v>
      </c>
      <c r="AA2" s="53" t="s">
        <v>213</v>
      </c>
      <c r="AB2" s="54" t="s">
        <v>214</v>
      </c>
      <c r="AC2" s="33" t="s">
        <v>215</v>
      </c>
      <c r="AD2" s="55" t="s">
        <v>209</v>
      </c>
      <c r="AE2" s="55" t="s">
        <v>210</v>
      </c>
      <c r="AF2" s="55" t="s">
        <v>211</v>
      </c>
      <c r="AG2" s="55" t="s">
        <v>212</v>
      </c>
      <c r="AH2" s="56" t="s">
        <v>152</v>
      </c>
      <c r="AI2" s="57" t="s">
        <v>153</v>
      </c>
      <c r="AJ2" s="56" t="s">
        <v>154</v>
      </c>
      <c r="AK2" s="58" t="s">
        <v>213</v>
      </c>
      <c r="AL2" s="59" t="s">
        <v>214</v>
      </c>
      <c r="AM2" s="38" t="s">
        <v>216</v>
      </c>
      <c r="AN2" s="60" t="s">
        <v>209</v>
      </c>
      <c r="AO2" s="60" t="s">
        <v>210</v>
      </c>
      <c r="AP2" s="60" t="s">
        <v>211</v>
      </c>
      <c r="AQ2" s="60" t="s">
        <v>212</v>
      </c>
      <c r="AR2" s="61" t="s">
        <v>152</v>
      </c>
      <c r="AS2" s="62" t="s">
        <v>153</v>
      </c>
      <c r="AT2" s="61" t="s">
        <v>154</v>
      </c>
      <c r="AU2" s="63" t="s">
        <v>213</v>
      </c>
      <c r="AV2" s="64" t="s">
        <v>214</v>
      </c>
    </row>
    <row r="3" spans="1:48" ht="16" customHeight="1" thickBot="1" x14ac:dyDescent="0.4">
      <c r="A3" s="11">
        <v>1</v>
      </c>
      <c r="B3" s="11" t="s">
        <v>217</v>
      </c>
      <c r="C3" s="65" t="s">
        <v>218</v>
      </c>
      <c r="D3" s="65">
        <v>80</v>
      </c>
      <c r="E3" s="65" t="s">
        <v>219</v>
      </c>
      <c r="F3" s="65" t="s">
        <v>219</v>
      </c>
      <c r="G3" s="65" t="s">
        <v>220</v>
      </c>
      <c r="H3" s="65" t="s">
        <v>221</v>
      </c>
      <c r="I3" s="65" t="s">
        <v>222</v>
      </c>
      <c r="J3" s="66" t="s">
        <v>223</v>
      </c>
      <c r="K3" s="65" t="s">
        <v>223</v>
      </c>
      <c r="L3" s="65" t="s">
        <v>219</v>
      </c>
      <c r="M3" s="65" t="s">
        <v>219</v>
      </c>
      <c r="N3" s="65" t="s">
        <v>219</v>
      </c>
      <c r="O3" s="65" t="s">
        <v>219</v>
      </c>
      <c r="P3" s="65" t="s">
        <v>219</v>
      </c>
      <c r="Q3" s="65" t="s">
        <v>219</v>
      </c>
      <c r="R3" s="67" t="s">
        <v>219</v>
      </c>
      <c r="S3" s="28" t="s">
        <v>208</v>
      </c>
      <c r="T3" s="68"/>
      <c r="U3" s="69"/>
      <c r="V3" s="69"/>
      <c r="W3" s="70"/>
      <c r="X3" s="71"/>
      <c r="Y3" s="71"/>
      <c r="Z3" s="71"/>
      <c r="AA3" s="72" t="s">
        <v>219</v>
      </c>
      <c r="AB3" s="73" t="s">
        <v>219</v>
      </c>
      <c r="AC3" s="33" t="s">
        <v>215</v>
      </c>
      <c r="AD3" s="74"/>
      <c r="AE3" s="75"/>
      <c r="AF3" s="75"/>
      <c r="AG3" s="76"/>
      <c r="AH3" s="77"/>
      <c r="AI3" s="77"/>
      <c r="AJ3" s="77"/>
      <c r="AK3" s="78" t="s">
        <v>219</v>
      </c>
      <c r="AL3" s="79" t="s">
        <v>219</v>
      </c>
      <c r="AM3" s="38" t="s">
        <v>216</v>
      </c>
      <c r="AN3" s="80"/>
      <c r="AO3" s="81"/>
      <c r="AP3" s="81"/>
      <c r="AQ3" s="82"/>
      <c r="AR3" s="83"/>
      <c r="AS3" s="83"/>
      <c r="AT3" s="83"/>
      <c r="AU3" s="84" t="s">
        <v>219</v>
      </c>
      <c r="AV3" s="85" t="s">
        <v>219</v>
      </c>
    </row>
    <row r="4" spans="1:48" ht="16" customHeight="1" thickBot="1" x14ac:dyDescent="0.4">
      <c r="A4" s="11">
        <v>2</v>
      </c>
      <c r="B4" s="11" t="s">
        <v>217</v>
      </c>
      <c r="C4" s="65" t="s">
        <v>218</v>
      </c>
      <c r="D4" s="65">
        <v>80</v>
      </c>
      <c r="E4" s="65" t="s">
        <v>219</v>
      </c>
      <c r="F4" s="65" t="s">
        <v>219</v>
      </c>
      <c r="G4" s="65" t="s">
        <v>220</v>
      </c>
      <c r="H4" s="65" t="s">
        <v>221</v>
      </c>
      <c r="I4" s="65" t="s">
        <v>222</v>
      </c>
      <c r="J4" s="66" t="s">
        <v>224</v>
      </c>
      <c r="K4" s="65" t="s">
        <v>223</v>
      </c>
      <c r="L4" s="65" t="s">
        <v>219</v>
      </c>
      <c r="M4" s="65" t="s">
        <v>219</v>
      </c>
      <c r="N4" s="65" t="s">
        <v>219</v>
      </c>
      <c r="O4" s="65" t="s">
        <v>219</v>
      </c>
      <c r="P4" s="65" t="s">
        <v>219</v>
      </c>
      <c r="Q4" s="65" t="s">
        <v>219</v>
      </c>
      <c r="R4" s="67" t="s">
        <v>219</v>
      </c>
      <c r="S4" s="28" t="s">
        <v>208</v>
      </c>
      <c r="T4" s="86"/>
      <c r="U4" s="71"/>
      <c r="V4" s="71"/>
      <c r="W4" s="87"/>
      <c r="X4" s="71"/>
      <c r="Y4" s="71"/>
      <c r="Z4" s="71"/>
      <c r="AA4" s="72" t="s">
        <v>219</v>
      </c>
      <c r="AB4" s="73" t="s">
        <v>219</v>
      </c>
      <c r="AC4" s="33" t="s">
        <v>215</v>
      </c>
      <c r="AD4" s="88"/>
      <c r="AE4" s="77"/>
      <c r="AF4" s="77"/>
      <c r="AG4" s="89"/>
      <c r="AH4" s="77"/>
      <c r="AI4" s="77"/>
      <c r="AJ4" s="77"/>
      <c r="AK4" s="78" t="s">
        <v>219</v>
      </c>
      <c r="AL4" s="79" t="s">
        <v>219</v>
      </c>
      <c r="AM4" s="38" t="s">
        <v>216</v>
      </c>
      <c r="AN4" s="90"/>
      <c r="AO4" s="83"/>
      <c r="AP4" s="83"/>
      <c r="AQ4" s="91"/>
      <c r="AR4" s="83"/>
      <c r="AS4" s="83"/>
      <c r="AT4" s="83"/>
      <c r="AU4" s="84" t="s">
        <v>219</v>
      </c>
      <c r="AV4" s="85" t="s">
        <v>219</v>
      </c>
    </row>
    <row r="5" spans="1:48" ht="14.5" customHeight="1" thickBot="1" x14ac:dyDescent="0.4">
      <c r="A5" s="11">
        <v>3</v>
      </c>
      <c r="B5" s="11" t="s">
        <v>217</v>
      </c>
      <c r="C5" s="65" t="s">
        <v>218</v>
      </c>
      <c r="D5" s="65">
        <v>80</v>
      </c>
      <c r="E5" s="65" t="s">
        <v>219</v>
      </c>
      <c r="F5" s="65" t="s">
        <v>219</v>
      </c>
      <c r="G5" s="65" t="s">
        <v>220</v>
      </c>
      <c r="H5" s="65" t="s">
        <v>221</v>
      </c>
      <c r="I5" s="65" t="s">
        <v>222</v>
      </c>
      <c r="J5" s="66" t="s">
        <v>225</v>
      </c>
      <c r="K5" s="65" t="s">
        <v>223</v>
      </c>
      <c r="L5" s="65" t="s">
        <v>219</v>
      </c>
      <c r="M5" s="65" t="s">
        <v>219</v>
      </c>
      <c r="N5" s="65" t="s">
        <v>219</v>
      </c>
      <c r="O5" s="65" t="s">
        <v>219</v>
      </c>
      <c r="P5" s="65" t="s">
        <v>219</v>
      </c>
      <c r="Q5" s="65" t="s">
        <v>219</v>
      </c>
      <c r="R5" s="67" t="s">
        <v>219</v>
      </c>
      <c r="S5" s="28" t="s">
        <v>208</v>
      </c>
      <c r="T5" s="86"/>
      <c r="U5" s="71"/>
      <c r="V5" s="71"/>
      <c r="W5" s="87"/>
      <c r="X5" s="71"/>
      <c r="Y5" s="71"/>
      <c r="Z5" s="71"/>
      <c r="AA5" s="72" t="s">
        <v>219</v>
      </c>
      <c r="AB5" s="73" t="s">
        <v>219</v>
      </c>
      <c r="AC5" s="33" t="s">
        <v>215</v>
      </c>
      <c r="AD5" s="88"/>
      <c r="AE5" s="77"/>
      <c r="AF5" s="77"/>
      <c r="AG5" s="89"/>
      <c r="AH5" s="77"/>
      <c r="AI5" s="77"/>
      <c r="AJ5" s="77"/>
      <c r="AK5" s="78" t="s">
        <v>219</v>
      </c>
      <c r="AL5" s="79" t="s">
        <v>219</v>
      </c>
      <c r="AM5" s="38" t="s">
        <v>216</v>
      </c>
      <c r="AN5" s="90"/>
      <c r="AO5" s="83"/>
      <c r="AP5" s="83"/>
      <c r="AQ5" s="91"/>
      <c r="AR5" s="83"/>
      <c r="AS5" s="83"/>
      <c r="AT5" s="83"/>
      <c r="AU5" s="84" t="s">
        <v>219</v>
      </c>
      <c r="AV5" s="85" t="s">
        <v>219</v>
      </c>
    </row>
    <row r="6" spans="1:48" ht="16" customHeight="1" thickBot="1" x14ac:dyDescent="0.4">
      <c r="A6" s="11">
        <v>4</v>
      </c>
      <c r="B6" s="11" t="s">
        <v>217</v>
      </c>
      <c r="C6" s="65" t="s">
        <v>218</v>
      </c>
      <c r="D6" s="65">
        <v>80</v>
      </c>
      <c r="E6" s="65" t="s">
        <v>219</v>
      </c>
      <c r="F6" s="65" t="s">
        <v>219</v>
      </c>
      <c r="G6" s="65" t="s">
        <v>220</v>
      </c>
      <c r="H6" s="65" t="s">
        <v>221</v>
      </c>
      <c r="I6" s="65" t="s">
        <v>222</v>
      </c>
      <c r="J6" s="66" t="s">
        <v>226</v>
      </c>
      <c r="K6" s="65" t="s">
        <v>223</v>
      </c>
      <c r="L6" s="65" t="s">
        <v>219</v>
      </c>
      <c r="M6" s="65" t="s">
        <v>219</v>
      </c>
      <c r="N6" s="65" t="s">
        <v>219</v>
      </c>
      <c r="O6" s="65" t="s">
        <v>219</v>
      </c>
      <c r="P6" s="65" t="s">
        <v>219</v>
      </c>
      <c r="Q6" s="65" t="s">
        <v>219</v>
      </c>
      <c r="R6" s="67" t="s">
        <v>219</v>
      </c>
      <c r="S6" s="28" t="s">
        <v>208</v>
      </c>
      <c r="T6" s="86"/>
      <c r="U6" s="71"/>
      <c r="V6" s="71"/>
      <c r="W6" s="87"/>
      <c r="X6" s="71"/>
      <c r="Y6" s="71"/>
      <c r="Z6" s="71"/>
      <c r="AA6" s="72" t="s">
        <v>219</v>
      </c>
      <c r="AB6" s="73" t="s">
        <v>219</v>
      </c>
      <c r="AC6" s="33" t="s">
        <v>215</v>
      </c>
      <c r="AD6" s="88"/>
      <c r="AE6" s="77"/>
      <c r="AF6" s="77"/>
      <c r="AG6" s="89"/>
      <c r="AH6" s="77"/>
      <c r="AI6" s="77"/>
      <c r="AJ6" s="77"/>
      <c r="AK6" s="78" t="s">
        <v>219</v>
      </c>
      <c r="AL6" s="79" t="s">
        <v>219</v>
      </c>
      <c r="AM6" s="38" t="s">
        <v>216</v>
      </c>
      <c r="AN6" s="90"/>
      <c r="AO6" s="83"/>
      <c r="AP6" s="83"/>
      <c r="AQ6" s="91"/>
      <c r="AR6" s="83"/>
      <c r="AS6" s="83"/>
      <c r="AT6" s="83"/>
      <c r="AU6" s="84" t="s">
        <v>219</v>
      </c>
      <c r="AV6" s="85" t="s">
        <v>219</v>
      </c>
    </row>
    <row r="7" spans="1:48" ht="16" customHeight="1" thickBot="1" x14ac:dyDescent="0.4">
      <c r="A7" s="11">
        <v>5</v>
      </c>
      <c r="B7" s="11" t="s">
        <v>217</v>
      </c>
      <c r="C7" s="65" t="s">
        <v>218</v>
      </c>
      <c r="D7" s="65">
        <v>80</v>
      </c>
      <c r="E7" s="65" t="s">
        <v>219</v>
      </c>
      <c r="F7" s="65" t="s">
        <v>219</v>
      </c>
      <c r="G7" s="65" t="s">
        <v>220</v>
      </c>
      <c r="H7" s="65" t="s">
        <v>221</v>
      </c>
      <c r="I7" s="65" t="s">
        <v>222</v>
      </c>
      <c r="J7" s="66" t="s">
        <v>223</v>
      </c>
      <c r="K7" s="92">
        <v>50</v>
      </c>
      <c r="L7" s="65" t="s">
        <v>219</v>
      </c>
      <c r="M7" s="65" t="s">
        <v>219</v>
      </c>
      <c r="N7" s="65" t="s">
        <v>219</v>
      </c>
      <c r="O7" s="65" t="s">
        <v>219</v>
      </c>
      <c r="P7" s="65" t="s">
        <v>219</v>
      </c>
      <c r="Q7" s="65" t="s">
        <v>219</v>
      </c>
      <c r="R7" s="67" t="s">
        <v>219</v>
      </c>
      <c r="S7" s="28" t="s">
        <v>208</v>
      </c>
      <c r="T7" s="86"/>
      <c r="U7" s="71"/>
      <c r="V7" s="71"/>
      <c r="W7" s="87"/>
      <c r="X7" s="71"/>
      <c r="Y7" s="71"/>
      <c r="Z7" s="71"/>
      <c r="AA7" s="72" t="s">
        <v>219</v>
      </c>
      <c r="AB7" s="73" t="s">
        <v>219</v>
      </c>
      <c r="AC7" s="33" t="s">
        <v>215</v>
      </c>
      <c r="AD7" s="88"/>
      <c r="AE7" s="77"/>
      <c r="AF7" s="77"/>
      <c r="AG7" s="89"/>
      <c r="AH7" s="77"/>
      <c r="AI7" s="77"/>
      <c r="AJ7" s="77"/>
      <c r="AK7" s="78" t="s">
        <v>219</v>
      </c>
      <c r="AL7" s="79" t="s">
        <v>219</v>
      </c>
      <c r="AM7" s="38" t="s">
        <v>216</v>
      </c>
      <c r="AN7" s="90"/>
      <c r="AO7" s="83"/>
      <c r="AP7" s="83"/>
      <c r="AQ7" s="91"/>
      <c r="AR7" s="83"/>
      <c r="AS7" s="83"/>
      <c r="AT7" s="83"/>
      <c r="AU7" s="84" t="s">
        <v>219</v>
      </c>
      <c r="AV7" s="85" t="s">
        <v>219</v>
      </c>
    </row>
    <row r="8" spans="1:48" ht="16" customHeight="1" thickBot="1" x14ac:dyDescent="0.4">
      <c r="A8" s="11">
        <v>6</v>
      </c>
      <c r="B8" s="11" t="s">
        <v>217</v>
      </c>
      <c r="C8" s="65" t="s">
        <v>218</v>
      </c>
      <c r="D8" s="65">
        <v>80</v>
      </c>
      <c r="E8" s="65" t="s">
        <v>219</v>
      </c>
      <c r="F8" s="65" t="s">
        <v>219</v>
      </c>
      <c r="G8" s="65" t="s">
        <v>220</v>
      </c>
      <c r="H8" s="65" t="s">
        <v>221</v>
      </c>
      <c r="I8" s="65" t="s">
        <v>222</v>
      </c>
      <c r="J8" s="66" t="s">
        <v>223</v>
      </c>
      <c r="K8" s="92">
        <v>100</v>
      </c>
      <c r="L8" s="65" t="s">
        <v>219</v>
      </c>
      <c r="M8" s="65" t="s">
        <v>219</v>
      </c>
      <c r="N8" s="65" t="s">
        <v>219</v>
      </c>
      <c r="O8" s="65" t="s">
        <v>219</v>
      </c>
      <c r="P8" s="65" t="s">
        <v>219</v>
      </c>
      <c r="Q8" s="65" t="s">
        <v>219</v>
      </c>
      <c r="R8" s="67" t="s">
        <v>219</v>
      </c>
      <c r="S8" s="28" t="s">
        <v>208</v>
      </c>
      <c r="T8" s="86"/>
      <c r="U8" s="71"/>
      <c r="V8" s="71"/>
      <c r="W8" s="87"/>
      <c r="X8" s="71"/>
      <c r="Y8" s="71"/>
      <c r="Z8" s="71"/>
      <c r="AA8" s="72" t="s">
        <v>219</v>
      </c>
      <c r="AB8" s="73" t="s">
        <v>219</v>
      </c>
      <c r="AC8" s="33" t="s">
        <v>215</v>
      </c>
      <c r="AD8" s="88"/>
      <c r="AE8" s="77"/>
      <c r="AF8" s="77"/>
      <c r="AG8" s="89"/>
      <c r="AH8" s="77"/>
      <c r="AI8" s="77"/>
      <c r="AJ8" s="77"/>
      <c r="AK8" s="78" t="s">
        <v>219</v>
      </c>
      <c r="AL8" s="79" t="s">
        <v>219</v>
      </c>
      <c r="AM8" s="38" t="s">
        <v>216</v>
      </c>
      <c r="AN8" s="90"/>
      <c r="AO8" s="83"/>
      <c r="AP8" s="83"/>
      <c r="AQ8" s="91"/>
      <c r="AR8" s="83"/>
      <c r="AS8" s="83"/>
      <c r="AT8" s="83"/>
      <c r="AU8" s="84" t="s">
        <v>219</v>
      </c>
      <c r="AV8" s="85" t="s">
        <v>219</v>
      </c>
    </row>
    <row r="9" spans="1:48" ht="16" customHeight="1" thickBot="1" x14ac:dyDescent="0.4">
      <c r="A9" s="11">
        <v>7</v>
      </c>
      <c r="B9" s="11" t="s">
        <v>217</v>
      </c>
      <c r="C9" s="65" t="s">
        <v>218</v>
      </c>
      <c r="D9" s="65">
        <v>80</v>
      </c>
      <c r="E9" s="65" t="s">
        <v>219</v>
      </c>
      <c r="F9" s="65" t="s">
        <v>219</v>
      </c>
      <c r="G9" s="65" t="s">
        <v>220</v>
      </c>
      <c r="H9" s="65" t="s">
        <v>227</v>
      </c>
      <c r="I9" s="65" t="s">
        <v>222</v>
      </c>
      <c r="J9" s="66" t="s">
        <v>223</v>
      </c>
      <c r="K9" s="65" t="s">
        <v>223</v>
      </c>
      <c r="L9" s="65" t="s">
        <v>219</v>
      </c>
      <c r="M9" s="65" t="s">
        <v>219</v>
      </c>
      <c r="N9" s="65" t="s">
        <v>219</v>
      </c>
      <c r="O9" s="65" t="s">
        <v>219</v>
      </c>
      <c r="P9" s="65" t="s">
        <v>219</v>
      </c>
      <c r="Q9" s="65" t="s">
        <v>219</v>
      </c>
      <c r="R9" s="67" t="s">
        <v>219</v>
      </c>
      <c r="S9" s="28" t="s">
        <v>208</v>
      </c>
      <c r="T9" s="86"/>
      <c r="U9" s="71"/>
      <c r="V9" s="71"/>
      <c r="W9" s="87"/>
      <c r="X9" s="71"/>
      <c r="Y9" s="71"/>
      <c r="Z9" s="71"/>
      <c r="AA9" s="72" t="s">
        <v>219</v>
      </c>
      <c r="AB9" s="73" t="s">
        <v>219</v>
      </c>
      <c r="AC9" s="33" t="s">
        <v>215</v>
      </c>
      <c r="AD9" s="88"/>
      <c r="AE9" s="77"/>
      <c r="AF9" s="77"/>
      <c r="AG9" s="89"/>
      <c r="AH9" s="77"/>
      <c r="AI9" s="77"/>
      <c r="AJ9" s="77"/>
      <c r="AK9" s="78" t="s">
        <v>219</v>
      </c>
      <c r="AL9" s="79" t="s">
        <v>219</v>
      </c>
      <c r="AM9" s="38" t="s">
        <v>216</v>
      </c>
      <c r="AN9" s="90"/>
      <c r="AO9" s="83"/>
      <c r="AP9" s="83"/>
      <c r="AQ9" s="91"/>
      <c r="AR9" s="83"/>
      <c r="AS9" s="83"/>
      <c r="AT9" s="83"/>
      <c r="AU9" s="84" t="s">
        <v>219</v>
      </c>
      <c r="AV9" s="85" t="s">
        <v>219</v>
      </c>
    </row>
    <row r="10" spans="1:48" ht="14.5" customHeight="1" thickBot="1" x14ac:dyDescent="0.4">
      <c r="A10" s="11">
        <v>8</v>
      </c>
      <c r="B10" s="11" t="s">
        <v>217</v>
      </c>
      <c r="C10" s="65" t="s">
        <v>218</v>
      </c>
      <c r="D10" s="65">
        <v>80</v>
      </c>
      <c r="E10" s="65" t="s">
        <v>219</v>
      </c>
      <c r="F10" s="65" t="s">
        <v>219</v>
      </c>
      <c r="G10" s="65" t="s">
        <v>220</v>
      </c>
      <c r="H10" s="65" t="s">
        <v>221</v>
      </c>
      <c r="I10" s="66" t="s">
        <v>228</v>
      </c>
      <c r="J10" s="66" t="s">
        <v>223</v>
      </c>
      <c r="K10" s="65" t="s">
        <v>223</v>
      </c>
      <c r="L10" s="65" t="s">
        <v>219</v>
      </c>
      <c r="M10" s="65" t="s">
        <v>219</v>
      </c>
      <c r="N10" s="65" t="s">
        <v>219</v>
      </c>
      <c r="O10" s="65" t="s">
        <v>219</v>
      </c>
      <c r="P10" s="65" t="s">
        <v>219</v>
      </c>
      <c r="Q10" s="65" t="s">
        <v>219</v>
      </c>
      <c r="R10" s="67" t="s">
        <v>219</v>
      </c>
      <c r="S10" s="28" t="s">
        <v>208</v>
      </c>
      <c r="T10" s="86"/>
      <c r="U10" s="71"/>
      <c r="V10" s="71"/>
      <c r="W10" s="87"/>
      <c r="X10" s="71"/>
      <c r="Y10" s="71"/>
      <c r="Z10" s="71"/>
      <c r="AA10" s="72" t="s">
        <v>219</v>
      </c>
      <c r="AB10" s="73" t="s">
        <v>219</v>
      </c>
      <c r="AC10" s="33" t="s">
        <v>215</v>
      </c>
      <c r="AD10" s="88"/>
      <c r="AE10" s="77"/>
      <c r="AF10" s="77"/>
      <c r="AG10" s="89"/>
      <c r="AH10" s="77"/>
      <c r="AI10" s="77"/>
      <c r="AJ10" s="77"/>
      <c r="AK10" s="78" t="s">
        <v>219</v>
      </c>
      <c r="AL10" s="79" t="s">
        <v>219</v>
      </c>
      <c r="AM10" s="38" t="s">
        <v>216</v>
      </c>
      <c r="AN10" s="90"/>
      <c r="AO10" s="83"/>
      <c r="AP10" s="83"/>
      <c r="AQ10" s="91"/>
      <c r="AR10" s="83"/>
      <c r="AS10" s="83"/>
      <c r="AT10" s="83"/>
      <c r="AU10" s="84" t="s">
        <v>219</v>
      </c>
      <c r="AV10" s="85" t="s">
        <v>219</v>
      </c>
    </row>
    <row r="11" spans="1:48" ht="14.5" customHeight="1" thickBot="1" x14ac:dyDescent="0.4">
      <c r="A11" s="11">
        <v>9</v>
      </c>
      <c r="B11" s="11" t="s">
        <v>217</v>
      </c>
      <c r="C11" s="65" t="s">
        <v>218</v>
      </c>
      <c r="D11" s="65">
        <v>80</v>
      </c>
      <c r="E11" s="65" t="s">
        <v>219</v>
      </c>
      <c r="F11" s="65" t="s">
        <v>219</v>
      </c>
      <c r="G11" s="65" t="s">
        <v>220</v>
      </c>
      <c r="H11" s="65" t="s">
        <v>221</v>
      </c>
      <c r="I11" s="66" t="s">
        <v>228</v>
      </c>
      <c r="J11" s="66" t="s">
        <v>224</v>
      </c>
      <c r="K11" s="65" t="s">
        <v>223</v>
      </c>
      <c r="L11" s="65" t="s">
        <v>219</v>
      </c>
      <c r="M11" s="65" t="s">
        <v>219</v>
      </c>
      <c r="N11" s="65" t="s">
        <v>219</v>
      </c>
      <c r="O11" s="65" t="s">
        <v>219</v>
      </c>
      <c r="P11" s="65" t="s">
        <v>219</v>
      </c>
      <c r="Q11" s="65" t="s">
        <v>219</v>
      </c>
      <c r="R11" s="67" t="s">
        <v>219</v>
      </c>
      <c r="S11" s="28" t="s">
        <v>208</v>
      </c>
      <c r="T11" s="86"/>
      <c r="U11" s="71"/>
      <c r="V11" s="71"/>
      <c r="W11" s="87"/>
      <c r="X11" s="71"/>
      <c r="Y11" s="71"/>
      <c r="Z11" s="71"/>
      <c r="AA11" s="72" t="s">
        <v>219</v>
      </c>
      <c r="AB11" s="73" t="s">
        <v>219</v>
      </c>
      <c r="AC11" s="33" t="s">
        <v>215</v>
      </c>
      <c r="AD11" s="88"/>
      <c r="AE11" s="77"/>
      <c r="AF11" s="77"/>
      <c r="AG11" s="89"/>
      <c r="AH11" s="77"/>
      <c r="AI11" s="77"/>
      <c r="AJ11" s="77"/>
      <c r="AK11" s="78" t="s">
        <v>219</v>
      </c>
      <c r="AL11" s="79" t="s">
        <v>219</v>
      </c>
      <c r="AM11" s="38" t="s">
        <v>216</v>
      </c>
      <c r="AN11" s="90"/>
      <c r="AO11" s="83"/>
      <c r="AP11" s="83"/>
      <c r="AQ11" s="91"/>
      <c r="AR11" s="83"/>
      <c r="AS11" s="83"/>
      <c r="AT11" s="83"/>
      <c r="AU11" s="84" t="s">
        <v>219</v>
      </c>
      <c r="AV11" s="85" t="s">
        <v>219</v>
      </c>
    </row>
    <row r="12" spans="1:48" ht="14.5" customHeight="1" thickBot="1" x14ac:dyDescent="0.4">
      <c r="A12" s="11">
        <v>10</v>
      </c>
      <c r="B12" s="11" t="s">
        <v>217</v>
      </c>
      <c r="C12" s="65" t="s">
        <v>218</v>
      </c>
      <c r="D12" s="65">
        <v>80</v>
      </c>
      <c r="E12" s="65" t="s">
        <v>219</v>
      </c>
      <c r="F12" s="65" t="s">
        <v>219</v>
      </c>
      <c r="G12" s="65" t="s">
        <v>220</v>
      </c>
      <c r="H12" s="65" t="s">
        <v>221</v>
      </c>
      <c r="I12" s="66" t="s">
        <v>228</v>
      </c>
      <c r="J12" s="66" t="s">
        <v>225</v>
      </c>
      <c r="K12" s="65" t="s">
        <v>223</v>
      </c>
      <c r="L12" s="65" t="s">
        <v>219</v>
      </c>
      <c r="M12" s="65" t="s">
        <v>219</v>
      </c>
      <c r="N12" s="65" t="s">
        <v>219</v>
      </c>
      <c r="O12" s="65" t="s">
        <v>219</v>
      </c>
      <c r="P12" s="65" t="s">
        <v>219</v>
      </c>
      <c r="Q12" s="65" t="s">
        <v>219</v>
      </c>
      <c r="R12" s="67" t="s">
        <v>219</v>
      </c>
      <c r="S12" s="28" t="s">
        <v>208</v>
      </c>
      <c r="T12" s="86"/>
      <c r="U12" s="71"/>
      <c r="V12" s="71"/>
      <c r="W12" s="87"/>
      <c r="X12" s="71"/>
      <c r="Y12" s="71"/>
      <c r="Z12" s="71"/>
      <c r="AA12" s="72" t="s">
        <v>219</v>
      </c>
      <c r="AB12" s="73" t="s">
        <v>219</v>
      </c>
      <c r="AC12" s="33" t="s">
        <v>215</v>
      </c>
      <c r="AD12" s="88"/>
      <c r="AE12" s="77"/>
      <c r="AF12" s="77"/>
      <c r="AG12" s="89"/>
      <c r="AH12" s="77"/>
      <c r="AI12" s="77"/>
      <c r="AJ12" s="77"/>
      <c r="AK12" s="78" t="s">
        <v>219</v>
      </c>
      <c r="AL12" s="79" t="s">
        <v>219</v>
      </c>
      <c r="AM12" s="38" t="s">
        <v>216</v>
      </c>
      <c r="AN12" s="90"/>
      <c r="AO12" s="83"/>
      <c r="AP12" s="83"/>
      <c r="AQ12" s="91"/>
      <c r="AR12" s="83"/>
      <c r="AS12" s="83"/>
      <c r="AT12" s="83"/>
      <c r="AU12" s="84" t="s">
        <v>219</v>
      </c>
      <c r="AV12" s="85" t="s">
        <v>219</v>
      </c>
    </row>
    <row r="13" spans="1:48" ht="14.5" customHeight="1" thickBot="1" x14ac:dyDescent="0.4">
      <c r="A13" s="11">
        <v>11</v>
      </c>
      <c r="B13" s="11" t="s">
        <v>217</v>
      </c>
      <c r="C13" s="65" t="s">
        <v>218</v>
      </c>
      <c r="D13" s="65">
        <v>80</v>
      </c>
      <c r="E13" s="65" t="s">
        <v>219</v>
      </c>
      <c r="F13" s="65" t="s">
        <v>219</v>
      </c>
      <c r="G13" s="65" t="s">
        <v>220</v>
      </c>
      <c r="H13" s="65" t="s">
        <v>221</v>
      </c>
      <c r="I13" s="66" t="s">
        <v>228</v>
      </c>
      <c r="J13" s="66" t="s">
        <v>226</v>
      </c>
      <c r="K13" s="65" t="s">
        <v>223</v>
      </c>
      <c r="L13" s="65" t="s">
        <v>219</v>
      </c>
      <c r="M13" s="65" t="s">
        <v>219</v>
      </c>
      <c r="N13" s="65" t="s">
        <v>219</v>
      </c>
      <c r="O13" s="65" t="s">
        <v>219</v>
      </c>
      <c r="P13" s="65" t="s">
        <v>219</v>
      </c>
      <c r="Q13" s="65" t="s">
        <v>219</v>
      </c>
      <c r="R13" s="67" t="s">
        <v>219</v>
      </c>
      <c r="S13" s="28" t="s">
        <v>208</v>
      </c>
      <c r="T13" s="86"/>
      <c r="U13" s="71"/>
      <c r="V13" s="71"/>
      <c r="W13" s="87"/>
      <c r="X13" s="71"/>
      <c r="Y13" s="71"/>
      <c r="Z13" s="71"/>
      <c r="AA13" s="72" t="s">
        <v>219</v>
      </c>
      <c r="AB13" s="73" t="s">
        <v>219</v>
      </c>
      <c r="AC13" s="33" t="s">
        <v>215</v>
      </c>
      <c r="AD13" s="88"/>
      <c r="AE13" s="77"/>
      <c r="AF13" s="77"/>
      <c r="AG13" s="89"/>
      <c r="AH13" s="77"/>
      <c r="AI13" s="77"/>
      <c r="AJ13" s="77"/>
      <c r="AK13" s="78" t="s">
        <v>219</v>
      </c>
      <c r="AL13" s="79" t="s">
        <v>219</v>
      </c>
      <c r="AM13" s="38" t="s">
        <v>216</v>
      </c>
      <c r="AN13" s="90"/>
      <c r="AO13" s="83"/>
      <c r="AP13" s="83"/>
      <c r="AQ13" s="91"/>
      <c r="AR13" s="83"/>
      <c r="AS13" s="83"/>
      <c r="AT13" s="83"/>
      <c r="AU13" s="84" t="s">
        <v>219</v>
      </c>
      <c r="AV13" s="85" t="s">
        <v>219</v>
      </c>
    </row>
    <row r="14" spans="1:48" ht="14.5" customHeight="1" thickBot="1" x14ac:dyDescent="0.4">
      <c r="A14" s="11">
        <v>12</v>
      </c>
      <c r="B14" s="11" t="s">
        <v>217</v>
      </c>
      <c r="C14" s="65" t="s">
        <v>218</v>
      </c>
      <c r="D14" s="65">
        <v>80</v>
      </c>
      <c r="E14" s="65" t="s">
        <v>219</v>
      </c>
      <c r="F14" s="65" t="s">
        <v>219</v>
      </c>
      <c r="G14" s="65" t="s">
        <v>220</v>
      </c>
      <c r="H14" s="65" t="s">
        <v>227</v>
      </c>
      <c r="I14" s="66" t="s">
        <v>228</v>
      </c>
      <c r="J14" s="66" t="s">
        <v>223</v>
      </c>
      <c r="K14" s="65" t="s">
        <v>223</v>
      </c>
      <c r="L14" s="65" t="s">
        <v>219</v>
      </c>
      <c r="M14" s="65" t="s">
        <v>219</v>
      </c>
      <c r="N14" s="65" t="s">
        <v>219</v>
      </c>
      <c r="O14" s="65" t="s">
        <v>219</v>
      </c>
      <c r="P14" s="65" t="s">
        <v>219</v>
      </c>
      <c r="Q14" s="65" t="s">
        <v>219</v>
      </c>
      <c r="R14" s="67" t="s">
        <v>219</v>
      </c>
      <c r="S14" s="28" t="s">
        <v>208</v>
      </c>
      <c r="T14" s="86"/>
      <c r="U14" s="71"/>
      <c r="V14" s="71"/>
      <c r="W14" s="87"/>
      <c r="X14" s="71"/>
      <c r="Y14" s="71"/>
      <c r="Z14" s="71"/>
      <c r="AA14" s="72" t="s">
        <v>219</v>
      </c>
      <c r="AB14" s="73" t="s">
        <v>219</v>
      </c>
      <c r="AC14" s="33" t="s">
        <v>215</v>
      </c>
      <c r="AD14" s="88"/>
      <c r="AE14" s="77"/>
      <c r="AF14" s="77"/>
      <c r="AG14" s="89"/>
      <c r="AH14" s="77"/>
      <c r="AI14" s="77"/>
      <c r="AJ14" s="77"/>
      <c r="AK14" s="78" t="s">
        <v>219</v>
      </c>
      <c r="AL14" s="79" t="s">
        <v>219</v>
      </c>
      <c r="AM14" s="38" t="s">
        <v>216</v>
      </c>
      <c r="AN14" s="90"/>
      <c r="AO14" s="83"/>
      <c r="AP14" s="83"/>
      <c r="AQ14" s="91"/>
      <c r="AR14" s="83"/>
      <c r="AS14" s="83"/>
      <c r="AT14" s="83"/>
      <c r="AU14" s="84" t="s">
        <v>219</v>
      </c>
      <c r="AV14" s="85" t="s">
        <v>219</v>
      </c>
    </row>
    <row r="15" spans="1:48" ht="14.5" customHeight="1" thickBot="1" x14ac:dyDescent="0.4">
      <c r="A15" s="11">
        <v>13</v>
      </c>
      <c r="B15" s="11" t="s">
        <v>217</v>
      </c>
      <c r="C15" s="65" t="s">
        <v>218</v>
      </c>
      <c r="D15" s="65">
        <v>80</v>
      </c>
      <c r="E15" s="65" t="s">
        <v>219</v>
      </c>
      <c r="F15" s="65" t="s">
        <v>219</v>
      </c>
      <c r="G15" s="65" t="s">
        <v>220</v>
      </c>
      <c r="H15" s="65" t="s">
        <v>227</v>
      </c>
      <c r="I15" s="66" t="s">
        <v>228</v>
      </c>
      <c r="J15" s="66" t="s">
        <v>224</v>
      </c>
      <c r="K15" s="65" t="s">
        <v>223</v>
      </c>
      <c r="L15" s="65" t="s">
        <v>219</v>
      </c>
      <c r="M15" s="65" t="s">
        <v>219</v>
      </c>
      <c r="N15" s="65" t="s">
        <v>219</v>
      </c>
      <c r="O15" s="65" t="s">
        <v>219</v>
      </c>
      <c r="P15" s="65" t="s">
        <v>219</v>
      </c>
      <c r="Q15" s="65" t="s">
        <v>219</v>
      </c>
      <c r="R15" s="67" t="s">
        <v>219</v>
      </c>
      <c r="S15" s="28" t="s">
        <v>208</v>
      </c>
      <c r="T15" s="86"/>
      <c r="U15" s="71"/>
      <c r="V15" s="71"/>
      <c r="W15" s="87"/>
      <c r="X15" s="71"/>
      <c r="Y15" s="71"/>
      <c r="Z15" s="71"/>
      <c r="AA15" s="72" t="s">
        <v>219</v>
      </c>
      <c r="AB15" s="73" t="s">
        <v>219</v>
      </c>
      <c r="AC15" s="33" t="s">
        <v>215</v>
      </c>
      <c r="AD15" s="88"/>
      <c r="AE15" s="77"/>
      <c r="AF15" s="77"/>
      <c r="AG15" s="89"/>
      <c r="AH15" s="77"/>
      <c r="AI15" s="77"/>
      <c r="AJ15" s="77"/>
      <c r="AK15" s="78" t="s">
        <v>219</v>
      </c>
      <c r="AL15" s="79" t="s">
        <v>219</v>
      </c>
      <c r="AM15" s="38" t="s">
        <v>216</v>
      </c>
      <c r="AN15" s="90"/>
      <c r="AO15" s="83"/>
      <c r="AP15" s="83"/>
      <c r="AQ15" s="91"/>
      <c r="AR15" s="83"/>
      <c r="AS15" s="83"/>
      <c r="AT15" s="83"/>
      <c r="AU15" s="84" t="s">
        <v>219</v>
      </c>
      <c r="AV15" s="85" t="s">
        <v>219</v>
      </c>
    </row>
    <row r="16" spans="1:48" ht="14.5" customHeight="1" thickBot="1" x14ac:dyDescent="0.4">
      <c r="A16" s="11">
        <v>14</v>
      </c>
      <c r="B16" s="11" t="s">
        <v>217</v>
      </c>
      <c r="C16" s="65" t="s">
        <v>218</v>
      </c>
      <c r="D16" s="65">
        <v>80</v>
      </c>
      <c r="E16" s="65" t="s">
        <v>219</v>
      </c>
      <c r="F16" s="65" t="s">
        <v>219</v>
      </c>
      <c r="G16" s="65" t="s">
        <v>220</v>
      </c>
      <c r="H16" s="65" t="s">
        <v>227</v>
      </c>
      <c r="I16" s="66" t="s">
        <v>228</v>
      </c>
      <c r="J16" s="66" t="s">
        <v>225</v>
      </c>
      <c r="K16" s="65" t="s">
        <v>223</v>
      </c>
      <c r="L16" s="65" t="s">
        <v>219</v>
      </c>
      <c r="M16" s="65" t="s">
        <v>219</v>
      </c>
      <c r="N16" s="65" t="s">
        <v>219</v>
      </c>
      <c r="O16" s="65" t="s">
        <v>219</v>
      </c>
      <c r="P16" s="65" t="s">
        <v>219</v>
      </c>
      <c r="Q16" s="65" t="s">
        <v>219</v>
      </c>
      <c r="R16" s="67" t="s">
        <v>219</v>
      </c>
      <c r="S16" s="28" t="s">
        <v>208</v>
      </c>
      <c r="T16" s="86"/>
      <c r="U16" s="71"/>
      <c r="V16" s="71"/>
      <c r="W16" s="87"/>
      <c r="X16" s="71"/>
      <c r="Y16" s="71"/>
      <c r="Z16" s="71"/>
      <c r="AA16" s="72" t="s">
        <v>219</v>
      </c>
      <c r="AB16" s="73" t="s">
        <v>219</v>
      </c>
      <c r="AC16" s="33" t="s">
        <v>215</v>
      </c>
      <c r="AD16" s="88"/>
      <c r="AE16" s="77"/>
      <c r="AF16" s="77"/>
      <c r="AG16" s="89"/>
      <c r="AH16" s="77"/>
      <c r="AI16" s="77"/>
      <c r="AJ16" s="77"/>
      <c r="AK16" s="78" t="s">
        <v>219</v>
      </c>
      <c r="AL16" s="79" t="s">
        <v>219</v>
      </c>
      <c r="AM16" s="38" t="s">
        <v>216</v>
      </c>
      <c r="AN16" s="90"/>
      <c r="AO16" s="83"/>
      <c r="AP16" s="83"/>
      <c r="AQ16" s="91"/>
      <c r="AR16" s="83"/>
      <c r="AS16" s="83"/>
      <c r="AT16" s="83"/>
      <c r="AU16" s="84" t="s">
        <v>219</v>
      </c>
      <c r="AV16" s="85" t="s">
        <v>219</v>
      </c>
    </row>
    <row r="17" spans="1:48" ht="14.5" customHeight="1" thickBot="1" x14ac:dyDescent="0.4">
      <c r="A17" s="11">
        <v>15</v>
      </c>
      <c r="B17" s="11" t="s">
        <v>217</v>
      </c>
      <c r="C17" s="65" t="s">
        <v>218</v>
      </c>
      <c r="D17" s="65">
        <v>80</v>
      </c>
      <c r="E17" s="65" t="s">
        <v>219</v>
      </c>
      <c r="F17" s="65" t="s">
        <v>219</v>
      </c>
      <c r="G17" s="65" t="s">
        <v>220</v>
      </c>
      <c r="H17" s="65" t="s">
        <v>227</v>
      </c>
      <c r="I17" s="66" t="s">
        <v>228</v>
      </c>
      <c r="J17" s="66" t="s">
        <v>226</v>
      </c>
      <c r="K17" s="65" t="s">
        <v>223</v>
      </c>
      <c r="L17" s="65" t="s">
        <v>219</v>
      </c>
      <c r="M17" s="65" t="s">
        <v>219</v>
      </c>
      <c r="N17" s="65" t="s">
        <v>219</v>
      </c>
      <c r="O17" s="65" t="s">
        <v>219</v>
      </c>
      <c r="P17" s="65" t="s">
        <v>219</v>
      </c>
      <c r="Q17" s="65" t="s">
        <v>219</v>
      </c>
      <c r="R17" s="67" t="s">
        <v>219</v>
      </c>
      <c r="S17" s="28" t="s">
        <v>208</v>
      </c>
      <c r="T17" s="86"/>
      <c r="U17" s="71"/>
      <c r="V17" s="71"/>
      <c r="W17" s="87"/>
      <c r="X17" s="71"/>
      <c r="Y17" s="71"/>
      <c r="Z17" s="71"/>
      <c r="AA17" s="72" t="s">
        <v>219</v>
      </c>
      <c r="AB17" s="73" t="s">
        <v>219</v>
      </c>
      <c r="AC17" s="33" t="s">
        <v>215</v>
      </c>
      <c r="AD17" s="88"/>
      <c r="AE17" s="77"/>
      <c r="AF17" s="77"/>
      <c r="AG17" s="89"/>
      <c r="AH17" s="77"/>
      <c r="AI17" s="77"/>
      <c r="AJ17" s="77"/>
      <c r="AK17" s="78" t="s">
        <v>219</v>
      </c>
      <c r="AL17" s="79" t="s">
        <v>219</v>
      </c>
      <c r="AM17" s="38" t="s">
        <v>216</v>
      </c>
      <c r="AN17" s="90"/>
      <c r="AO17" s="83"/>
      <c r="AP17" s="83"/>
      <c r="AQ17" s="91"/>
      <c r="AR17" s="83"/>
      <c r="AS17" s="83"/>
      <c r="AT17" s="83"/>
      <c r="AU17" s="84" t="s">
        <v>219</v>
      </c>
      <c r="AV17" s="85" t="s">
        <v>219</v>
      </c>
    </row>
    <row r="18" spans="1:48" ht="16" customHeight="1" thickBot="1" x14ac:dyDescent="0.4">
      <c r="A18" s="11">
        <v>16</v>
      </c>
      <c r="B18" s="11" t="s">
        <v>217</v>
      </c>
      <c r="C18" s="65" t="s">
        <v>218</v>
      </c>
      <c r="D18" s="65">
        <v>80</v>
      </c>
      <c r="E18" s="65" t="s">
        <v>219</v>
      </c>
      <c r="F18" s="65" t="s">
        <v>219</v>
      </c>
      <c r="G18" s="65" t="s">
        <v>229</v>
      </c>
      <c r="H18" s="65" t="s">
        <v>221</v>
      </c>
      <c r="I18" s="65" t="s">
        <v>222</v>
      </c>
      <c r="J18" s="66" t="s">
        <v>223</v>
      </c>
      <c r="K18" s="65" t="s">
        <v>223</v>
      </c>
      <c r="L18" s="65" t="s">
        <v>219</v>
      </c>
      <c r="M18" s="65" t="s">
        <v>219</v>
      </c>
      <c r="N18" s="65" t="s">
        <v>219</v>
      </c>
      <c r="O18" s="65" t="s">
        <v>219</v>
      </c>
      <c r="P18" s="65" t="s">
        <v>219</v>
      </c>
      <c r="Q18" s="65" t="s">
        <v>219</v>
      </c>
      <c r="R18" s="67" t="s">
        <v>219</v>
      </c>
      <c r="S18" s="28" t="s">
        <v>208</v>
      </c>
      <c r="T18" s="86"/>
      <c r="U18" s="71"/>
      <c r="V18" s="71"/>
      <c r="W18" s="87"/>
      <c r="X18" s="71"/>
      <c r="Y18" s="71"/>
      <c r="Z18" s="71"/>
      <c r="AA18" s="72" t="s">
        <v>219</v>
      </c>
      <c r="AB18" s="73" t="s">
        <v>219</v>
      </c>
      <c r="AC18" s="33" t="s">
        <v>215</v>
      </c>
      <c r="AD18" s="88"/>
      <c r="AE18" s="77"/>
      <c r="AF18" s="77"/>
      <c r="AG18" s="89"/>
      <c r="AH18" s="77"/>
      <c r="AI18" s="77"/>
      <c r="AJ18" s="77"/>
      <c r="AK18" s="78" t="s">
        <v>219</v>
      </c>
      <c r="AL18" s="79" t="s">
        <v>219</v>
      </c>
      <c r="AM18" s="38" t="s">
        <v>216</v>
      </c>
      <c r="AN18" s="90"/>
      <c r="AO18" s="83"/>
      <c r="AP18" s="83"/>
      <c r="AQ18" s="91"/>
      <c r="AR18" s="83"/>
      <c r="AS18" s="83"/>
      <c r="AT18" s="83"/>
      <c r="AU18" s="84" t="s">
        <v>219</v>
      </c>
      <c r="AV18" s="85" t="s">
        <v>219</v>
      </c>
    </row>
    <row r="19" spans="1:48" ht="16" customHeight="1" thickBot="1" x14ac:dyDescent="0.4">
      <c r="A19" s="11">
        <v>17</v>
      </c>
      <c r="B19" s="11" t="s">
        <v>217</v>
      </c>
      <c r="C19" s="65" t="s">
        <v>218</v>
      </c>
      <c r="D19" s="65">
        <v>80</v>
      </c>
      <c r="E19" s="65" t="s">
        <v>219</v>
      </c>
      <c r="F19" s="65" t="s">
        <v>219</v>
      </c>
      <c r="G19" s="65" t="s">
        <v>229</v>
      </c>
      <c r="H19" s="65" t="s">
        <v>221</v>
      </c>
      <c r="I19" s="65" t="s">
        <v>222</v>
      </c>
      <c r="J19" s="66" t="s">
        <v>224</v>
      </c>
      <c r="K19" s="65" t="s">
        <v>223</v>
      </c>
      <c r="L19" s="65" t="s">
        <v>219</v>
      </c>
      <c r="M19" s="65" t="s">
        <v>219</v>
      </c>
      <c r="N19" s="65" t="s">
        <v>219</v>
      </c>
      <c r="O19" s="65" t="s">
        <v>219</v>
      </c>
      <c r="P19" s="65" t="s">
        <v>219</v>
      </c>
      <c r="Q19" s="65" t="s">
        <v>219</v>
      </c>
      <c r="R19" s="67" t="s">
        <v>219</v>
      </c>
      <c r="S19" s="28" t="s">
        <v>208</v>
      </c>
      <c r="T19" s="86"/>
      <c r="U19" s="71"/>
      <c r="V19" s="71"/>
      <c r="W19" s="87"/>
      <c r="X19" s="71"/>
      <c r="Y19" s="71"/>
      <c r="Z19" s="71"/>
      <c r="AA19" s="72" t="s">
        <v>219</v>
      </c>
      <c r="AB19" s="73" t="s">
        <v>219</v>
      </c>
      <c r="AC19" s="33" t="s">
        <v>215</v>
      </c>
      <c r="AD19" s="88"/>
      <c r="AE19" s="77"/>
      <c r="AF19" s="77"/>
      <c r="AG19" s="89"/>
      <c r="AH19" s="77"/>
      <c r="AI19" s="77"/>
      <c r="AJ19" s="77"/>
      <c r="AK19" s="78" t="s">
        <v>219</v>
      </c>
      <c r="AL19" s="79" t="s">
        <v>219</v>
      </c>
      <c r="AM19" s="38" t="s">
        <v>216</v>
      </c>
      <c r="AN19" s="90"/>
      <c r="AO19" s="83"/>
      <c r="AP19" s="83"/>
      <c r="AQ19" s="91"/>
      <c r="AR19" s="83"/>
      <c r="AS19" s="83"/>
      <c r="AT19" s="83"/>
      <c r="AU19" s="84" t="s">
        <v>219</v>
      </c>
      <c r="AV19" s="85" t="s">
        <v>219</v>
      </c>
    </row>
    <row r="20" spans="1:48" ht="14.5" customHeight="1" thickBot="1" x14ac:dyDescent="0.4">
      <c r="A20" s="11">
        <v>18</v>
      </c>
      <c r="B20" s="11" t="s">
        <v>217</v>
      </c>
      <c r="C20" s="65" t="s">
        <v>218</v>
      </c>
      <c r="D20" s="65">
        <v>80</v>
      </c>
      <c r="E20" s="65" t="s">
        <v>219</v>
      </c>
      <c r="F20" s="65" t="s">
        <v>219</v>
      </c>
      <c r="G20" s="65" t="s">
        <v>229</v>
      </c>
      <c r="H20" s="65" t="s">
        <v>221</v>
      </c>
      <c r="I20" s="65" t="s">
        <v>222</v>
      </c>
      <c r="J20" s="66" t="s">
        <v>225</v>
      </c>
      <c r="K20" s="65" t="s">
        <v>223</v>
      </c>
      <c r="L20" s="65" t="s">
        <v>219</v>
      </c>
      <c r="M20" s="65" t="s">
        <v>219</v>
      </c>
      <c r="N20" s="65" t="s">
        <v>219</v>
      </c>
      <c r="O20" s="65" t="s">
        <v>219</v>
      </c>
      <c r="P20" s="65" t="s">
        <v>219</v>
      </c>
      <c r="Q20" s="65" t="s">
        <v>219</v>
      </c>
      <c r="R20" s="67" t="s">
        <v>219</v>
      </c>
      <c r="S20" s="28" t="s">
        <v>208</v>
      </c>
      <c r="T20" s="86"/>
      <c r="U20" s="71"/>
      <c r="V20" s="71"/>
      <c r="W20" s="87"/>
      <c r="X20" s="71"/>
      <c r="Y20" s="71"/>
      <c r="Z20" s="71"/>
      <c r="AA20" s="72" t="s">
        <v>219</v>
      </c>
      <c r="AB20" s="73" t="s">
        <v>219</v>
      </c>
      <c r="AC20" s="33" t="s">
        <v>215</v>
      </c>
      <c r="AD20" s="88"/>
      <c r="AE20" s="77"/>
      <c r="AF20" s="77"/>
      <c r="AG20" s="89"/>
      <c r="AH20" s="77"/>
      <c r="AI20" s="77"/>
      <c r="AJ20" s="77"/>
      <c r="AK20" s="78" t="s">
        <v>219</v>
      </c>
      <c r="AL20" s="79" t="s">
        <v>219</v>
      </c>
      <c r="AM20" s="38" t="s">
        <v>216</v>
      </c>
      <c r="AN20" s="90"/>
      <c r="AO20" s="83"/>
      <c r="AP20" s="83"/>
      <c r="AQ20" s="91"/>
      <c r="AR20" s="83"/>
      <c r="AS20" s="83"/>
      <c r="AT20" s="83"/>
      <c r="AU20" s="84" t="s">
        <v>219</v>
      </c>
      <c r="AV20" s="85" t="s">
        <v>219</v>
      </c>
    </row>
    <row r="21" spans="1:48" ht="16" customHeight="1" thickBot="1" x14ac:dyDescent="0.4">
      <c r="A21" s="11">
        <v>19</v>
      </c>
      <c r="B21" s="11" t="s">
        <v>217</v>
      </c>
      <c r="C21" s="65" t="s">
        <v>218</v>
      </c>
      <c r="D21" s="65">
        <v>80</v>
      </c>
      <c r="E21" s="65" t="s">
        <v>219</v>
      </c>
      <c r="F21" s="65" t="s">
        <v>219</v>
      </c>
      <c r="G21" s="65" t="s">
        <v>229</v>
      </c>
      <c r="H21" s="65" t="s">
        <v>221</v>
      </c>
      <c r="I21" s="65" t="s">
        <v>222</v>
      </c>
      <c r="J21" s="66" t="s">
        <v>226</v>
      </c>
      <c r="K21" s="65" t="s">
        <v>223</v>
      </c>
      <c r="L21" s="65" t="s">
        <v>219</v>
      </c>
      <c r="M21" s="65" t="s">
        <v>219</v>
      </c>
      <c r="N21" s="65" t="s">
        <v>219</v>
      </c>
      <c r="O21" s="65" t="s">
        <v>219</v>
      </c>
      <c r="P21" s="65" t="s">
        <v>219</v>
      </c>
      <c r="Q21" s="65" t="s">
        <v>219</v>
      </c>
      <c r="R21" s="67" t="s">
        <v>219</v>
      </c>
      <c r="S21" s="28" t="s">
        <v>208</v>
      </c>
      <c r="T21" s="86"/>
      <c r="U21" s="71"/>
      <c r="V21" s="71"/>
      <c r="W21" s="87"/>
      <c r="X21" s="71"/>
      <c r="Y21" s="71"/>
      <c r="Z21" s="71"/>
      <c r="AA21" s="72" t="s">
        <v>219</v>
      </c>
      <c r="AB21" s="73" t="s">
        <v>219</v>
      </c>
      <c r="AC21" s="33" t="s">
        <v>215</v>
      </c>
      <c r="AD21" s="88"/>
      <c r="AE21" s="77"/>
      <c r="AF21" s="77"/>
      <c r="AG21" s="89"/>
      <c r="AH21" s="77"/>
      <c r="AI21" s="77"/>
      <c r="AJ21" s="77"/>
      <c r="AK21" s="78" t="s">
        <v>219</v>
      </c>
      <c r="AL21" s="79" t="s">
        <v>219</v>
      </c>
      <c r="AM21" s="38" t="s">
        <v>216</v>
      </c>
      <c r="AN21" s="90"/>
      <c r="AO21" s="83"/>
      <c r="AP21" s="83"/>
      <c r="AQ21" s="91"/>
      <c r="AR21" s="83"/>
      <c r="AS21" s="83"/>
      <c r="AT21" s="83"/>
      <c r="AU21" s="84" t="s">
        <v>219</v>
      </c>
      <c r="AV21" s="85" t="s">
        <v>219</v>
      </c>
    </row>
    <row r="22" spans="1:48" ht="16" customHeight="1" thickBot="1" x14ac:dyDescent="0.4">
      <c r="A22" s="11">
        <v>20</v>
      </c>
      <c r="B22" s="11" t="s">
        <v>217</v>
      </c>
      <c r="C22" s="65" t="s">
        <v>218</v>
      </c>
      <c r="D22" s="65">
        <v>80</v>
      </c>
      <c r="E22" s="65" t="s">
        <v>219</v>
      </c>
      <c r="F22" s="65" t="s">
        <v>219</v>
      </c>
      <c r="G22" s="65" t="s">
        <v>229</v>
      </c>
      <c r="H22" s="65" t="s">
        <v>221</v>
      </c>
      <c r="I22" s="65" t="s">
        <v>222</v>
      </c>
      <c r="J22" s="66" t="s">
        <v>223</v>
      </c>
      <c r="K22" s="92">
        <v>50</v>
      </c>
      <c r="L22" s="65" t="s">
        <v>219</v>
      </c>
      <c r="M22" s="65" t="s">
        <v>219</v>
      </c>
      <c r="N22" s="65" t="s">
        <v>219</v>
      </c>
      <c r="O22" s="65" t="s">
        <v>219</v>
      </c>
      <c r="P22" s="65" t="s">
        <v>219</v>
      </c>
      <c r="Q22" s="65" t="s">
        <v>219</v>
      </c>
      <c r="R22" s="67" t="s">
        <v>219</v>
      </c>
      <c r="S22" s="28" t="s">
        <v>208</v>
      </c>
      <c r="T22" s="86"/>
      <c r="U22" s="71"/>
      <c r="V22" s="71"/>
      <c r="W22" s="87"/>
      <c r="X22" s="71"/>
      <c r="Y22" s="71"/>
      <c r="Z22" s="71"/>
      <c r="AA22" s="72" t="s">
        <v>219</v>
      </c>
      <c r="AB22" s="73" t="s">
        <v>219</v>
      </c>
      <c r="AC22" s="33" t="s">
        <v>215</v>
      </c>
      <c r="AD22" s="88"/>
      <c r="AE22" s="77"/>
      <c r="AF22" s="77"/>
      <c r="AG22" s="89"/>
      <c r="AH22" s="77"/>
      <c r="AI22" s="77"/>
      <c r="AJ22" s="77"/>
      <c r="AK22" s="78" t="s">
        <v>219</v>
      </c>
      <c r="AL22" s="79" t="s">
        <v>219</v>
      </c>
      <c r="AM22" s="38" t="s">
        <v>216</v>
      </c>
      <c r="AN22" s="90"/>
      <c r="AO22" s="83"/>
      <c r="AP22" s="83"/>
      <c r="AQ22" s="91"/>
      <c r="AR22" s="83"/>
      <c r="AS22" s="83"/>
      <c r="AT22" s="83"/>
      <c r="AU22" s="84" t="s">
        <v>219</v>
      </c>
      <c r="AV22" s="85" t="s">
        <v>219</v>
      </c>
    </row>
    <row r="23" spans="1:48" ht="16" customHeight="1" thickBot="1" x14ac:dyDescent="0.4">
      <c r="A23" s="11">
        <v>21</v>
      </c>
      <c r="B23" s="11" t="s">
        <v>217</v>
      </c>
      <c r="C23" s="65" t="s">
        <v>218</v>
      </c>
      <c r="D23" s="65">
        <v>80</v>
      </c>
      <c r="E23" s="65" t="s">
        <v>219</v>
      </c>
      <c r="F23" s="65" t="s">
        <v>219</v>
      </c>
      <c r="G23" s="65" t="s">
        <v>229</v>
      </c>
      <c r="H23" s="65" t="s">
        <v>221</v>
      </c>
      <c r="I23" s="65" t="s">
        <v>222</v>
      </c>
      <c r="J23" s="66" t="s">
        <v>223</v>
      </c>
      <c r="K23" s="92">
        <v>100</v>
      </c>
      <c r="L23" s="65" t="s">
        <v>219</v>
      </c>
      <c r="M23" s="65" t="s">
        <v>219</v>
      </c>
      <c r="N23" s="65" t="s">
        <v>219</v>
      </c>
      <c r="O23" s="65" t="s">
        <v>219</v>
      </c>
      <c r="P23" s="65" t="s">
        <v>219</v>
      </c>
      <c r="Q23" s="65" t="s">
        <v>219</v>
      </c>
      <c r="R23" s="67" t="s">
        <v>219</v>
      </c>
      <c r="S23" s="28" t="s">
        <v>208</v>
      </c>
      <c r="T23" s="86"/>
      <c r="U23" s="71"/>
      <c r="V23" s="71"/>
      <c r="W23" s="87"/>
      <c r="X23" s="71"/>
      <c r="Y23" s="71"/>
      <c r="Z23" s="71"/>
      <c r="AA23" s="72" t="s">
        <v>219</v>
      </c>
      <c r="AB23" s="73" t="s">
        <v>219</v>
      </c>
      <c r="AC23" s="33" t="s">
        <v>215</v>
      </c>
      <c r="AD23" s="88"/>
      <c r="AE23" s="77"/>
      <c r="AF23" s="77"/>
      <c r="AG23" s="89"/>
      <c r="AH23" s="77"/>
      <c r="AI23" s="77"/>
      <c r="AJ23" s="77"/>
      <c r="AK23" s="78" t="s">
        <v>219</v>
      </c>
      <c r="AL23" s="79" t="s">
        <v>219</v>
      </c>
      <c r="AM23" s="38" t="s">
        <v>216</v>
      </c>
      <c r="AN23" s="90"/>
      <c r="AO23" s="83"/>
      <c r="AP23" s="83"/>
      <c r="AQ23" s="91"/>
      <c r="AR23" s="83"/>
      <c r="AS23" s="83"/>
      <c r="AT23" s="83"/>
      <c r="AU23" s="84" t="s">
        <v>219</v>
      </c>
      <c r="AV23" s="85" t="s">
        <v>219</v>
      </c>
    </row>
    <row r="24" spans="1:48" ht="16" customHeight="1" thickBot="1" x14ac:dyDescent="0.4">
      <c r="A24" s="11">
        <v>22</v>
      </c>
      <c r="B24" s="11" t="s">
        <v>217</v>
      </c>
      <c r="C24" s="65" t="s">
        <v>218</v>
      </c>
      <c r="D24" s="65">
        <v>80</v>
      </c>
      <c r="E24" s="65" t="s">
        <v>219</v>
      </c>
      <c r="F24" s="65" t="s">
        <v>219</v>
      </c>
      <c r="G24" s="65" t="s">
        <v>229</v>
      </c>
      <c r="H24" s="65" t="s">
        <v>227</v>
      </c>
      <c r="I24" s="65" t="s">
        <v>222</v>
      </c>
      <c r="J24" s="66" t="s">
        <v>223</v>
      </c>
      <c r="K24" s="65" t="s">
        <v>223</v>
      </c>
      <c r="L24" s="65" t="s">
        <v>219</v>
      </c>
      <c r="M24" s="65" t="s">
        <v>219</v>
      </c>
      <c r="N24" s="65" t="s">
        <v>219</v>
      </c>
      <c r="O24" s="65" t="s">
        <v>219</v>
      </c>
      <c r="P24" s="65" t="s">
        <v>219</v>
      </c>
      <c r="Q24" s="65" t="s">
        <v>219</v>
      </c>
      <c r="R24" s="67" t="s">
        <v>219</v>
      </c>
      <c r="S24" s="28" t="s">
        <v>208</v>
      </c>
      <c r="T24" s="86"/>
      <c r="U24" s="71"/>
      <c r="V24" s="71"/>
      <c r="W24" s="87"/>
      <c r="X24" s="71"/>
      <c r="Y24" s="71"/>
      <c r="Z24" s="71"/>
      <c r="AA24" s="72" t="s">
        <v>219</v>
      </c>
      <c r="AB24" s="73" t="s">
        <v>219</v>
      </c>
      <c r="AC24" s="33" t="s">
        <v>215</v>
      </c>
      <c r="AD24" s="88"/>
      <c r="AE24" s="77"/>
      <c r="AF24" s="77"/>
      <c r="AG24" s="89"/>
      <c r="AH24" s="77"/>
      <c r="AI24" s="77"/>
      <c r="AJ24" s="77"/>
      <c r="AK24" s="78" t="s">
        <v>219</v>
      </c>
      <c r="AL24" s="79" t="s">
        <v>219</v>
      </c>
      <c r="AM24" s="38" t="s">
        <v>216</v>
      </c>
      <c r="AN24" s="90"/>
      <c r="AO24" s="83"/>
      <c r="AP24" s="83"/>
      <c r="AQ24" s="91"/>
      <c r="AR24" s="83"/>
      <c r="AS24" s="83"/>
      <c r="AT24" s="83"/>
      <c r="AU24" s="84" t="s">
        <v>219</v>
      </c>
      <c r="AV24" s="85" t="s">
        <v>219</v>
      </c>
    </row>
    <row r="25" spans="1:48" ht="14.5" customHeight="1" thickBot="1" x14ac:dyDescent="0.4">
      <c r="A25" s="11">
        <v>23</v>
      </c>
      <c r="B25" s="11" t="s">
        <v>217</v>
      </c>
      <c r="C25" s="65" t="s">
        <v>218</v>
      </c>
      <c r="D25" s="65">
        <v>80</v>
      </c>
      <c r="E25" s="65" t="s">
        <v>219</v>
      </c>
      <c r="F25" s="65" t="s">
        <v>219</v>
      </c>
      <c r="G25" s="65" t="s">
        <v>229</v>
      </c>
      <c r="H25" s="65" t="s">
        <v>221</v>
      </c>
      <c r="I25" s="66" t="s">
        <v>228</v>
      </c>
      <c r="J25" s="66" t="s">
        <v>223</v>
      </c>
      <c r="K25" s="65" t="s">
        <v>223</v>
      </c>
      <c r="L25" s="65" t="s">
        <v>219</v>
      </c>
      <c r="M25" s="65" t="s">
        <v>219</v>
      </c>
      <c r="N25" s="65" t="s">
        <v>219</v>
      </c>
      <c r="O25" s="65" t="s">
        <v>219</v>
      </c>
      <c r="P25" s="65" t="s">
        <v>219</v>
      </c>
      <c r="Q25" s="65" t="s">
        <v>219</v>
      </c>
      <c r="R25" s="67" t="s">
        <v>219</v>
      </c>
      <c r="S25" s="28" t="s">
        <v>208</v>
      </c>
      <c r="T25" s="86"/>
      <c r="U25" s="71"/>
      <c r="V25" s="71"/>
      <c r="W25" s="87"/>
      <c r="X25" s="71"/>
      <c r="Y25" s="71"/>
      <c r="Z25" s="71"/>
      <c r="AA25" s="72" t="s">
        <v>219</v>
      </c>
      <c r="AB25" s="73" t="s">
        <v>219</v>
      </c>
      <c r="AC25" s="33" t="s">
        <v>215</v>
      </c>
      <c r="AD25" s="88"/>
      <c r="AE25" s="77"/>
      <c r="AF25" s="77"/>
      <c r="AG25" s="89"/>
      <c r="AH25" s="77"/>
      <c r="AI25" s="77"/>
      <c r="AJ25" s="77"/>
      <c r="AK25" s="78" t="s">
        <v>219</v>
      </c>
      <c r="AL25" s="79" t="s">
        <v>219</v>
      </c>
      <c r="AM25" s="38" t="s">
        <v>216</v>
      </c>
      <c r="AN25" s="90"/>
      <c r="AO25" s="83"/>
      <c r="AP25" s="83"/>
      <c r="AQ25" s="91"/>
      <c r="AR25" s="83"/>
      <c r="AS25" s="83"/>
      <c r="AT25" s="83"/>
      <c r="AU25" s="84" t="s">
        <v>219</v>
      </c>
      <c r="AV25" s="85" t="s">
        <v>219</v>
      </c>
    </row>
    <row r="26" spans="1:48" ht="14.5" customHeight="1" thickBot="1" x14ac:dyDescent="0.4">
      <c r="A26" s="11">
        <v>24</v>
      </c>
      <c r="B26" s="11" t="s">
        <v>217</v>
      </c>
      <c r="C26" s="65" t="s">
        <v>218</v>
      </c>
      <c r="D26" s="65">
        <v>80</v>
      </c>
      <c r="E26" s="65" t="s">
        <v>219</v>
      </c>
      <c r="F26" s="65" t="s">
        <v>219</v>
      </c>
      <c r="G26" s="65" t="s">
        <v>229</v>
      </c>
      <c r="H26" s="65" t="s">
        <v>221</v>
      </c>
      <c r="I26" s="66" t="s">
        <v>228</v>
      </c>
      <c r="J26" s="66" t="s">
        <v>224</v>
      </c>
      <c r="K26" s="65" t="s">
        <v>223</v>
      </c>
      <c r="L26" s="65" t="s">
        <v>219</v>
      </c>
      <c r="M26" s="65" t="s">
        <v>219</v>
      </c>
      <c r="N26" s="65" t="s">
        <v>219</v>
      </c>
      <c r="O26" s="65" t="s">
        <v>219</v>
      </c>
      <c r="P26" s="65" t="s">
        <v>219</v>
      </c>
      <c r="Q26" s="65" t="s">
        <v>219</v>
      </c>
      <c r="R26" s="67" t="s">
        <v>219</v>
      </c>
      <c r="S26" s="28" t="s">
        <v>208</v>
      </c>
      <c r="T26" s="86"/>
      <c r="U26" s="71"/>
      <c r="V26" s="71"/>
      <c r="W26" s="87"/>
      <c r="X26" s="71"/>
      <c r="Y26" s="71"/>
      <c r="Z26" s="71"/>
      <c r="AA26" s="72" t="s">
        <v>219</v>
      </c>
      <c r="AB26" s="73" t="s">
        <v>219</v>
      </c>
      <c r="AC26" s="33" t="s">
        <v>215</v>
      </c>
      <c r="AD26" s="88"/>
      <c r="AE26" s="77"/>
      <c r="AF26" s="77"/>
      <c r="AG26" s="89"/>
      <c r="AH26" s="77"/>
      <c r="AI26" s="77"/>
      <c r="AJ26" s="77"/>
      <c r="AK26" s="78" t="s">
        <v>219</v>
      </c>
      <c r="AL26" s="79" t="s">
        <v>219</v>
      </c>
      <c r="AM26" s="38" t="s">
        <v>216</v>
      </c>
      <c r="AN26" s="90"/>
      <c r="AO26" s="83"/>
      <c r="AP26" s="83"/>
      <c r="AQ26" s="91"/>
      <c r="AR26" s="83"/>
      <c r="AS26" s="83"/>
      <c r="AT26" s="83"/>
      <c r="AU26" s="84" t="s">
        <v>219</v>
      </c>
      <c r="AV26" s="85" t="s">
        <v>219</v>
      </c>
    </row>
    <row r="27" spans="1:48" ht="14.5" customHeight="1" thickBot="1" x14ac:dyDescent="0.4">
      <c r="A27" s="11">
        <v>25</v>
      </c>
      <c r="B27" s="11" t="s">
        <v>217</v>
      </c>
      <c r="C27" s="65" t="s">
        <v>218</v>
      </c>
      <c r="D27" s="65">
        <v>80</v>
      </c>
      <c r="E27" s="65" t="s">
        <v>219</v>
      </c>
      <c r="F27" s="65" t="s">
        <v>219</v>
      </c>
      <c r="G27" s="65" t="s">
        <v>229</v>
      </c>
      <c r="H27" s="65" t="s">
        <v>221</v>
      </c>
      <c r="I27" s="66" t="s">
        <v>228</v>
      </c>
      <c r="J27" s="66" t="s">
        <v>225</v>
      </c>
      <c r="K27" s="65" t="s">
        <v>223</v>
      </c>
      <c r="L27" s="65" t="s">
        <v>219</v>
      </c>
      <c r="M27" s="65" t="s">
        <v>219</v>
      </c>
      <c r="N27" s="65" t="s">
        <v>219</v>
      </c>
      <c r="O27" s="65" t="s">
        <v>219</v>
      </c>
      <c r="P27" s="65" t="s">
        <v>219</v>
      </c>
      <c r="Q27" s="65" t="s">
        <v>219</v>
      </c>
      <c r="R27" s="67" t="s">
        <v>219</v>
      </c>
      <c r="S27" s="28" t="s">
        <v>208</v>
      </c>
      <c r="T27" s="86"/>
      <c r="U27" s="71"/>
      <c r="V27" s="71"/>
      <c r="W27" s="87"/>
      <c r="X27" s="71"/>
      <c r="Y27" s="71"/>
      <c r="Z27" s="71"/>
      <c r="AA27" s="72" t="s">
        <v>219</v>
      </c>
      <c r="AB27" s="73" t="s">
        <v>219</v>
      </c>
      <c r="AC27" s="33" t="s">
        <v>215</v>
      </c>
      <c r="AD27" s="88"/>
      <c r="AE27" s="77"/>
      <c r="AF27" s="77"/>
      <c r="AG27" s="89"/>
      <c r="AH27" s="77"/>
      <c r="AI27" s="77"/>
      <c r="AJ27" s="77"/>
      <c r="AK27" s="78" t="s">
        <v>219</v>
      </c>
      <c r="AL27" s="79" t="s">
        <v>219</v>
      </c>
      <c r="AM27" s="38" t="s">
        <v>216</v>
      </c>
      <c r="AN27" s="90"/>
      <c r="AO27" s="83"/>
      <c r="AP27" s="83"/>
      <c r="AQ27" s="91"/>
      <c r="AR27" s="83"/>
      <c r="AS27" s="83"/>
      <c r="AT27" s="83"/>
      <c r="AU27" s="84" t="s">
        <v>219</v>
      </c>
      <c r="AV27" s="85" t="s">
        <v>219</v>
      </c>
    </row>
    <row r="28" spans="1:48" ht="14.5" customHeight="1" thickBot="1" x14ac:dyDescent="0.4">
      <c r="A28" s="11">
        <v>26</v>
      </c>
      <c r="B28" s="11" t="s">
        <v>217</v>
      </c>
      <c r="C28" s="65" t="s">
        <v>218</v>
      </c>
      <c r="D28" s="65">
        <v>80</v>
      </c>
      <c r="E28" s="65" t="s">
        <v>219</v>
      </c>
      <c r="F28" s="65" t="s">
        <v>219</v>
      </c>
      <c r="G28" s="65" t="s">
        <v>229</v>
      </c>
      <c r="H28" s="65" t="s">
        <v>221</v>
      </c>
      <c r="I28" s="66" t="s">
        <v>228</v>
      </c>
      <c r="J28" s="66" t="s">
        <v>226</v>
      </c>
      <c r="K28" s="65" t="s">
        <v>223</v>
      </c>
      <c r="L28" s="65" t="s">
        <v>219</v>
      </c>
      <c r="M28" s="65" t="s">
        <v>219</v>
      </c>
      <c r="N28" s="65" t="s">
        <v>219</v>
      </c>
      <c r="O28" s="65" t="s">
        <v>219</v>
      </c>
      <c r="P28" s="65" t="s">
        <v>219</v>
      </c>
      <c r="Q28" s="65" t="s">
        <v>219</v>
      </c>
      <c r="R28" s="67" t="s">
        <v>219</v>
      </c>
      <c r="S28" s="28" t="s">
        <v>208</v>
      </c>
      <c r="T28" s="86"/>
      <c r="U28" s="71"/>
      <c r="V28" s="71"/>
      <c r="W28" s="87"/>
      <c r="X28" s="71"/>
      <c r="Y28" s="71"/>
      <c r="Z28" s="71"/>
      <c r="AA28" s="72" t="s">
        <v>219</v>
      </c>
      <c r="AB28" s="73" t="s">
        <v>219</v>
      </c>
      <c r="AC28" s="33" t="s">
        <v>215</v>
      </c>
      <c r="AD28" s="88"/>
      <c r="AE28" s="77"/>
      <c r="AF28" s="77"/>
      <c r="AG28" s="89"/>
      <c r="AH28" s="77"/>
      <c r="AI28" s="77"/>
      <c r="AJ28" s="77"/>
      <c r="AK28" s="78" t="s">
        <v>219</v>
      </c>
      <c r="AL28" s="79" t="s">
        <v>219</v>
      </c>
      <c r="AM28" s="38" t="s">
        <v>216</v>
      </c>
      <c r="AN28" s="90"/>
      <c r="AO28" s="83"/>
      <c r="AP28" s="83"/>
      <c r="AQ28" s="91"/>
      <c r="AR28" s="83"/>
      <c r="AS28" s="83"/>
      <c r="AT28" s="83"/>
      <c r="AU28" s="84" t="s">
        <v>219</v>
      </c>
      <c r="AV28" s="85" t="s">
        <v>219</v>
      </c>
    </row>
    <row r="29" spans="1:48" ht="14.5" customHeight="1" thickBot="1" x14ac:dyDescent="0.4">
      <c r="A29" s="11">
        <v>27</v>
      </c>
      <c r="B29" s="11" t="s">
        <v>217</v>
      </c>
      <c r="C29" s="65" t="s">
        <v>218</v>
      </c>
      <c r="D29" s="65">
        <v>80</v>
      </c>
      <c r="E29" s="65" t="s">
        <v>219</v>
      </c>
      <c r="F29" s="65" t="s">
        <v>219</v>
      </c>
      <c r="G29" s="65" t="s">
        <v>229</v>
      </c>
      <c r="H29" s="65" t="s">
        <v>227</v>
      </c>
      <c r="I29" s="66" t="s">
        <v>228</v>
      </c>
      <c r="J29" s="66" t="s">
        <v>223</v>
      </c>
      <c r="K29" s="65" t="s">
        <v>223</v>
      </c>
      <c r="L29" s="65" t="s">
        <v>219</v>
      </c>
      <c r="M29" s="65" t="s">
        <v>219</v>
      </c>
      <c r="N29" s="65" t="s">
        <v>219</v>
      </c>
      <c r="O29" s="65" t="s">
        <v>219</v>
      </c>
      <c r="P29" s="65" t="s">
        <v>219</v>
      </c>
      <c r="Q29" s="65" t="s">
        <v>219</v>
      </c>
      <c r="R29" s="67" t="s">
        <v>219</v>
      </c>
      <c r="S29" s="28" t="s">
        <v>208</v>
      </c>
      <c r="T29" s="86"/>
      <c r="U29" s="71"/>
      <c r="V29" s="71"/>
      <c r="W29" s="87"/>
      <c r="X29" s="71"/>
      <c r="Y29" s="71"/>
      <c r="Z29" s="71"/>
      <c r="AA29" s="72" t="s">
        <v>219</v>
      </c>
      <c r="AB29" s="73" t="s">
        <v>219</v>
      </c>
      <c r="AC29" s="33" t="s">
        <v>215</v>
      </c>
      <c r="AD29" s="88"/>
      <c r="AE29" s="77"/>
      <c r="AF29" s="77"/>
      <c r="AG29" s="89"/>
      <c r="AH29" s="77"/>
      <c r="AI29" s="77"/>
      <c r="AJ29" s="77"/>
      <c r="AK29" s="78" t="s">
        <v>219</v>
      </c>
      <c r="AL29" s="79" t="s">
        <v>219</v>
      </c>
      <c r="AM29" s="38" t="s">
        <v>216</v>
      </c>
      <c r="AN29" s="90"/>
      <c r="AO29" s="83"/>
      <c r="AP29" s="83"/>
      <c r="AQ29" s="91"/>
      <c r="AR29" s="83"/>
      <c r="AS29" s="83"/>
      <c r="AT29" s="83"/>
      <c r="AU29" s="84" t="s">
        <v>219</v>
      </c>
      <c r="AV29" s="85" t="s">
        <v>219</v>
      </c>
    </row>
    <row r="30" spans="1:48" ht="14.5" customHeight="1" thickBot="1" x14ac:dyDescent="0.4">
      <c r="A30" s="11">
        <v>28</v>
      </c>
      <c r="B30" s="11" t="s">
        <v>217</v>
      </c>
      <c r="C30" s="65" t="s">
        <v>218</v>
      </c>
      <c r="D30" s="65">
        <v>80</v>
      </c>
      <c r="E30" s="65" t="s">
        <v>219</v>
      </c>
      <c r="F30" s="65" t="s">
        <v>219</v>
      </c>
      <c r="G30" s="65" t="s">
        <v>229</v>
      </c>
      <c r="H30" s="65" t="s">
        <v>227</v>
      </c>
      <c r="I30" s="66" t="s">
        <v>228</v>
      </c>
      <c r="J30" s="66" t="s">
        <v>224</v>
      </c>
      <c r="K30" s="65" t="s">
        <v>223</v>
      </c>
      <c r="L30" s="65" t="s">
        <v>219</v>
      </c>
      <c r="M30" s="65" t="s">
        <v>219</v>
      </c>
      <c r="N30" s="65" t="s">
        <v>219</v>
      </c>
      <c r="O30" s="65" t="s">
        <v>219</v>
      </c>
      <c r="P30" s="65" t="s">
        <v>219</v>
      </c>
      <c r="Q30" s="65" t="s">
        <v>219</v>
      </c>
      <c r="R30" s="67" t="s">
        <v>219</v>
      </c>
      <c r="S30" s="28" t="s">
        <v>208</v>
      </c>
      <c r="T30" s="86"/>
      <c r="U30" s="71"/>
      <c r="V30" s="71"/>
      <c r="W30" s="87"/>
      <c r="X30" s="71"/>
      <c r="Y30" s="71"/>
      <c r="Z30" s="71"/>
      <c r="AA30" s="72" t="s">
        <v>219</v>
      </c>
      <c r="AB30" s="73" t="s">
        <v>219</v>
      </c>
      <c r="AC30" s="33" t="s">
        <v>215</v>
      </c>
      <c r="AD30" s="88"/>
      <c r="AE30" s="77"/>
      <c r="AF30" s="77"/>
      <c r="AG30" s="89"/>
      <c r="AH30" s="77"/>
      <c r="AI30" s="77"/>
      <c r="AJ30" s="77"/>
      <c r="AK30" s="78" t="s">
        <v>219</v>
      </c>
      <c r="AL30" s="79" t="s">
        <v>219</v>
      </c>
      <c r="AM30" s="38" t="s">
        <v>216</v>
      </c>
      <c r="AN30" s="90"/>
      <c r="AO30" s="83"/>
      <c r="AP30" s="83"/>
      <c r="AQ30" s="91"/>
      <c r="AR30" s="83"/>
      <c r="AS30" s="83"/>
      <c r="AT30" s="83"/>
      <c r="AU30" s="84" t="s">
        <v>219</v>
      </c>
      <c r="AV30" s="85" t="s">
        <v>219</v>
      </c>
    </row>
    <row r="31" spans="1:48" ht="14.5" customHeight="1" thickBot="1" x14ac:dyDescent="0.4">
      <c r="A31" s="11">
        <v>29</v>
      </c>
      <c r="B31" s="11" t="s">
        <v>217</v>
      </c>
      <c r="C31" s="65" t="s">
        <v>218</v>
      </c>
      <c r="D31" s="65">
        <v>80</v>
      </c>
      <c r="E31" s="65" t="s">
        <v>219</v>
      </c>
      <c r="F31" s="65" t="s">
        <v>219</v>
      </c>
      <c r="G31" s="65" t="s">
        <v>229</v>
      </c>
      <c r="H31" s="65" t="s">
        <v>227</v>
      </c>
      <c r="I31" s="66" t="s">
        <v>228</v>
      </c>
      <c r="J31" s="66" t="s">
        <v>225</v>
      </c>
      <c r="K31" s="65" t="s">
        <v>223</v>
      </c>
      <c r="L31" s="65" t="s">
        <v>219</v>
      </c>
      <c r="M31" s="65" t="s">
        <v>219</v>
      </c>
      <c r="N31" s="65" t="s">
        <v>219</v>
      </c>
      <c r="O31" s="65" t="s">
        <v>219</v>
      </c>
      <c r="P31" s="65" t="s">
        <v>219</v>
      </c>
      <c r="Q31" s="65" t="s">
        <v>219</v>
      </c>
      <c r="R31" s="67" t="s">
        <v>219</v>
      </c>
      <c r="S31" s="28" t="s">
        <v>208</v>
      </c>
      <c r="T31" s="86"/>
      <c r="U31" s="71"/>
      <c r="V31" s="71"/>
      <c r="W31" s="87"/>
      <c r="X31" s="71"/>
      <c r="Y31" s="71"/>
      <c r="Z31" s="71"/>
      <c r="AA31" s="72" t="s">
        <v>219</v>
      </c>
      <c r="AB31" s="73" t="s">
        <v>219</v>
      </c>
      <c r="AC31" s="33" t="s">
        <v>215</v>
      </c>
      <c r="AD31" s="88"/>
      <c r="AE31" s="77"/>
      <c r="AF31" s="77"/>
      <c r="AG31" s="89"/>
      <c r="AH31" s="77"/>
      <c r="AI31" s="77"/>
      <c r="AJ31" s="77"/>
      <c r="AK31" s="78" t="s">
        <v>219</v>
      </c>
      <c r="AL31" s="79" t="s">
        <v>219</v>
      </c>
      <c r="AM31" s="38" t="s">
        <v>216</v>
      </c>
      <c r="AN31" s="90"/>
      <c r="AO31" s="83"/>
      <c r="AP31" s="83"/>
      <c r="AQ31" s="91"/>
      <c r="AR31" s="83"/>
      <c r="AS31" s="83"/>
      <c r="AT31" s="83"/>
      <c r="AU31" s="84" t="s">
        <v>219</v>
      </c>
      <c r="AV31" s="85" t="s">
        <v>219</v>
      </c>
    </row>
    <row r="32" spans="1:48" ht="14.5" customHeight="1" thickBot="1" x14ac:dyDescent="0.4">
      <c r="A32" s="11">
        <v>30</v>
      </c>
      <c r="B32" s="11" t="s">
        <v>217</v>
      </c>
      <c r="C32" s="65" t="s">
        <v>218</v>
      </c>
      <c r="D32" s="65">
        <v>80</v>
      </c>
      <c r="E32" s="65" t="s">
        <v>219</v>
      </c>
      <c r="F32" s="65" t="s">
        <v>219</v>
      </c>
      <c r="G32" s="65" t="s">
        <v>229</v>
      </c>
      <c r="H32" s="65" t="s">
        <v>227</v>
      </c>
      <c r="I32" s="66" t="s">
        <v>228</v>
      </c>
      <c r="J32" s="66" t="s">
        <v>226</v>
      </c>
      <c r="K32" s="65" t="s">
        <v>223</v>
      </c>
      <c r="L32" s="65" t="s">
        <v>219</v>
      </c>
      <c r="M32" s="65" t="s">
        <v>219</v>
      </c>
      <c r="N32" s="65" t="s">
        <v>219</v>
      </c>
      <c r="O32" s="65" t="s">
        <v>219</v>
      </c>
      <c r="P32" s="65" t="s">
        <v>219</v>
      </c>
      <c r="Q32" s="65" t="s">
        <v>219</v>
      </c>
      <c r="R32" s="67" t="s">
        <v>219</v>
      </c>
      <c r="S32" s="28" t="s">
        <v>208</v>
      </c>
      <c r="T32" s="86"/>
      <c r="U32" s="71"/>
      <c r="V32" s="71"/>
      <c r="W32" s="87"/>
      <c r="X32" s="71"/>
      <c r="Y32" s="71"/>
      <c r="Z32" s="71"/>
      <c r="AA32" s="72" t="s">
        <v>219</v>
      </c>
      <c r="AB32" s="73" t="s">
        <v>219</v>
      </c>
      <c r="AC32" s="33" t="s">
        <v>215</v>
      </c>
      <c r="AD32" s="88"/>
      <c r="AE32" s="77"/>
      <c r="AF32" s="77"/>
      <c r="AG32" s="89"/>
      <c r="AH32" s="77"/>
      <c r="AI32" s="77"/>
      <c r="AJ32" s="77"/>
      <c r="AK32" s="78" t="s">
        <v>219</v>
      </c>
      <c r="AL32" s="79" t="s">
        <v>219</v>
      </c>
      <c r="AM32" s="38" t="s">
        <v>216</v>
      </c>
      <c r="AN32" s="90"/>
      <c r="AO32" s="83"/>
      <c r="AP32" s="83"/>
      <c r="AQ32" s="91"/>
      <c r="AR32" s="83"/>
      <c r="AS32" s="83"/>
      <c r="AT32" s="83"/>
      <c r="AU32" s="84" t="s">
        <v>219</v>
      </c>
      <c r="AV32" s="85" t="s">
        <v>219</v>
      </c>
    </row>
    <row r="33" spans="1:48" ht="16" customHeight="1" thickBot="1" x14ac:dyDescent="0.4">
      <c r="A33" s="11">
        <v>31</v>
      </c>
      <c r="B33" s="11" t="s">
        <v>217</v>
      </c>
      <c r="C33" s="65" t="s">
        <v>218</v>
      </c>
      <c r="D33" s="65">
        <v>160</v>
      </c>
      <c r="E33" s="65" t="s">
        <v>219</v>
      </c>
      <c r="F33" s="65" t="s">
        <v>219</v>
      </c>
      <c r="G33" s="65" t="s">
        <v>220</v>
      </c>
      <c r="H33" s="65" t="s">
        <v>221</v>
      </c>
      <c r="I33" s="65" t="s">
        <v>222</v>
      </c>
      <c r="J33" s="66" t="s">
        <v>223</v>
      </c>
      <c r="K33" s="65" t="s">
        <v>223</v>
      </c>
      <c r="L33" s="65" t="s">
        <v>219</v>
      </c>
      <c r="M33" s="65" t="s">
        <v>219</v>
      </c>
      <c r="N33" s="65" t="s">
        <v>219</v>
      </c>
      <c r="O33" s="65" t="s">
        <v>219</v>
      </c>
      <c r="P33" s="65" t="s">
        <v>219</v>
      </c>
      <c r="Q33" s="65" t="s">
        <v>219</v>
      </c>
      <c r="R33" s="67" t="s">
        <v>219</v>
      </c>
      <c r="S33" s="28" t="s">
        <v>208</v>
      </c>
      <c r="T33" s="86"/>
      <c r="U33" s="71"/>
      <c r="V33" s="71"/>
      <c r="W33" s="87"/>
      <c r="X33" s="71"/>
      <c r="Y33" s="71"/>
      <c r="Z33" s="71"/>
      <c r="AA33" s="72" t="s">
        <v>219</v>
      </c>
      <c r="AB33" s="73" t="s">
        <v>219</v>
      </c>
      <c r="AC33" s="33" t="s">
        <v>215</v>
      </c>
      <c r="AD33" s="88"/>
      <c r="AE33" s="77"/>
      <c r="AF33" s="77"/>
      <c r="AG33" s="89"/>
      <c r="AH33" s="77"/>
      <c r="AI33" s="77"/>
      <c r="AJ33" s="77"/>
      <c r="AK33" s="78" t="s">
        <v>219</v>
      </c>
      <c r="AL33" s="79" t="s">
        <v>219</v>
      </c>
      <c r="AM33" s="38" t="s">
        <v>216</v>
      </c>
      <c r="AN33" s="90"/>
      <c r="AO33" s="83"/>
      <c r="AP33" s="83"/>
      <c r="AQ33" s="91"/>
      <c r="AR33" s="83"/>
      <c r="AS33" s="83"/>
      <c r="AT33" s="83"/>
      <c r="AU33" s="84" t="s">
        <v>219</v>
      </c>
      <c r="AV33" s="85" t="s">
        <v>219</v>
      </c>
    </row>
    <row r="34" spans="1:48" ht="16" customHeight="1" thickBot="1" x14ac:dyDescent="0.4">
      <c r="A34" s="11">
        <v>32</v>
      </c>
      <c r="B34" s="11" t="s">
        <v>217</v>
      </c>
      <c r="C34" s="65" t="s">
        <v>218</v>
      </c>
      <c r="D34" s="65">
        <v>160</v>
      </c>
      <c r="E34" s="65" t="s">
        <v>219</v>
      </c>
      <c r="F34" s="65" t="s">
        <v>219</v>
      </c>
      <c r="G34" s="65" t="s">
        <v>220</v>
      </c>
      <c r="H34" s="65" t="s">
        <v>221</v>
      </c>
      <c r="I34" s="65" t="s">
        <v>222</v>
      </c>
      <c r="J34" s="66" t="s">
        <v>224</v>
      </c>
      <c r="K34" s="65" t="s">
        <v>223</v>
      </c>
      <c r="L34" s="65" t="s">
        <v>219</v>
      </c>
      <c r="M34" s="65" t="s">
        <v>219</v>
      </c>
      <c r="N34" s="65" t="s">
        <v>219</v>
      </c>
      <c r="O34" s="65" t="s">
        <v>219</v>
      </c>
      <c r="P34" s="65" t="s">
        <v>219</v>
      </c>
      <c r="Q34" s="65" t="s">
        <v>219</v>
      </c>
      <c r="R34" s="67" t="s">
        <v>219</v>
      </c>
      <c r="S34" s="28" t="s">
        <v>208</v>
      </c>
      <c r="T34" s="86"/>
      <c r="U34" s="71"/>
      <c r="V34" s="71"/>
      <c r="W34" s="87"/>
      <c r="X34" s="71"/>
      <c r="Y34" s="71"/>
      <c r="Z34" s="71"/>
      <c r="AA34" s="72" t="s">
        <v>219</v>
      </c>
      <c r="AB34" s="73" t="s">
        <v>219</v>
      </c>
      <c r="AC34" s="33" t="s">
        <v>215</v>
      </c>
      <c r="AD34" s="88"/>
      <c r="AE34" s="77"/>
      <c r="AF34" s="77"/>
      <c r="AG34" s="89"/>
      <c r="AH34" s="77"/>
      <c r="AI34" s="77"/>
      <c r="AJ34" s="77"/>
      <c r="AK34" s="78" t="s">
        <v>219</v>
      </c>
      <c r="AL34" s="79" t="s">
        <v>219</v>
      </c>
      <c r="AM34" s="38" t="s">
        <v>216</v>
      </c>
      <c r="AN34" s="90"/>
      <c r="AO34" s="83"/>
      <c r="AP34" s="83"/>
      <c r="AQ34" s="91"/>
      <c r="AR34" s="83"/>
      <c r="AS34" s="83"/>
      <c r="AT34" s="83"/>
      <c r="AU34" s="84" t="s">
        <v>219</v>
      </c>
      <c r="AV34" s="85" t="s">
        <v>219</v>
      </c>
    </row>
    <row r="35" spans="1:48" ht="14.5" customHeight="1" thickBot="1" x14ac:dyDescent="0.4">
      <c r="A35" s="11">
        <v>33</v>
      </c>
      <c r="B35" s="11" t="s">
        <v>217</v>
      </c>
      <c r="C35" s="65" t="s">
        <v>218</v>
      </c>
      <c r="D35" s="65">
        <v>160</v>
      </c>
      <c r="E35" s="65" t="s">
        <v>219</v>
      </c>
      <c r="F35" s="65" t="s">
        <v>219</v>
      </c>
      <c r="G35" s="65" t="s">
        <v>220</v>
      </c>
      <c r="H35" s="65" t="s">
        <v>221</v>
      </c>
      <c r="I35" s="65" t="s">
        <v>222</v>
      </c>
      <c r="J35" s="66" t="s">
        <v>225</v>
      </c>
      <c r="K35" s="65" t="s">
        <v>223</v>
      </c>
      <c r="L35" s="65" t="s">
        <v>219</v>
      </c>
      <c r="M35" s="65" t="s">
        <v>219</v>
      </c>
      <c r="N35" s="65" t="s">
        <v>219</v>
      </c>
      <c r="O35" s="65" t="s">
        <v>219</v>
      </c>
      <c r="P35" s="65" t="s">
        <v>219</v>
      </c>
      <c r="Q35" s="65" t="s">
        <v>219</v>
      </c>
      <c r="R35" s="67" t="s">
        <v>219</v>
      </c>
      <c r="S35" s="28" t="s">
        <v>208</v>
      </c>
      <c r="T35" s="86"/>
      <c r="U35" s="71"/>
      <c r="V35" s="71"/>
      <c r="W35" s="87"/>
      <c r="X35" s="71"/>
      <c r="Y35" s="71"/>
      <c r="Z35" s="71"/>
      <c r="AA35" s="72" t="s">
        <v>219</v>
      </c>
      <c r="AB35" s="73" t="s">
        <v>219</v>
      </c>
      <c r="AC35" s="33" t="s">
        <v>215</v>
      </c>
      <c r="AD35" s="88"/>
      <c r="AE35" s="77"/>
      <c r="AF35" s="77"/>
      <c r="AG35" s="89"/>
      <c r="AH35" s="77"/>
      <c r="AI35" s="77"/>
      <c r="AJ35" s="77"/>
      <c r="AK35" s="78" t="s">
        <v>219</v>
      </c>
      <c r="AL35" s="79" t="s">
        <v>219</v>
      </c>
      <c r="AM35" s="38" t="s">
        <v>216</v>
      </c>
      <c r="AN35" s="90"/>
      <c r="AO35" s="83"/>
      <c r="AP35" s="83"/>
      <c r="AQ35" s="91"/>
      <c r="AR35" s="83"/>
      <c r="AS35" s="83"/>
      <c r="AT35" s="83"/>
      <c r="AU35" s="84" t="s">
        <v>219</v>
      </c>
      <c r="AV35" s="85" t="s">
        <v>219</v>
      </c>
    </row>
    <row r="36" spans="1:48" ht="16" customHeight="1" thickBot="1" x14ac:dyDescent="0.4">
      <c r="A36" s="11">
        <v>34</v>
      </c>
      <c r="B36" s="11" t="s">
        <v>217</v>
      </c>
      <c r="C36" s="65" t="s">
        <v>218</v>
      </c>
      <c r="D36" s="65">
        <v>160</v>
      </c>
      <c r="E36" s="65" t="s">
        <v>219</v>
      </c>
      <c r="F36" s="65" t="s">
        <v>219</v>
      </c>
      <c r="G36" s="65" t="s">
        <v>220</v>
      </c>
      <c r="H36" s="65" t="s">
        <v>221</v>
      </c>
      <c r="I36" s="65" t="s">
        <v>222</v>
      </c>
      <c r="J36" s="66" t="s">
        <v>226</v>
      </c>
      <c r="K36" s="65" t="s">
        <v>223</v>
      </c>
      <c r="L36" s="65" t="s">
        <v>219</v>
      </c>
      <c r="M36" s="65" t="s">
        <v>219</v>
      </c>
      <c r="N36" s="65" t="s">
        <v>219</v>
      </c>
      <c r="O36" s="65" t="s">
        <v>219</v>
      </c>
      <c r="P36" s="65" t="s">
        <v>219</v>
      </c>
      <c r="Q36" s="65" t="s">
        <v>219</v>
      </c>
      <c r="R36" s="67" t="s">
        <v>219</v>
      </c>
      <c r="S36" s="28" t="s">
        <v>208</v>
      </c>
      <c r="T36" s="86"/>
      <c r="U36" s="71"/>
      <c r="V36" s="71"/>
      <c r="W36" s="87"/>
      <c r="X36" s="71"/>
      <c r="Y36" s="71"/>
      <c r="Z36" s="71"/>
      <c r="AA36" s="72" t="s">
        <v>219</v>
      </c>
      <c r="AB36" s="73" t="s">
        <v>219</v>
      </c>
      <c r="AC36" s="33" t="s">
        <v>215</v>
      </c>
      <c r="AD36" s="88"/>
      <c r="AE36" s="77"/>
      <c r="AF36" s="77"/>
      <c r="AG36" s="89"/>
      <c r="AH36" s="77"/>
      <c r="AI36" s="77"/>
      <c r="AJ36" s="77"/>
      <c r="AK36" s="78" t="s">
        <v>219</v>
      </c>
      <c r="AL36" s="79" t="s">
        <v>219</v>
      </c>
      <c r="AM36" s="38" t="s">
        <v>216</v>
      </c>
      <c r="AN36" s="90"/>
      <c r="AO36" s="83"/>
      <c r="AP36" s="83"/>
      <c r="AQ36" s="91"/>
      <c r="AR36" s="83"/>
      <c r="AS36" s="83"/>
      <c r="AT36" s="83"/>
      <c r="AU36" s="84" t="s">
        <v>219</v>
      </c>
      <c r="AV36" s="85" t="s">
        <v>219</v>
      </c>
    </row>
    <row r="37" spans="1:48" ht="16" customHeight="1" thickBot="1" x14ac:dyDescent="0.4">
      <c r="A37" s="11">
        <v>35</v>
      </c>
      <c r="B37" s="11" t="s">
        <v>217</v>
      </c>
      <c r="C37" s="65" t="s">
        <v>218</v>
      </c>
      <c r="D37" s="65">
        <v>160</v>
      </c>
      <c r="E37" s="65" t="s">
        <v>219</v>
      </c>
      <c r="F37" s="65" t="s">
        <v>219</v>
      </c>
      <c r="G37" s="65" t="s">
        <v>220</v>
      </c>
      <c r="H37" s="65" t="s">
        <v>221</v>
      </c>
      <c r="I37" s="65" t="s">
        <v>222</v>
      </c>
      <c r="J37" s="66" t="s">
        <v>223</v>
      </c>
      <c r="K37" s="92">
        <v>50</v>
      </c>
      <c r="L37" s="65" t="s">
        <v>219</v>
      </c>
      <c r="M37" s="65" t="s">
        <v>219</v>
      </c>
      <c r="N37" s="65" t="s">
        <v>219</v>
      </c>
      <c r="O37" s="65" t="s">
        <v>219</v>
      </c>
      <c r="P37" s="65" t="s">
        <v>219</v>
      </c>
      <c r="Q37" s="65" t="s">
        <v>219</v>
      </c>
      <c r="R37" s="67" t="s">
        <v>219</v>
      </c>
      <c r="S37" s="28" t="s">
        <v>208</v>
      </c>
      <c r="T37" s="86"/>
      <c r="U37" s="71"/>
      <c r="V37" s="71"/>
      <c r="W37" s="87"/>
      <c r="X37" s="71"/>
      <c r="Y37" s="71"/>
      <c r="Z37" s="71"/>
      <c r="AA37" s="72" t="s">
        <v>219</v>
      </c>
      <c r="AB37" s="73" t="s">
        <v>219</v>
      </c>
      <c r="AC37" s="33" t="s">
        <v>215</v>
      </c>
      <c r="AD37" s="88"/>
      <c r="AE37" s="77"/>
      <c r="AF37" s="77"/>
      <c r="AG37" s="89"/>
      <c r="AH37" s="77"/>
      <c r="AI37" s="77"/>
      <c r="AJ37" s="77"/>
      <c r="AK37" s="78" t="s">
        <v>219</v>
      </c>
      <c r="AL37" s="79" t="s">
        <v>219</v>
      </c>
      <c r="AM37" s="38" t="s">
        <v>216</v>
      </c>
      <c r="AN37" s="90"/>
      <c r="AO37" s="83"/>
      <c r="AP37" s="83"/>
      <c r="AQ37" s="91"/>
      <c r="AR37" s="83"/>
      <c r="AS37" s="83"/>
      <c r="AT37" s="83"/>
      <c r="AU37" s="84" t="s">
        <v>219</v>
      </c>
      <c r="AV37" s="85" t="s">
        <v>219</v>
      </c>
    </row>
    <row r="38" spans="1:48" ht="16" customHeight="1" thickBot="1" x14ac:dyDescent="0.4">
      <c r="A38" s="11">
        <v>36</v>
      </c>
      <c r="B38" s="11" t="s">
        <v>217</v>
      </c>
      <c r="C38" s="65" t="s">
        <v>218</v>
      </c>
      <c r="D38" s="65">
        <v>160</v>
      </c>
      <c r="E38" s="65" t="s">
        <v>219</v>
      </c>
      <c r="F38" s="65" t="s">
        <v>219</v>
      </c>
      <c r="G38" s="65" t="s">
        <v>220</v>
      </c>
      <c r="H38" s="65" t="s">
        <v>221</v>
      </c>
      <c r="I38" s="65" t="s">
        <v>222</v>
      </c>
      <c r="J38" s="66" t="s">
        <v>223</v>
      </c>
      <c r="K38" s="92">
        <v>100</v>
      </c>
      <c r="L38" s="65" t="s">
        <v>219</v>
      </c>
      <c r="M38" s="65" t="s">
        <v>219</v>
      </c>
      <c r="N38" s="65" t="s">
        <v>219</v>
      </c>
      <c r="O38" s="65" t="s">
        <v>219</v>
      </c>
      <c r="P38" s="65" t="s">
        <v>219</v>
      </c>
      <c r="Q38" s="65" t="s">
        <v>219</v>
      </c>
      <c r="R38" s="67" t="s">
        <v>219</v>
      </c>
      <c r="S38" s="28" t="s">
        <v>208</v>
      </c>
      <c r="T38" s="86"/>
      <c r="U38" s="71"/>
      <c r="V38" s="71"/>
      <c r="W38" s="87"/>
      <c r="X38" s="71"/>
      <c r="Y38" s="71"/>
      <c r="Z38" s="71"/>
      <c r="AA38" s="72" t="s">
        <v>219</v>
      </c>
      <c r="AB38" s="73" t="s">
        <v>219</v>
      </c>
      <c r="AC38" s="33" t="s">
        <v>215</v>
      </c>
      <c r="AD38" s="88"/>
      <c r="AE38" s="77"/>
      <c r="AF38" s="77"/>
      <c r="AG38" s="89"/>
      <c r="AH38" s="77"/>
      <c r="AI38" s="77"/>
      <c r="AJ38" s="77"/>
      <c r="AK38" s="78" t="s">
        <v>219</v>
      </c>
      <c r="AL38" s="79" t="s">
        <v>219</v>
      </c>
      <c r="AM38" s="38" t="s">
        <v>216</v>
      </c>
      <c r="AN38" s="90"/>
      <c r="AO38" s="83"/>
      <c r="AP38" s="83"/>
      <c r="AQ38" s="91"/>
      <c r="AR38" s="83"/>
      <c r="AS38" s="83"/>
      <c r="AT38" s="83"/>
      <c r="AU38" s="84" t="s">
        <v>219</v>
      </c>
      <c r="AV38" s="85" t="s">
        <v>219</v>
      </c>
    </row>
    <row r="39" spans="1:48" ht="16" customHeight="1" thickBot="1" x14ac:dyDescent="0.4">
      <c r="A39" s="11">
        <v>37</v>
      </c>
      <c r="B39" s="11" t="s">
        <v>217</v>
      </c>
      <c r="C39" s="65" t="s">
        <v>218</v>
      </c>
      <c r="D39" s="65">
        <v>160</v>
      </c>
      <c r="E39" s="65" t="s">
        <v>219</v>
      </c>
      <c r="F39" s="65" t="s">
        <v>219</v>
      </c>
      <c r="G39" s="65" t="s">
        <v>220</v>
      </c>
      <c r="H39" s="65" t="s">
        <v>227</v>
      </c>
      <c r="I39" s="65" t="s">
        <v>222</v>
      </c>
      <c r="J39" s="66" t="s">
        <v>223</v>
      </c>
      <c r="K39" s="65" t="s">
        <v>223</v>
      </c>
      <c r="L39" s="65" t="s">
        <v>219</v>
      </c>
      <c r="M39" s="65" t="s">
        <v>219</v>
      </c>
      <c r="N39" s="65" t="s">
        <v>219</v>
      </c>
      <c r="O39" s="65" t="s">
        <v>219</v>
      </c>
      <c r="P39" s="65" t="s">
        <v>219</v>
      </c>
      <c r="Q39" s="65" t="s">
        <v>219</v>
      </c>
      <c r="R39" s="67" t="s">
        <v>219</v>
      </c>
      <c r="S39" s="28" t="s">
        <v>208</v>
      </c>
      <c r="T39" s="86"/>
      <c r="U39" s="71"/>
      <c r="V39" s="71"/>
      <c r="W39" s="87"/>
      <c r="X39" s="71"/>
      <c r="Y39" s="71"/>
      <c r="Z39" s="71"/>
      <c r="AA39" s="72" t="s">
        <v>219</v>
      </c>
      <c r="AB39" s="73" t="s">
        <v>219</v>
      </c>
      <c r="AC39" s="33" t="s">
        <v>215</v>
      </c>
      <c r="AD39" s="88"/>
      <c r="AE39" s="77"/>
      <c r="AF39" s="77"/>
      <c r="AG39" s="89"/>
      <c r="AH39" s="77"/>
      <c r="AI39" s="77"/>
      <c r="AJ39" s="77"/>
      <c r="AK39" s="78" t="s">
        <v>219</v>
      </c>
      <c r="AL39" s="79" t="s">
        <v>219</v>
      </c>
      <c r="AM39" s="38" t="s">
        <v>216</v>
      </c>
      <c r="AN39" s="90"/>
      <c r="AO39" s="83"/>
      <c r="AP39" s="83"/>
      <c r="AQ39" s="91"/>
      <c r="AR39" s="83"/>
      <c r="AS39" s="83"/>
      <c r="AT39" s="83"/>
      <c r="AU39" s="84" t="s">
        <v>219</v>
      </c>
      <c r="AV39" s="85" t="s">
        <v>219</v>
      </c>
    </row>
    <row r="40" spans="1:48" ht="14.5" customHeight="1" thickBot="1" x14ac:dyDescent="0.4">
      <c r="A40" s="11">
        <v>38</v>
      </c>
      <c r="B40" s="11" t="s">
        <v>217</v>
      </c>
      <c r="C40" s="65" t="s">
        <v>218</v>
      </c>
      <c r="D40" s="65">
        <v>160</v>
      </c>
      <c r="E40" s="65" t="s">
        <v>219</v>
      </c>
      <c r="F40" s="65" t="s">
        <v>219</v>
      </c>
      <c r="G40" s="65" t="s">
        <v>220</v>
      </c>
      <c r="H40" s="65" t="s">
        <v>221</v>
      </c>
      <c r="I40" s="66" t="s">
        <v>228</v>
      </c>
      <c r="J40" s="66" t="s">
        <v>223</v>
      </c>
      <c r="K40" s="65" t="s">
        <v>223</v>
      </c>
      <c r="L40" s="65" t="s">
        <v>219</v>
      </c>
      <c r="M40" s="65" t="s">
        <v>219</v>
      </c>
      <c r="N40" s="65" t="s">
        <v>219</v>
      </c>
      <c r="O40" s="65" t="s">
        <v>219</v>
      </c>
      <c r="P40" s="65" t="s">
        <v>219</v>
      </c>
      <c r="Q40" s="65" t="s">
        <v>219</v>
      </c>
      <c r="R40" s="67" t="s">
        <v>219</v>
      </c>
      <c r="S40" s="28" t="s">
        <v>208</v>
      </c>
      <c r="T40" s="86"/>
      <c r="U40" s="71"/>
      <c r="V40" s="71"/>
      <c r="W40" s="87"/>
      <c r="X40" s="71"/>
      <c r="Y40" s="71"/>
      <c r="Z40" s="71"/>
      <c r="AA40" s="72" t="s">
        <v>219</v>
      </c>
      <c r="AB40" s="73" t="s">
        <v>219</v>
      </c>
      <c r="AC40" s="33" t="s">
        <v>215</v>
      </c>
      <c r="AD40" s="88"/>
      <c r="AE40" s="77"/>
      <c r="AF40" s="77"/>
      <c r="AG40" s="89"/>
      <c r="AH40" s="77"/>
      <c r="AI40" s="77"/>
      <c r="AJ40" s="77"/>
      <c r="AK40" s="78" t="s">
        <v>219</v>
      </c>
      <c r="AL40" s="79" t="s">
        <v>219</v>
      </c>
      <c r="AM40" s="38" t="s">
        <v>216</v>
      </c>
      <c r="AN40" s="90"/>
      <c r="AO40" s="83"/>
      <c r="AP40" s="83"/>
      <c r="AQ40" s="91"/>
      <c r="AR40" s="83"/>
      <c r="AS40" s="83"/>
      <c r="AT40" s="83"/>
      <c r="AU40" s="84" t="s">
        <v>219</v>
      </c>
      <c r="AV40" s="85" t="s">
        <v>219</v>
      </c>
    </row>
    <row r="41" spans="1:48" ht="14.5" customHeight="1" thickBot="1" x14ac:dyDescent="0.4">
      <c r="A41" s="11">
        <v>39</v>
      </c>
      <c r="B41" s="11" t="s">
        <v>217</v>
      </c>
      <c r="C41" s="65" t="s">
        <v>218</v>
      </c>
      <c r="D41" s="65">
        <v>160</v>
      </c>
      <c r="E41" s="65" t="s">
        <v>219</v>
      </c>
      <c r="F41" s="65" t="s">
        <v>219</v>
      </c>
      <c r="G41" s="65" t="s">
        <v>220</v>
      </c>
      <c r="H41" s="65" t="s">
        <v>221</v>
      </c>
      <c r="I41" s="66" t="s">
        <v>228</v>
      </c>
      <c r="J41" s="66" t="s">
        <v>224</v>
      </c>
      <c r="K41" s="65" t="s">
        <v>223</v>
      </c>
      <c r="L41" s="65" t="s">
        <v>219</v>
      </c>
      <c r="M41" s="65" t="s">
        <v>219</v>
      </c>
      <c r="N41" s="65" t="s">
        <v>219</v>
      </c>
      <c r="O41" s="65" t="s">
        <v>219</v>
      </c>
      <c r="P41" s="65" t="s">
        <v>219</v>
      </c>
      <c r="Q41" s="65" t="s">
        <v>219</v>
      </c>
      <c r="R41" s="67" t="s">
        <v>219</v>
      </c>
      <c r="S41" s="28" t="s">
        <v>208</v>
      </c>
      <c r="T41" s="86"/>
      <c r="U41" s="71"/>
      <c r="V41" s="71"/>
      <c r="W41" s="87"/>
      <c r="X41" s="71"/>
      <c r="Y41" s="71"/>
      <c r="Z41" s="71"/>
      <c r="AA41" s="72" t="s">
        <v>219</v>
      </c>
      <c r="AB41" s="73" t="s">
        <v>219</v>
      </c>
      <c r="AC41" s="33" t="s">
        <v>215</v>
      </c>
      <c r="AD41" s="88"/>
      <c r="AE41" s="77"/>
      <c r="AF41" s="77"/>
      <c r="AG41" s="89"/>
      <c r="AH41" s="77"/>
      <c r="AI41" s="77"/>
      <c r="AJ41" s="77"/>
      <c r="AK41" s="78" t="s">
        <v>219</v>
      </c>
      <c r="AL41" s="79" t="s">
        <v>219</v>
      </c>
      <c r="AM41" s="38" t="s">
        <v>216</v>
      </c>
      <c r="AN41" s="90"/>
      <c r="AO41" s="83"/>
      <c r="AP41" s="83"/>
      <c r="AQ41" s="91"/>
      <c r="AR41" s="83"/>
      <c r="AS41" s="83"/>
      <c r="AT41" s="83"/>
      <c r="AU41" s="84" t="s">
        <v>219</v>
      </c>
      <c r="AV41" s="85" t="s">
        <v>219</v>
      </c>
    </row>
    <row r="42" spans="1:48" ht="14.5" customHeight="1" thickBot="1" x14ac:dyDescent="0.4">
      <c r="A42" s="11">
        <v>40</v>
      </c>
      <c r="B42" s="11" t="s">
        <v>217</v>
      </c>
      <c r="C42" s="65" t="s">
        <v>218</v>
      </c>
      <c r="D42" s="65">
        <v>160</v>
      </c>
      <c r="E42" s="65" t="s">
        <v>219</v>
      </c>
      <c r="F42" s="65" t="s">
        <v>219</v>
      </c>
      <c r="G42" s="65" t="s">
        <v>220</v>
      </c>
      <c r="H42" s="65" t="s">
        <v>221</v>
      </c>
      <c r="I42" s="66" t="s">
        <v>228</v>
      </c>
      <c r="J42" s="66" t="s">
        <v>225</v>
      </c>
      <c r="K42" s="65" t="s">
        <v>223</v>
      </c>
      <c r="L42" s="65" t="s">
        <v>219</v>
      </c>
      <c r="M42" s="65" t="s">
        <v>219</v>
      </c>
      <c r="N42" s="65" t="s">
        <v>219</v>
      </c>
      <c r="O42" s="65" t="s">
        <v>219</v>
      </c>
      <c r="P42" s="65" t="s">
        <v>219</v>
      </c>
      <c r="Q42" s="65" t="s">
        <v>219</v>
      </c>
      <c r="R42" s="67" t="s">
        <v>219</v>
      </c>
      <c r="S42" s="28" t="s">
        <v>208</v>
      </c>
      <c r="T42" s="86"/>
      <c r="U42" s="71"/>
      <c r="V42" s="71"/>
      <c r="W42" s="87"/>
      <c r="X42" s="71"/>
      <c r="Y42" s="71"/>
      <c r="Z42" s="71"/>
      <c r="AA42" s="72" t="s">
        <v>219</v>
      </c>
      <c r="AB42" s="73" t="s">
        <v>219</v>
      </c>
      <c r="AC42" s="33" t="s">
        <v>215</v>
      </c>
      <c r="AD42" s="88"/>
      <c r="AE42" s="77"/>
      <c r="AF42" s="77"/>
      <c r="AG42" s="89"/>
      <c r="AH42" s="77"/>
      <c r="AI42" s="77"/>
      <c r="AJ42" s="77"/>
      <c r="AK42" s="78" t="s">
        <v>219</v>
      </c>
      <c r="AL42" s="79" t="s">
        <v>219</v>
      </c>
      <c r="AM42" s="38" t="s">
        <v>216</v>
      </c>
      <c r="AN42" s="90"/>
      <c r="AO42" s="83"/>
      <c r="AP42" s="83"/>
      <c r="AQ42" s="91"/>
      <c r="AR42" s="83"/>
      <c r="AS42" s="83"/>
      <c r="AT42" s="83"/>
      <c r="AU42" s="84" t="s">
        <v>219</v>
      </c>
      <c r="AV42" s="85" t="s">
        <v>219</v>
      </c>
    </row>
    <row r="43" spans="1:48" ht="14.5" customHeight="1" thickBot="1" x14ac:dyDescent="0.4">
      <c r="A43" s="11">
        <v>41</v>
      </c>
      <c r="B43" s="11" t="s">
        <v>217</v>
      </c>
      <c r="C43" s="65" t="s">
        <v>218</v>
      </c>
      <c r="D43" s="65">
        <v>160</v>
      </c>
      <c r="E43" s="65" t="s">
        <v>219</v>
      </c>
      <c r="F43" s="65" t="s">
        <v>219</v>
      </c>
      <c r="G43" s="65" t="s">
        <v>220</v>
      </c>
      <c r="H43" s="65" t="s">
        <v>221</v>
      </c>
      <c r="I43" s="66" t="s">
        <v>228</v>
      </c>
      <c r="J43" s="66" t="s">
        <v>226</v>
      </c>
      <c r="K43" s="65" t="s">
        <v>223</v>
      </c>
      <c r="L43" s="65" t="s">
        <v>219</v>
      </c>
      <c r="M43" s="65" t="s">
        <v>219</v>
      </c>
      <c r="N43" s="65" t="s">
        <v>219</v>
      </c>
      <c r="O43" s="65" t="s">
        <v>219</v>
      </c>
      <c r="P43" s="65" t="s">
        <v>219</v>
      </c>
      <c r="Q43" s="65" t="s">
        <v>219</v>
      </c>
      <c r="R43" s="67" t="s">
        <v>219</v>
      </c>
      <c r="S43" s="28" t="s">
        <v>208</v>
      </c>
      <c r="T43" s="86"/>
      <c r="U43" s="71"/>
      <c r="V43" s="71"/>
      <c r="W43" s="87"/>
      <c r="X43" s="71"/>
      <c r="Y43" s="71"/>
      <c r="Z43" s="71"/>
      <c r="AA43" s="72" t="s">
        <v>219</v>
      </c>
      <c r="AB43" s="73" t="s">
        <v>219</v>
      </c>
      <c r="AC43" s="33" t="s">
        <v>215</v>
      </c>
      <c r="AD43" s="88"/>
      <c r="AE43" s="77"/>
      <c r="AF43" s="77"/>
      <c r="AG43" s="89"/>
      <c r="AH43" s="77"/>
      <c r="AI43" s="77"/>
      <c r="AJ43" s="77"/>
      <c r="AK43" s="78" t="s">
        <v>219</v>
      </c>
      <c r="AL43" s="79" t="s">
        <v>219</v>
      </c>
      <c r="AM43" s="38" t="s">
        <v>216</v>
      </c>
      <c r="AN43" s="90"/>
      <c r="AO43" s="83"/>
      <c r="AP43" s="83"/>
      <c r="AQ43" s="91"/>
      <c r="AR43" s="83"/>
      <c r="AS43" s="83"/>
      <c r="AT43" s="83"/>
      <c r="AU43" s="84" t="s">
        <v>219</v>
      </c>
      <c r="AV43" s="85" t="s">
        <v>219</v>
      </c>
    </row>
    <row r="44" spans="1:48" ht="14.5" customHeight="1" thickBot="1" x14ac:dyDescent="0.4">
      <c r="A44" s="11">
        <v>42</v>
      </c>
      <c r="B44" s="11" t="s">
        <v>217</v>
      </c>
      <c r="C44" s="65" t="s">
        <v>218</v>
      </c>
      <c r="D44" s="65">
        <v>160</v>
      </c>
      <c r="E44" s="65" t="s">
        <v>219</v>
      </c>
      <c r="F44" s="65" t="s">
        <v>219</v>
      </c>
      <c r="G44" s="65" t="s">
        <v>220</v>
      </c>
      <c r="H44" s="65" t="s">
        <v>227</v>
      </c>
      <c r="I44" s="66" t="s">
        <v>228</v>
      </c>
      <c r="J44" s="66" t="s">
        <v>223</v>
      </c>
      <c r="K44" s="65" t="s">
        <v>223</v>
      </c>
      <c r="L44" s="65" t="s">
        <v>219</v>
      </c>
      <c r="M44" s="65" t="s">
        <v>219</v>
      </c>
      <c r="N44" s="65" t="s">
        <v>219</v>
      </c>
      <c r="O44" s="65" t="s">
        <v>219</v>
      </c>
      <c r="P44" s="65" t="s">
        <v>219</v>
      </c>
      <c r="Q44" s="65" t="s">
        <v>219</v>
      </c>
      <c r="R44" s="67" t="s">
        <v>219</v>
      </c>
      <c r="S44" s="28" t="s">
        <v>208</v>
      </c>
      <c r="T44" s="86"/>
      <c r="U44" s="71"/>
      <c r="V44" s="71"/>
      <c r="W44" s="87"/>
      <c r="X44" s="71"/>
      <c r="Y44" s="71"/>
      <c r="Z44" s="71"/>
      <c r="AA44" s="72" t="s">
        <v>219</v>
      </c>
      <c r="AB44" s="73" t="s">
        <v>219</v>
      </c>
      <c r="AC44" s="33" t="s">
        <v>215</v>
      </c>
      <c r="AD44" s="88"/>
      <c r="AE44" s="77"/>
      <c r="AF44" s="77"/>
      <c r="AG44" s="89"/>
      <c r="AH44" s="77"/>
      <c r="AI44" s="77"/>
      <c r="AJ44" s="77"/>
      <c r="AK44" s="78" t="s">
        <v>219</v>
      </c>
      <c r="AL44" s="79" t="s">
        <v>219</v>
      </c>
      <c r="AM44" s="38" t="s">
        <v>216</v>
      </c>
      <c r="AN44" s="90"/>
      <c r="AO44" s="83"/>
      <c r="AP44" s="83"/>
      <c r="AQ44" s="91"/>
      <c r="AR44" s="83"/>
      <c r="AS44" s="83"/>
      <c r="AT44" s="83"/>
      <c r="AU44" s="84" t="s">
        <v>219</v>
      </c>
      <c r="AV44" s="85" t="s">
        <v>219</v>
      </c>
    </row>
    <row r="45" spans="1:48" ht="14.5" customHeight="1" thickBot="1" x14ac:dyDescent="0.4">
      <c r="A45" s="11">
        <v>43</v>
      </c>
      <c r="B45" s="11" t="s">
        <v>217</v>
      </c>
      <c r="C45" s="65" t="s">
        <v>218</v>
      </c>
      <c r="D45" s="65">
        <v>160</v>
      </c>
      <c r="E45" s="65" t="s">
        <v>219</v>
      </c>
      <c r="F45" s="65" t="s">
        <v>219</v>
      </c>
      <c r="G45" s="65" t="s">
        <v>220</v>
      </c>
      <c r="H45" s="65" t="s">
        <v>227</v>
      </c>
      <c r="I45" s="66" t="s">
        <v>228</v>
      </c>
      <c r="J45" s="66" t="s">
        <v>224</v>
      </c>
      <c r="K45" s="65" t="s">
        <v>223</v>
      </c>
      <c r="L45" s="65" t="s">
        <v>219</v>
      </c>
      <c r="M45" s="65" t="s">
        <v>219</v>
      </c>
      <c r="N45" s="65" t="s">
        <v>219</v>
      </c>
      <c r="O45" s="65" t="s">
        <v>219</v>
      </c>
      <c r="P45" s="65" t="s">
        <v>219</v>
      </c>
      <c r="Q45" s="65" t="s">
        <v>219</v>
      </c>
      <c r="R45" s="67" t="s">
        <v>219</v>
      </c>
      <c r="S45" s="28" t="s">
        <v>208</v>
      </c>
      <c r="T45" s="86"/>
      <c r="U45" s="71"/>
      <c r="V45" s="71"/>
      <c r="W45" s="87"/>
      <c r="X45" s="71"/>
      <c r="Y45" s="71"/>
      <c r="Z45" s="71"/>
      <c r="AA45" s="72" t="s">
        <v>219</v>
      </c>
      <c r="AB45" s="73" t="s">
        <v>219</v>
      </c>
      <c r="AC45" s="33" t="s">
        <v>215</v>
      </c>
      <c r="AD45" s="88"/>
      <c r="AE45" s="77"/>
      <c r="AF45" s="77"/>
      <c r="AG45" s="89"/>
      <c r="AH45" s="77"/>
      <c r="AI45" s="77"/>
      <c r="AJ45" s="77"/>
      <c r="AK45" s="78" t="s">
        <v>219</v>
      </c>
      <c r="AL45" s="79" t="s">
        <v>219</v>
      </c>
      <c r="AM45" s="38" t="s">
        <v>216</v>
      </c>
      <c r="AN45" s="90"/>
      <c r="AO45" s="83"/>
      <c r="AP45" s="83"/>
      <c r="AQ45" s="91"/>
      <c r="AR45" s="83"/>
      <c r="AS45" s="83"/>
      <c r="AT45" s="83"/>
      <c r="AU45" s="84" t="s">
        <v>219</v>
      </c>
      <c r="AV45" s="85" t="s">
        <v>219</v>
      </c>
    </row>
    <row r="46" spans="1:48" ht="14.5" customHeight="1" thickBot="1" x14ac:dyDescent="0.4">
      <c r="A46" s="11">
        <v>44</v>
      </c>
      <c r="B46" s="11" t="s">
        <v>217</v>
      </c>
      <c r="C46" s="65" t="s">
        <v>218</v>
      </c>
      <c r="D46" s="65">
        <v>160</v>
      </c>
      <c r="E46" s="65" t="s">
        <v>219</v>
      </c>
      <c r="F46" s="65" t="s">
        <v>219</v>
      </c>
      <c r="G46" s="65" t="s">
        <v>220</v>
      </c>
      <c r="H46" s="65" t="s">
        <v>227</v>
      </c>
      <c r="I46" s="66" t="s">
        <v>228</v>
      </c>
      <c r="J46" s="66" t="s">
        <v>225</v>
      </c>
      <c r="K46" s="65" t="s">
        <v>223</v>
      </c>
      <c r="L46" s="65" t="s">
        <v>219</v>
      </c>
      <c r="M46" s="65" t="s">
        <v>219</v>
      </c>
      <c r="N46" s="65" t="s">
        <v>219</v>
      </c>
      <c r="O46" s="65" t="s">
        <v>219</v>
      </c>
      <c r="P46" s="65" t="s">
        <v>219</v>
      </c>
      <c r="Q46" s="65" t="s">
        <v>219</v>
      </c>
      <c r="R46" s="67" t="s">
        <v>219</v>
      </c>
      <c r="S46" s="28" t="s">
        <v>208</v>
      </c>
      <c r="T46" s="86"/>
      <c r="U46" s="71"/>
      <c r="V46" s="71"/>
      <c r="W46" s="87"/>
      <c r="X46" s="71"/>
      <c r="Y46" s="71"/>
      <c r="Z46" s="71"/>
      <c r="AA46" s="72" t="s">
        <v>219</v>
      </c>
      <c r="AB46" s="73" t="s">
        <v>219</v>
      </c>
      <c r="AC46" s="33" t="s">
        <v>215</v>
      </c>
      <c r="AD46" s="88"/>
      <c r="AE46" s="77"/>
      <c r="AF46" s="77"/>
      <c r="AG46" s="89"/>
      <c r="AH46" s="77"/>
      <c r="AI46" s="77"/>
      <c r="AJ46" s="77"/>
      <c r="AK46" s="78" t="s">
        <v>219</v>
      </c>
      <c r="AL46" s="79" t="s">
        <v>219</v>
      </c>
      <c r="AM46" s="38" t="s">
        <v>216</v>
      </c>
      <c r="AN46" s="90"/>
      <c r="AO46" s="83"/>
      <c r="AP46" s="83"/>
      <c r="AQ46" s="91"/>
      <c r="AR46" s="83"/>
      <c r="AS46" s="83"/>
      <c r="AT46" s="83"/>
      <c r="AU46" s="84" t="s">
        <v>219</v>
      </c>
      <c r="AV46" s="85" t="s">
        <v>219</v>
      </c>
    </row>
    <row r="47" spans="1:48" ht="14.5" customHeight="1" thickBot="1" x14ac:dyDescent="0.4">
      <c r="A47" s="11">
        <v>45</v>
      </c>
      <c r="B47" s="11" t="s">
        <v>217</v>
      </c>
      <c r="C47" s="65" t="s">
        <v>218</v>
      </c>
      <c r="D47" s="65">
        <v>160</v>
      </c>
      <c r="E47" s="65" t="s">
        <v>219</v>
      </c>
      <c r="F47" s="65" t="s">
        <v>219</v>
      </c>
      <c r="G47" s="65" t="s">
        <v>220</v>
      </c>
      <c r="H47" s="65" t="s">
        <v>227</v>
      </c>
      <c r="I47" s="66" t="s">
        <v>228</v>
      </c>
      <c r="J47" s="66" t="s">
        <v>226</v>
      </c>
      <c r="K47" s="65" t="s">
        <v>223</v>
      </c>
      <c r="L47" s="65" t="s">
        <v>219</v>
      </c>
      <c r="M47" s="65" t="s">
        <v>219</v>
      </c>
      <c r="N47" s="65" t="s">
        <v>219</v>
      </c>
      <c r="O47" s="65" t="s">
        <v>219</v>
      </c>
      <c r="P47" s="65" t="s">
        <v>219</v>
      </c>
      <c r="Q47" s="65" t="s">
        <v>219</v>
      </c>
      <c r="R47" s="67" t="s">
        <v>219</v>
      </c>
      <c r="S47" s="28" t="s">
        <v>208</v>
      </c>
      <c r="T47" s="86"/>
      <c r="U47" s="71"/>
      <c r="V47" s="71"/>
      <c r="W47" s="87"/>
      <c r="X47" s="71"/>
      <c r="Y47" s="71"/>
      <c r="Z47" s="71"/>
      <c r="AA47" s="72" t="s">
        <v>219</v>
      </c>
      <c r="AB47" s="73" t="s">
        <v>219</v>
      </c>
      <c r="AC47" s="33" t="s">
        <v>215</v>
      </c>
      <c r="AD47" s="88"/>
      <c r="AE47" s="77"/>
      <c r="AF47" s="77"/>
      <c r="AG47" s="89"/>
      <c r="AH47" s="77"/>
      <c r="AI47" s="77"/>
      <c r="AJ47" s="77"/>
      <c r="AK47" s="78" t="s">
        <v>219</v>
      </c>
      <c r="AL47" s="79" t="s">
        <v>219</v>
      </c>
      <c r="AM47" s="38" t="s">
        <v>216</v>
      </c>
      <c r="AN47" s="90"/>
      <c r="AO47" s="83"/>
      <c r="AP47" s="83"/>
      <c r="AQ47" s="91"/>
      <c r="AR47" s="83"/>
      <c r="AS47" s="83"/>
      <c r="AT47" s="83"/>
      <c r="AU47" s="84" t="s">
        <v>219</v>
      </c>
      <c r="AV47" s="85" t="s">
        <v>219</v>
      </c>
    </row>
    <row r="48" spans="1:48" ht="16" customHeight="1" thickBot="1" x14ac:dyDescent="0.4">
      <c r="A48" s="11">
        <v>46</v>
      </c>
      <c r="B48" s="11" t="s">
        <v>217</v>
      </c>
      <c r="C48" s="65" t="s">
        <v>218</v>
      </c>
      <c r="D48" s="65">
        <v>160</v>
      </c>
      <c r="E48" s="65" t="s">
        <v>219</v>
      </c>
      <c r="F48" s="65" t="s">
        <v>219</v>
      </c>
      <c r="G48" s="65" t="s">
        <v>229</v>
      </c>
      <c r="H48" s="65" t="s">
        <v>221</v>
      </c>
      <c r="I48" s="65" t="s">
        <v>222</v>
      </c>
      <c r="J48" s="66" t="s">
        <v>223</v>
      </c>
      <c r="K48" s="65" t="s">
        <v>223</v>
      </c>
      <c r="L48" s="65" t="s">
        <v>219</v>
      </c>
      <c r="M48" s="65" t="s">
        <v>219</v>
      </c>
      <c r="N48" s="65" t="s">
        <v>219</v>
      </c>
      <c r="O48" s="65" t="s">
        <v>219</v>
      </c>
      <c r="P48" s="65" t="s">
        <v>219</v>
      </c>
      <c r="Q48" s="65" t="s">
        <v>219</v>
      </c>
      <c r="R48" s="67" t="s">
        <v>219</v>
      </c>
      <c r="S48" s="28" t="s">
        <v>208</v>
      </c>
      <c r="T48" s="86"/>
      <c r="U48" s="71"/>
      <c r="V48" s="71"/>
      <c r="W48" s="87"/>
      <c r="X48" s="71"/>
      <c r="Y48" s="71"/>
      <c r="Z48" s="71"/>
      <c r="AA48" s="72" t="s">
        <v>219</v>
      </c>
      <c r="AB48" s="73" t="s">
        <v>219</v>
      </c>
      <c r="AC48" s="33" t="s">
        <v>215</v>
      </c>
      <c r="AD48" s="88"/>
      <c r="AE48" s="77"/>
      <c r="AF48" s="77"/>
      <c r="AG48" s="89"/>
      <c r="AH48" s="77"/>
      <c r="AI48" s="77"/>
      <c r="AJ48" s="77"/>
      <c r="AK48" s="78" t="s">
        <v>219</v>
      </c>
      <c r="AL48" s="79" t="s">
        <v>219</v>
      </c>
      <c r="AM48" s="38" t="s">
        <v>216</v>
      </c>
      <c r="AN48" s="90"/>
      <c r="AO48" s="83"/>
      <c r="AP48" s="83"/>
      <c r="AQ48" s="91"/>
      <c r="AR48" s="83"/>
      <c r="AS48" s="83"/>
      <c r="AT48" s="83"/>
      <c r="AU48" s="84" t="s">
        <v>219</v>
      </c>
      <c r="AV48" s="85" t="s">
        <v>219</v>
      </c>
    </row>
    <row r="49" spans="1:48" ht="16" customHeight="1" thickBot="1" x14ac:dyDescent="0.4">
      <c r="A49" s="11">
        <v>47</v>
      </c>
      <c r="B49" s="11" t="s">
        <v>217</v>
      </c>
      <c r="C49" s="65" t="s">
        <v>218</v>
      </c>
      <c r="D49" s="65">
        <v>160</v>
      </c>
      <c r="E49" s="65" t="s">
        <v>219</v>
      </c>
      <c r="F49" s="65" t="s">
        <v>219</v>
      </c>
      <c r="G49" s="65" t="s">
        <v>229</v>
      </c>
      <c r="H49" s="65" t="s">
        <v>221</v>
      </c>
      <c r="I49" s="65" t="s">
        <v>222</v>
      </c>
      <c r="J49" s="66" t="s">
        <v>224</v>
      </c>
      <c r="K49" s="65" t="s">
        <v>223</v>
      </c>
      <c r="L49" s="65" t="s">
        <v>219</v>
      </c>
      <c r="M49" s="65" t="s">
        <v>219</v>
      </c>
      <c r="N49" s="65" t="s">
        <v>219</v>
      </c>
      <c r="O49" s="65" t="s">
        <v>219</v>
      </c>
      <c r="P49" s="65" t="s">
        <v>219</v>
      </c>
      <c r="Q49" s="65" t="s">
        <v>219</v>
      </c>
      <c r="R49" s="67" t="s">
        <v>219</v>
      </c>
      <c r="S49" s="28" t="s">
        <v>208</v>
      </c>
      <c r="T49" s="86"/>
      <c r="U49" s="71"/>
      <c r="V49" s="71"/>
      <c r="W49" s="87"/>
      <c r="X49" s="71"/>
      <c r="Y49" s="71"/>
      <c r="Z49" s="71"/>
      <c r="AA49" s="72" t="s">
        <v>219</v>
      </c>
      <c r="AB49" s="73" t="s">
        <v>219</v>
      </c>
      <c r="AC49" s="33" t="s">
        <v>215</v>
      </c>
      <c r="AD49" s="88"/>
      <c r="AE49" s="77"/>
      <c r="AF49" s="77"/>
      <c r="AG49" s="89"/>
      <c r="AH49" s="77"/>
      <c r="AI49" s="77"/>
      <c r="AJ49" s="77"/>
      <c r="AK49" s="78" t="s">
        <v>219</v>
      </c>
      <c r="AL49" s="79" t="s">
        <v>219</v>
      </c>
      <c r="AM49" s="38" t="s">
        <v>216</v>
      </c>
      <c r="AN49" s="90"/>
      <c r="AO49" s="83"/>
      <c r="AP49" s="83"/>
      <c r="AQ49" s="91"/>
      <c r="AR49" s="83"/>
      <c r="AS49" s="83"/>
      <c r="AT49" s="83"/>
      <c r="AU49" s="84" t="s">
        <v>219</v>
      </c>
      <c r="AV49" s="85" t="s">
        <v>219</v>
      </c>
    </row>
    <row r="50" spans="1:48" ht="14.5" customHeight="1" thickBot="1" x14ac:dyDescent="0.4">
      <c r="A50" s="11">
        <v>48</v>
      </c>
      <c r="B50" s="11" t="s">
        <v>217</v>
      </c>
      <c r="C50" s="65" t="s">
        <v>218</v>
      </c>
      <c r="D50" s="65">
        <v>160</v>
      </c>
      <c r="E50" s="65" t="s">
        <v>219</v>
      </c>
      <c r="F50" s="65" t="s">
        <v>219</v>
      </c>
      <c r="G50" s="65" t="s">
        <v>229</v>
      </c>
      <c r="H50" s="65" t="s">
        <v>221</v>
      </c>
      <c r="I50" s="65" t="s">
        <v>222</v>
      </c>
      <c r="J50" s="66" t="s">
        <v>225</v>
      </c>
      <c r="K50" s="65" t="s">
        <v>223</v>
      </c>
      <c r="L50" s="65" t="s">
        <v>219</v>
      </c>
      <c r="M50" s="65" t="s">
        <v>219</v>
      </c>
      <c r="N50" s="65" t="s">
        <v>219</v>
      </c>
      <c r="O50" s="65" t="s">
        <v>219</v>
      </c>
      <c r="P50" s="65" t="s">
        <v>219</v>
      </c>
      <c r="Q50" s="65" t="s">
        <v>219</v>
      </c>
      <c r="R50" s="67" t="s">
        <v>219</v>
      </c>
      <c r="S50" s="28" t="s">
        <v>208</v>
      </c>
      <c r="T50" s="86"/>
      <c r="U50" s="71"/>
      <c r="V50" s="71"/>
      <c r="W50" s="87"/>
      <c r="X50" s="71"/>
      <c r="Y50" s="71"/>
      <c r="Z50" s="71"/>
      <c r="AA50" s="72" t="s">
        <v>219</v>
      </c>
      <c r="AB50" s="73" t="s">
        <v>219</v>
      </c>
      <c r="AC50" s="33" t="s">
        <v>215</v>
      </c>
      <c r="AD50" s="88"/>
      <c r="AE50" s="77"/>
      <c r="AF50" s="77"/>
      <c r="AG50" s="89"/>
      <c r="AH50" s="77"/>
      <c r="AI50" s="77"/>
      <c r="AJ50" s="77"/>
      <c r="AK50" s="78" t="s">
        <v>219</v>
      </c>
      <c r="AL50" s="79" t="s">
        <v>219</v>
      </c>
      <c r="AM50" s="38" t="s">
        <v>216</v>
      </c>
      <c r="AN50" s="90"/>
      <c r="AO50" s="83"/>
      <c r="AP50" s="83"/>
      <c r="AQ50" s="91"/>
      <c r="AR50" s="83"/>
      <c r="AS50" s="83"/>
      <c r="AT50" s="83"/>
      <c r="AU50" s="84" t="s">
        <v>219</v>
      </c>
      <c r="AV50" s="85" t="s">
        <v>219</v>
      </c>
    </row>
    <row r="51" spans="1:48" ht="16" customHeight="1" thickBot="1" x14ac:dyDescent="0.4">
      <c r="A51" s="11">
        <v>49</v>
      </c>
      <c r="B51" s="11" t="s">
        <v>217</v>
      </c>
      <c r="C51" s="65" t="s">
        <v>218</v>
      </c>
      <c r="D51" s="65">
        <v>160</v>
      </c>
      <c r="E51" s="65" t="s">
        <v>219</v>
      </c>
      <c r="F51" s="65" t="s">
        <v>219</v>
      </c>
      <c r="G51" s="65" t="s">
        <v>229</v>
      </c>
      <c r="H51" s="65" t="s">
        <v>221</v>
      </c>
      <c r="I51" s="65" t="s">
        <v>222</v>
      </c>
      <c r="J51" s="66" t="s">
        <v>226</v>
      </c>
      <c r="K51" s="65" t="s">
        <v>223</v>
      </c>
      <c r="L51" s="65" t="s">
        <v>219</v>
      </c>
      <c r="M51" s="65" t="s">
        <v>219</v>
      </c>
      <c r="N51" s="65" t="s">
        <v>219</v>
      </c>
      <c r="O51" s="65" t="s">
        <v>219</v>
      </c>
      <c r="P51" s="65" t="s">
        <v>219</v>
      </c>
      <c r="Q51" s="65" t="s">
        <v>219</v>
      </c>
      <c r="R51" s="67" t="s">
        <v>219</v>
      </c>
      <c r="S51" s="28" t="s">
        <v>208</v>
      </c>
      <c r="T51" s="86"/>
      <c r="U51" s="71"/>
      <c r="V51" s="71"/>
      <c r="W51" s="87"/>
      <c r="X51" s="71"/>
      <c r="Y51" s="71"/>
      <c r="Z51" s="71"/>
      <c r="AA51" s="72" t="s">
        <v>219</v>
      </c>
      <c r="AB51" s="73" t="s">
        <v>219</v>
      </c>
      <c r="AC51" s="33" t="s">
        <v>215</v>
      </c>
      <c r="AD51" s="88"/>
      <c r="AE51" s="77"/>
      <c r="AF51" s="77"/>
      <c r="AG51" s="89"/>
      <c r="AH51" s="77"/>
      <c r="AI51" s="77"/>
      <c r="AJ51" s="77"/>
      <c r="AK51" s="78" t="s">
        <v>219</v>
      </c>
      <c r="AL51" s="79" t="s">
        <v>219</v>
      </c>
      <c r="AM51" s="38" t="s">
        <v>216</v>
      </c>
      <c r="AN51" s="90"/>
      <c r="AO51" s="83"/>
      <c r="AP51" s="83"/>
      <c r="AQ51" s="91"/>
      <c r="AR51" s="83"/>
      <c r="AS51" s="83"/>
      <c r="AT51" s="83"/>
      <c r="AU51" s="84" t="s">
        <v>219</v>
      </c>
      <c r="AV51" s="85" t="s">
        <v>219</v>
      </c>
    </row>
    <row r="52" spans="1:48" ht="16" customHeight="1" thickBot="1" x14ac:dyDescent="0.4">
      <c r="A52" s="11">
        <v>50</v>
      </c>
      <c r="B52" s="11" t="s">
        <v>217</v>
      </c>
      <c r="C52" s="65" t="s">
        <v>218</v>
      </c>
      <c r="D52" s="65">
        <v>160</v>
      </c>
      <c r="E52" s="65" t="s">
        <v>219</v>
      </c>
      <c r="F52" s="65" t="s">
        <v>219</v>
      </c>
      <c r="G52" s="65" t="s">
        <v>229</v>
      </c>
      <c r="H52" s="65" t="s">
        <v>221</v>
      </c>
      <c r="I52" s="65" t="s">
        <v>222</v>
      </c>
      <c r="J52" s="66" t="s">
        <v>223</v>
      </c>
      <c r="K52" s="92">
        <v>50</v>
      </c>
      <c r="L52" s="65" t="s">
        <v>219</v>
      </c>
      <c r="M52" s="65" t="s">
        <v>219</v>
      </c>
      <c r="N52" s="65" t="s">
        <v>219</v>
      </c>
      <c r="O52" s="65" t="s">
        <v>219</v>
      </c>
      <c r="P52" s="65" t="s">
        <v>219</v>
      </c>
      <c r="Q52" s="65" t="s">
        <v>219</v>
      </c>
      <c r="R52" s="67" t="s">
        <v>219</v>
      </c>
      <c r="S52" s="28" t="s">
        <v>208</v>
      </c>
      <c r="T52" s="86"/>
      <c r="U52" s="71"/>
      <c r="V52" s="71"/>
      <c r="W52" s="87"/>
      <c r="X52" s="71"/>
      <c r="Y52" s="71"/>
      <c r="Z52" s="71"/>
      <c r="AA52" s="72" t="s">
        <v>219</v>
      </c>
      <c r="AB52" s="73" t="s">
        <v>219</v>
      </c>
      <c r="AC52" s="33" t="s">
        <v>215</v>
      </c>
      <c r="AD52" s="88"/>
      <c r="AE52" s="77"/>
      <c r="AF52" s="77"/>
      <c r="AG52" s="89"/>
      <c r="AH52" s="77"/>
      <c r="AI52" s="77"/>
      <c r="AJ52" s="77"/>
      <c r="AK52" s="78" t="s">
        <v>219</v>
      </c>
      <c r="AL52" s="79" t="s">
        <v>219</v>
      </c>
      <c r="AM52" s="38" t="s">
        <v>216</v>
      </c>
      <c r="AN52" s="90"/>
      <c r="AO52" s="83"/>
      <c r="AP52" s="83"/>
      <c r="AQ52" s="91"/>
      <c r="AR52" s="83"/>
      <c r="AS52" s="83"/>
      <c r="AT52" s="83"/>
      <c r="AU52" s="84" t="s">
        <v>219</v>
      </c>
      <c r="AV52" s="85" t="s">
        <v>219</v>
      </c>
    </row>
    <row r="53" spans="1:48" ht="16" customHeight="1" thickBot="1" x14ac:dyDescent="0.4">
      <c r="A53" s="11">
        <v>51</v>
      </c>
      <c r="B53" s="11" t="s">
        <v>217</v>
      </c>
      <c r="C53" s="65" t="s">
        <v>218</v>
      </c>
      <c r="D53" s="65">
        <v>160</v>
      </c>
      <c r="E53" s="65" t="s">
        <v>219</v>
      </c>
      <c r="F53" s="65" t="s">
        <v>219</v>
      </c>
      <c r="G53" s="65" t="s">
        <v>229</v>
      </c>
      <c r="H53" s="65" t="s">
        <v>221</v>
      </c>
      <c r="I53" s="65" t="s">
        <v>222</v>
      </c>
      <c r="J53" s="66" t="s">
        <v>223</v>
      </c>
      <c r="K53" s="92">
        <v>100</v>
      </c>
      <c r="L53" s="65" t="s">
        <v>219</v>
      </c>
      <c r="M53" s="65" t="s">
        <v>219</v>
      </c>
      <c r="N53" s="65" t="s">
        <v>219</v>
      </c>
      <c r="O53" s="65" t="s">
        <v>219</v>
      </c>
      <c r="P53" s="65" t="s">
        <v>219</v>
      </c>
      <c r="Q53" s="65" t="s">
        <v>219</v>
      </c>
      <c r="R53" s="67" t="s">
        <v>219</v>
      </c>
      <c r="S53" s="28" t="s">
        <v>208</v>
      </c>
      <c r="T53" s="86"/>
      <c r="U53" s="71"/>
      <c r="V53" s="71"/>
      <c r="W53" s="87"/>
      <c r="X53" s="71"/>
      <c r="Y53" s="71"/>
      <c r="Z53" s="71"/>
      <c r="AA53" s="72" t="s">
        <v>219</v>
      </c>
      <c r="AB53" s="73" t="s">
        <v>219</v>
      </c>
      <c r="AC53" s="33" t="s">
        <v>215</v>
      </c>
      <c r="AD53" s="88"/>
      <c r="AE53" s="77"/>
      <c r="AF53" s="77"/>
      <c r="AG53" s="89"/>
      <c r="AH53" s="77"/>
      <c r="AI53" s="77"/>
      <c r="AJ53" s="77"/>
      <c r="AK53" s="78" t="s">
        <v>219</v>
      </c>
      <c r="AL53" s="79" t="s">
        <v>219</v>
      </c>
      <c r="AM53" s="38" t="s">
        <v>216</v>
      </c>
      <c r="AN53" s="90"/>
      <c r="AO53" s="83"/>
      <c r="AP53" s="83"/>
      <c r="AQ53" s="91"/>
      <c r="AR53" s="83"/>
      <c r="AS53" s="83"/>
      <c r="AT53" s="83"/>
      <c r="AU53" s="84" t="s">
        <v>219</v>
      </c>
      <c r="AV53" s="85" t="s">
        <v>219</v>
      </c>
    </row>
    <row r="54" spans="1:48" ht="16" customHeight="1" thickBot="1" x14ac:dyDescent="0.4">
      <c r="A54" s="11">
        <v>52</v>
      </c>
      <c r="B54" s="11" t="s">
        <v>217</v>
      </c>
      <c r="C54" s="65" t="s">
        <v>218</v>
      </c>
      <c r="D54" s="65">
        <v>160</v>
      </c>
      <c r="E54" s="65" t="s">
        <v>219</v>
      </c>
      <c r="F54" s="65" t="s">
        <v>219</v>
      </c>
      <c r="G54" s="65" t="s">
        <v>229</v>
      </c>
      <c r="H54" s="65" t="s">
        <v>227</v>
      </c>
      <c r="I54" s="65" t="s">
        <v>222</v>
      </c>
      <c r="J54" s="66" t="s">
        <v>223</v>
      </c>
      <c r="K54" s="65" t="s">
        <v>223</v>
      </c>
      <c r="L54" s="65" t="s">
        <v>219</v>
      </c>
      <c r="M54" s="65" t="s">
        <v>219</v>
      </c>
      <c r="N54" s="65" t="s">
        <v>219</v>
      </c>
      <c r="O54" s="65" t="s">
        <v>219</v>
      </c>
      <c r="P54" s="65" t="s">
        <v>219</v>
      </c>
      <c r="Q54" s="65" t="s">
        <v>219</v>
      </c>
      <c r="R54" s="67" t="s">
        <v>219</v>
      </c>
      <c r="S54" s="28" t="s">
        <v>208</v>
      </c>
      <c r="T54" s="86"/>
      <c r="U54" s="71"/>
      <c r="V54" s="71"/>
      <c r="W54" s="87"/>
      <c r="X54" s="71"/>
      <c r="Y54" s="71"/>
      <c r="Z54" s="71"/>
      <c r="AA54" s="72" t="s">
        <v>219</v>
      </c>
      <c r="AB54" s="73" t="s">
        <v>219</v>
      </c>
      <c r="AC54" s="33" t="s">
        <v>215</v>
      </c>
      <c r="AD54" s="88"/>
      <c r="AE54" s="77"/>
      <c r="AF54" s="77"/>
      <c r="AG54" s="89"/>
      <c r="AH54" s="77"/>
      <c r="AI54" s="77"/>
      <c r="AJ54" s="77"/>
      <c r="AK54" s="78" t="s">
        <v>219</v>
      </c>
      <c r="AL54" s="79" t="s">
        <v>219</v>
      </c>
      <c r="AM54" s="38" t="s">
        <v>216</v>
      </c>
      <c r="AN54" s="90"/>
      <c r="AO54" s="83"/>
      <c r="AP54" s="83"/>
      <c r="AQ54" s="91"/>
      <c r="AR54" s="83"/>
      <c r="AS54" s="83"/>
      <c r="AT54" s="83"/>
      <c r="AU54" s="84" t="s">
        <v>219</v>
      </c>
      <c r="AV54" s="85" t="s">
        <v>219</v>
      </c>
    </row>
    <row r="55" spans="1:48" ht="14.5" customHeight="1" thickBot="1" x14ac:dyDescent="0.4">
      <c r="A55" s="11">
        <v>53</v>
      </c>
      <c r="B55" s="11" t="s">
        <v>217</v>
      </c>
      <c r="C55" s="65" t="s">
        <v>218</v>
      </c>
      <c r="D55" s="65">
        <v>160</v>
      </c>
      <c r="E55" s="65" t="s">
        <v>219</v>
      </c>
      <c r="F55" s="65" t="s">
        <v>219</v>
      </c>
      <c r="G55" s="65" t="s">
        <v>229</v>
      </c>
      <c r="H55" s="65" t="s">
        <v>221</v>
      </c>
      <c r="I55" s="66" t="s">
        <v>228</v>
      </c>
      <c r="J55" s="66" t="s">
        <v>223</v>
      </c>
      <c r="K55" s="65" t="s">
        <v>223</v>
      </c>
      <c r="L55" s="65" t="s">
        <v>219</v>
      </c>
      <c r="M55" s="65" t="s">
        <v>219</v>
      </c>
      <c r="N55" s="65" t="s">
        <v>219</v>
      </c>
      <c r="O55" s="65" t="s">
        <v>219</v>
      </c>
      <c r="P55" s="65" t="s">
        <v>219</v>
      </c>
      <c r="Q55" s="65" t="s">
        <v>219</v>
      </c>
      <c r="R55" s="67" t="s">
        <v>219</v>
      </c>
      <c r="S55" s="28" t="s">
        <v>208</v>
      </c>
      <c r="T55" s="86"/>
      <c r="U55" s="71"/>
      <c r="V55" s="71"/>
      <c r="W55" s="87"/>
      <c r="X55" s="71"/>
      <c r="Y55" s="71"/>
      <c r="Z55" s="71"/>
      <c r="AA55" s="72" t="s">
        <v>219</v>
      </c>
      <c r="AB55" s="73" t="s">
        <v>219</v>
      </c>
      <c r="AC55" s="33" t="s">
        <v>215</v>
      </c>
      <c r="AD55" s="88"/>
      <c r="AE55" s="77"/>
      <c r="AF55" s="77"/>
      <c r="AG55" s="89"/>
      <c r="AH55" s="77"/>
      <c r="AI55" s="77"/>
      <c r="AJ55" s="77"/>
      <c r="AK55" s="78" t="s">
        <v>219</v>
      </c>
      <c r="AL55" s="79" t="s">
        <v>219</v>
      </c>
      <c r="AM55" s="38" t="s">
        <v>216</v>
      </c>
      <c r="AN55" s="90"/>
      <c r="AO55" s="83"/>
      <c r="AP55" s="83"/>
      <c r="AQ55" s="91"/>
      <c r="AR55" s="83"/>
      <c r="AS55" s="83"/>
      <c r="AT55" s="83"/>
      <c r="AU55" s="84" t="s">
        <v>219</v>
      </c>
      <c r="AV55" s="85" t="s">
        <v>219</v>
      </c>
    </row>
    <row r="56" spans="1:48" ht="14.5" customHeight="1" thickBot="1" x14ac:dyDescent="0.4">
      <c r="A56" s="11">
        <v>54</v>
      </c>
      <c r="B56" s="11" t="s">
        <v>217</v>
      </c>
      <c r="C56" s="65" t="s">
        <v>218</v>
      </c>
      <c r="D56" s="65">
        <v>160</v>
      </c>
      <c r="E56" s="65" t="s">
        <v>219</v>
      </c>
      <c r="F56" s="65" t="s">
        <v>219</v>
      </c>
      <c r="G56" s="65" t="s">
        <v>229</v>
      </c>
      <c r="H56" s="65" t="s">
        <v>221</v>
      </c>
      <c r="I56" s="66" t="s">
        <v>228</v>
      </c>
      <c r="J56" s="66" t="s">
        <v>224</v>
      </c>
      <c r="K56" s="65" t="s">
        <v>223</v>
      </c>
      <c r="L56" s="65" t="s">
        <v>219</v>
      </c>
      <c r="M56" s="65" t="s">
        <v>219</v>
      </c>
      <c r="N56" s="65" t="s">
        <v>219</v>
      </c>
      <c r="O56" s="65" t="s">
        <v>219</v>
      </c>
      <c r="P56" s="65" t="s">
        <v>219</v>
      </c>
      <c r="Q56" s="65" t="s">
        <v>219</v>
      </c>
      <c r="R56" s="67" t="s">
        <v>219</v>
      </c>
      <c r="S56" s="28" t="s">
        <v>208</v>
      </c>
      <c r="T56" s="86"/>
      <c r="U56" s="71"/>
      <c r="V56" s="71"/>
      <c r="W56" s="87"/>
      <c r="X56" s="71"/>
      <c r="Y56" s="71"/>
      <c r="Z56" s="71"/>
      <c r="AA56" s="72" t="s">
        <v>219</v>
      </c>
      <c r="AB56" s="73" t="s">
        <v>219</v>
      </c>
      <c r="AC56" s="33" t="s">
        <v>215</v>
      </c>
      <c r="AD56" s="88"/>
      <c r="AE56" s="77"/>
      <c r="AF56" s="77"/>
      <c r="AG56" s="89"/>
      <c r="AH56" s="77"/>
      <c r="AI56" s="77"/>
      <c r="AJ56" s="77"/>
      <c r="AK56" s="78" t="s">
        <v>219</v>
      </c>
      <c r="AL56" s="79" t="s">
        <v>219</v>
      </c>
      <c r="AM56" s="38" t="s">
        <v>216</v>
      </c>
      <c r="AN56" s="90"/>
      <c r="AO56" s="83"/>
      <c r="AP56" s="83"/>
      <c r="AQ56" s="91"/>
      <c r="AR56" s="83"/>
      <c r="AS56" s="83"/>
      <c r="AT56" s="83"/>
      <c r="AU56" s="84" t="s">
        <v>219</v>
      </c>
      <c r="AV56" s="85" t="s">
        <v>219</v>
      </c>
    </row>
    <row r="57" spans="1:48" ht="14.5" customHeight="1" thickBot="1" x14ac:dyDescent="0.4">
      <c r="A57" s="11">
        <v>55</v>
      </c>
      <c r="B57" s="11" t="s">
        <v>217</v>
      </c>
      <c r="C57" s="65" t="s">
        <v>218</v>
      </c>
      <c r="D57" s="65">
        <v>160</v>
      </c>
      <c r="E57" s="65" t="s">
        <v>219</v>
      </c>
      <c r="F57" s="65" t="s">
        <v>219</v>
      </c>
      <c r="G57" s="65" t="s">
        <v>229</v>
      </c>
      <c r="H57" s="65" t="s">
        <v>221</v>
      </c>
      <c r="I57" s="66" t="s">
        <v>228</v>
      </c>
      <c r="J57" s="66" t="s">
        <v>225</v>
      </c>
      <c r="K57" s="65" t="s">
        <v>223</v>
      </c>
      <c r="L57" s="65" t="s">
        <v>219</v>
      </c>
      <c r="M57" s="65" t="s">
        <v>219</v>
      </c>
      <c r="N57" s="65" t="s">
        <v>219</v>
      </c>
      <c r="O57" s="65" t="s">
        <v>219</v>
      </c>
      <c r="P57" s="65" t="s">
        <v>219</v>
      </c>
      <c r="Q57" s="65" t="s">
        <v>219</v>
      </c>
      <c r="R57" s="67" t="s">
        <v>219</v>
      </c>
      <c r="S57" s="28" t="s">
        <v>208</v>
      </c>
      <c r="T57" s="86"/>
      <c r="U57" s="71"/>
      <c r="V57" s="71"/>
      <c r="W57" s="87"/>
      <c r="X57" s="71"/>
      <c r="Y57" s="71"/>
      <c r="Z57" s="71"/>
      <c r="AA57" s="72" t="s">
        <v>219</v>
      </c>
      <c r="AB57" s="73" t="s">
        <v>219</v>
      </c>
      <c r="AC57" s="33" t="s">
        <v>215</v>
      </c>
      <c r="AD57" s="88"/>
      <c r="AE57" s="77"/>
      <c r="AF57" s="77"/>
      <c r="AG57" s="89"/>
      <c r="AH57" s="77"/>
      <c r="AI57" s="77"/>
      <c r="AJ57" s="77"/>
      <c r="AK57" s="78" t="s">
        <v>219</v>
      </c>
      <c r="AL57" s="79" t="s">
        <v>219</v>
      </c>
      <c r="AM57" s="38" t="s">
        <v>216</v>
      </c>
      <c r="AN57" s="90"/>
      <c r="AO57" s="83"/>
      <c r="AP57" s="83"/>
      <c r="AQ57" s="91"/>
      <c r="AR57" s="83"/>
      <c r="AS57" s="83"/>
      <c r="AT57" s="83"/>
      <c r="AU57" s="84" t="s">
        <v>219</v>
      </c>
      <c r="AV57" s="85" t="s">
        <v>219</v>
      </c>
    </row>
    <row r="58" spans="1:48" ht="14.5" customHeight="1" thickBot="1" x14ac:dyDescent="0.4">
      <c r="A58" s="11">
        <v>56</v>
      </c>
      <c r="B58" s="11" t="s">
        <v>217</v>
      </c>
      <c r="C58" s="65" t="s">
        <v>218</v>
      </c>
      <c r="D58" s="65">
        <v>160</v>
      </c>
      <c r="E58" s="65" t="s">
        <v>219</v>
      </c>
      <c r="F58" s="65" t="s">
        <v>219</v>
      </c>
      <c r="G58" s="65" t="s">
        <v>229</v>
      </c>
      <c r="H58" s="65" t="s">
        <v>221</v>
      </c>
      <c r="I58" s="66" t="s">
        <v>228</v>
      </c>
      <c r="J58" s="66" t="s">
        <v>226</v>
      </c>
      <c r="K58" s="65" t="s">
        <v>223</v>
      </c>
      <c r="L58" s="65" t="s">
        <v>219</v>
      </c>
      <c r="M58" s="65" t="s">
        <v>219</v>
      </c>
      <c r="N58" s="65" t="s">
        <v>219</v>
      </c>
      <c r="O58" s="65" t="s">
        <v>219</v>
      </c>
      <c r="P58" s="65" t="s">
        <v>219</v>
      </c>
      <c r="Q58" s="65" t="s">
        <v>219</v>
      </c>
      <c r="R58" s="67" t="s">
        <v>219</v>
      </c>
      <c r="S58" s="28" t="s">
        <v>208</v>
      </c>
      <c r="T58" s="86"/>
      <c r="U58" s="71"/>
      <c r="V58" s="71"/>
      <c r="W58" s="87"/>
      <c r="X58" s="71"/>
      <c r="Y58" s="71"/>
      <c r="Z58" s="71"/>
      <c r="AA58" s="72" t="s">
        <v>219</v>
      </c>
      <c r="AB58" s="73" t="s">
        <v>219</v>
      </c>
      <c r="AC58" s="33" t="s">
        <v>215</v>
      </c>
      <c r="AD58" s="88"/>
      <c r="AE58" s="77"/>
      <c r="AF58" s="77"/>
      <c r="AG58" s="89"/>
      <c r="AH58" s="77"/>
      <c r="AI58" s="77"/>
      <c r="AJ58" s="77"/>
      <c r="AK58" s="78" t="s">
        <v>219</v>
      </c>
      <c r="AL58" s="79" t="s">
        <v>219</v>
      </c>
      <c r="AM58" s="38" t="s">
        <v>216</v>
      </c>
      <c r="AN58" s="90"/>
      <c r="AO58" s="83"/>
      <c r="AP58" s="83"/>
      <c r="AQ58" s="91"/>
      <c r="AR58" s="83"/>
      <c r="AS58" s="83"/>
      <c r="AT58" s="83"/>
      <c r="AU58" s="84" t="s">
        <v>219</v>
      </c>
      <c r="AV58" s="85" t="s">
        <v>219</v>
      </c>
    </row>
    <row r="59" spans="1:48" ht="14.5" customHeight="1" thickBot="1" x14ac:dyDescent="0.4">
      <c r="A59" s="11">
        <v>57</v>
      </c>
      <c r="B59" s="11" t="s">
        <v>217</v>
      </c>
      <c r="C59" s="65" t="s">
        <v>218</v>
      </c>
      <c r="D59" s="65">
        <v>160</v>
      </c>
      <c r="E59" s="65" t="s">
        <v>219</v>
      </c>
      <c r="F59" s="65" t="s">
        <v>219</v>
      </c>
      <c r="G59" s="65" t="s">
        <v>229</v>
      </c>
      <c r="H59" s="65" t="s">
        <v>227</v>
      </c>
      <c r="I59" s="66" t="s">
        <v>228</v>
      </c>
      <c r="J59" s="66" t="s">
        <v>223</v>
      </c>
      <c r="K59" s="65" t="s">
        <v>223</v>
      </c>
      <c r="L59" s="65" t="s">
        <v>219</v>
      </c>
      <c r="M59" s="65" t="s">
        <v>219</v>
      </c>
      <c r="N59" s="65" t="s">
        <v>219</v>
      </c>
      <c r="O59" s="65" t="s">
        <v>219</v>
      </c>
      <c r="P59" s="65" t="s">
        <v>219</v>
      </c>
      <c r="Q59" s="65" t="s">
        <v>219</v>
      </c>
      <c r="R59" s="67" t="s">
        <v>219</v>
      </c>
      <c r="S59" s="28" t="s">
        <v>208</v>
      </c>
      <c r="T59" s="86"/>
      <c r="U59" s="71"/>
      <c r="V59" s="71"/>
      <c r="W59" s="87"/>
      <c r="X59" s="71"/>
      <c r="Y59" s="71"/>
      <c r="Z59" s="71"/>
      <c r="AA59" s="72" t="s">
        <v>219</v>
      </c>
      <c r="AB59" s="73" t="s">
        <v>219</v>
      </c>
      <c r="AC59" s="33" t="s">
        <v>215</v>
      </c>
      <c r="AD59" s="88"/>
      <c r="AE59" s="77"/>
      <c r="AF59" s="77"/>
      <c r="AG59" s="89"/>
      <c r="AH59" s="77"/>
      <c r="AI59" s="77"/>
      <c r="AJ59" s="77"/>
      <c r="AK59" s="78" t="s">
        <v>219</v>
      </c>
      <c r="AL59" s="79" t="s">
        <v>219</v>
      </c>
      <c r="AM59" s="38" t="s">
        <v>216</v>
      </c>
      <c r="AN59" s="90"/>
      <c r="AO59" s="83"/>
      <c r="AP59" s="83"/>
      <c r="AQ59" s="91"/>
      <c r="AR59" s="83"/>
      <c r="AS59" s="83"/>
      <c r="AT59" s="83"/>
      <c r="AU59" s="84" t="s">
        <v>219</v>
      </c>
      <c r="AV59" s="85" t="s">
        <v>219</v>
      </c>
    </row>
    <row r="60" spans="1:48" ht="14.5" customHeight="1" thickBot="1" x14ac:dyDescent="0.4">
      <c r="A60" s="11">
        <v>58</v>
      </c>
      <c r="B60" s="11" t="s">
        <v>217</v>
      </c>
      <c r="C60" s="65" t="s">
        <v>218</v>
      </c>
      <c r="D60" s="65">
        <v>160</v>
      </c>
      <c r="E60" s="65" t="s">
        <v>219</v>
      </c>
      <c r="F60" s="65" t="s">
        <v>219</v>
      </c>
      <c r="G60" s="65" t="s">
        <v>229</v>
      </c>
      <c r="H60" s="65" t="s">
        <v>227</v>
      </c>
      <c r="I60" s="66" t="s">
        <v>228</v>
      </c>
      <c r="J60" s="66" t="s">
        <v>224</v>
      </c>
      <c r="K60" s="65" t="s">
        <v>223</v>
      </c>
      <c r="L60" s="65" t="s">
        <v>219</v>
      </c>
      <c r="M60" s="65" t="s">
        <v>219</v>
      </c>
      <c r="N60" s="65" t="s">
        <v>219</v>
      </c>
      <c r="O60" s="65" t="s">
        <v>219</v>
      </c>
      <c r="P60" s="65" t="s">
        <v>219</v>
      </c>
      <c r="Q60" s="65" t="s">
        <v>219</v>
      </c>
      <c r="R60" s="67" t="s">
        <v>219</v>
      </c>
      <c r="S60" s="28" t="s">
        <v>208</v>
      </c>
      <c r="T60" s="86"/>
      <c r="U60" s="71"/>
      <c r="V60" s="71"/>
      <c r="W60" s="87"/>
      <c r="X60" s="71"/>
      <c r="Y60" s="71"/>
      <c r="Z60" s="71"/>
      <c r="AA60" s="72" t="s">
        <v>219</v>
      </c>
      <c r="AB60" s="73" t="s">
        <v>219</v>
      </c>
      <c r="AC60" s="33" t="s">
        <v>215</v>
      </c>
      <c r="AD60" s="88"/>
      <c r="AE60" s="77"/>
      <c r="AF60" s="77"/>
      <c r="AG60" s="89"/>
      <c r="AH60" s="77"/>
      <c r="AI60" s="77"/>
      <c r="AJ60" s="77"/>
      <c r="AK60" s="78" t="s">
        <v>219</v>
      </c>
      <c r="AL60" s="79" t="s">
        <v>219</v>
      </c>
      <c r="AM60" s="38" t="s">
        <v>216</v>
      </c>
      <c r="AN60" s="90"/>
      <c r="AO60" s="83"/>
      <c r="AP60" s="83"/>
      <c r="AQ60" s="91"/>
      <c r="AR60" s="83"/>
      <c r="AS60" s="83"/>
      <c r="AT60" s="83"/>
      <c r="AU60" s="84" t="s">
        <v>219</v>
      </c>
      <c r="AV60" s="85" t="s">
        <v>219</v>
      </c>
    </row>
    <row r="61" spans="1:48" ht="14.5" customHeight="1" thickBot="1" x14ac:dyDescent="0.4">
      <c r="A61" s="11">
        <v>59</v>
      </c>
      <c r="B61" s="11" t="s">
        <v>217</v>
      </c>
      <c r="C61" s="65" t="s">
        <v>218</v>
      </c>
      <c r="D61" s="65">
        <v>160</v>
      </c>
      <c r="E61" s="65" t="s">
        <v>219</v>
      </c>
      <c r="F61" s="65" t="s">
        <v>219</v>
      </c>
      <c r="G61" s="65" t="s">
        <v>229</v>
      </c>
      <c r="H61" s="65" t="s">
        <v>227</v>
      </c>
      <c r="I61" s="66" t="s">
        <v>228</v>
      </c>
      <c r="J61" s="66" t="s">
        <v>225</v>
      </c>
      <c r="K61" s="65" t="s">
        <v>223</v>
      </c>
      <c r="L61" s="65" t="s">
        <v>219</v>
      </c>
      <c r="M61" s="65" t="s">
        <v>219</v>
      </c>
      <c r="N61" s="65" t="s">
        <v>219</v>
      </c>
      <c r="O61" s="65" t="s">
        <v>219</v>
      </c>
      <c r="P61" s="65" t="s">
        <v>219</v>
      </c>
      <c r="Q61" s="65" t="s">
        <v>219</v>
      </c>
      <c r="R61" s="67" t="s">
        <v>219</v>
      </c>
      <c r="S61" s="28" t="s">
        <v>208</v>
      </c>
      <c r="T61" s="86"/>
      <c r="U61" s="71"/>
      <c r="V61" s="71"/>
      <c r="W61" s="87"/>
      <c r="X61" s="71"/>
      <c r="Y61" s="71"/>
      <c r="Z61" s="71"/>
      <c r="AA61" s="72" t="s">
        <v>219</v>
      </c>
      <c r="AB61" s="73" t="s">
        <v>219</v>
      </c>
      <c r="AC61" s="33" t="s">
        <v>215</v>
      </c>
      <c r="AD61" s="88"/>
      <c r="AE61" s="77"/>
      <c r="AF61" s="77"/>
      <c r="AG61" s="89"/>
      <c r="AH61" s="77"/>
      <c r="AI61" s="77"/>
      <c r="AJ61" s="77"/>
      <c r="AK61" s="78" t="s">
        <v>219</v>
      </c>
      <c r="AL61" s="79" t="s">
        <v>219</v>
      </c>
      <c r="AM61" s="38" t="s">
        <v>216</v>
      </c>
      <c r="AN61" s="90"/>
      <c r="AO61" s="83"/>
      <c r="AP61" s="83"/>
      <c r="AQ61" s="91"/>
      <c r="AR61" s="83"/>
      <c r="AS61" s="83"/>
      <c r="AT61" s="83"/>
      <c r="AU61" s="84" t="s">
        <v>219</v>
      </c>
      <c r="AV61" s="85" t="s">
        <v>219</v>
      </c>
    </row>
    <row r="62" spans="1:48" ht="14.5" customHeight="1" thickBot="1" x14ac:dyDescent="0.4">
      <c r="A62" s="11">
        <v>60</v>
      </c>
      <c r="B62" s="11" t="s">
        <v>217</v>
      </c>
      <c r="C62" s="65" t="s">
        <v>218</v>
      </c>
      <c r="D62" s="65">
        <v>160</v>
      </c>
      <c r="E62" s="65" t="s">
        <v>219</v>
      </c>
      <c r="F62" s="65" t="s">
        <v>219</v>
      </c>
      <c r="G62" s="65" t="s">
        <v>229</v>
      </c>
      <c r="H62" s="65" t="s">
        <v>227</v>
      </c>
      <c r="I62" s="66" t="s">
        <v>228</v>
      </c>
      <c r="J62" s="66" t="s">
        <v>226</v>
      </c>
      <c r="K62" s="65" t="s">
        <v>223</v>
      </c>
      <c r="L62" s="65" t="s">
        <v>219</v>
      </c>
      <c r="M62" s="65" t="s">
        <v>219</v>
      </c>
      <c r="N62" s="65" t="s">
        <v>219</v>
      </c>
      <c r="O62" s="65" t="s">
        <v>219</v>
      </c>
      <c r="P62" s="65" t="s">
        <v>219</v>
      </c>
      <c r="Q62" s="65" t="s">
        <v>219</v>
      </c>
      <c r="R62" s="67" t="s">
        <v>219</v>
      </c>
      <c r="S62" s="28" t="s">
        <v>208</v>
      </c>
      <c r="T62" s="86"/>
      <c r="U62" s="71"/>
      <c r="V62" s="71"/>
      <c r="W62" s="87"/>
      <c r="X62" s="71"/>
      <c r="Y62" s="71"/>
      <c r="Z62" s="71"/>
      <c r="AA62" s="72" t="s">
        <v>219</v>
      </c>
      <c r="AB62" s="73" t="s">
        <v>219</v>
      </c>
      <c r="AC62" s="33" t="s">
        <v>215</v>
      </c>
      <c r="AD62" s="88"/>
      <c r="AE62" s="77"/>
      <c r="AF62" s="77"/>
      <c r="AG62" s="89"/>
      <c r="AH62" s="77"/>
      <c r="AI62" s="77"/>
      <c r="AJ62" s="77"/>
      <c r="AK62" s="78" t="s">
        <v>219</v>
      </c>
      <c r="AL62" s="79" t="s">
        <v>219</v>
      </c>
      <c r="AM62" s="38" t="s">
        <v>216</v>
      </c>
      <c r="AN62" s="90"/>
      <c r="AO62" s="83"/>
      <c r="AP62" s="83"/>
      <c r="AQ62" s="91"/>
      <c r="AR62" s="83"/>
      <c r="AS62" s="83"/>
      <c r="AT62" s="83"/>
      <c r="AU62" s="84" t="s">
        <v>219</v>
      </c>
      <c r="AV62" s="85" t="s">
        <v>219</v>
      </c>
    </row>
    <row r="63" spans="1:48" ht="16" customHeight="1" thickBot="1" x14ac:dyDescent="0.4">
      <c r="A63" s="11">
        <v>61</v>
      </c>
      <c r="B63" s="11" t="s">
        <v>217</v>
      </c>
      <c r="C63" s="65" t="s">
        <v>230</v>
      </c>
      <c r="D63" s="65">
        <v>80</v>
      </c>
      <c r="E63" s="65" t="s">
        <v>219</v>
      </c>
      <c r="F63" s="65" t="s">
        <v>219</v>
      </c>
      <c r="G63" s="65" t="s">
        <v>220</v>
      </c>
      <c r="H63" s="65" t="s">
        <v>221</v>
      </c>
      <c r="I63" s="65" t="s">
        <v>222</v>
      </c>
      <c r="J63" s="66" t="s">
        <v>223</v>
      </c>
      <c r="K63" s="65" t="s">
        <v>223</v>
      </c>
      <c r="L63" s="65" t="s">
        <v>219</v>
      </c>
      <c r="M63" s="65" t="s">
        <v>219</v>
      </c>
      <c r="N63" s="65" t="s">
        <v>219</v>
      </c>
      <c r="O63" s="65" t="s">
        <v>219</v>
      </c>
      <c r="P63" s="65" t="s">
        <v>219</v>
      </c>
      <c r="Q63" s="65" t="s">
        <v>219</v>
      </c>
      <c r="R63" s="67" t="s">
        <v>219</v>
      </c>
      <c r="S63" s="28" t="s">
        <v>208</v>
      </c>
      <c r="T63" s="86"/>
      <c r="U63" s="71"/>
      <c r="V63" s="71"/>
      <c r="W63" s="87"/>
      <c r="X63" s="71"/>
      <c r="Y63" s="71"/>
      <c r="Z63" s="71"/>
      <c r="AA63" s="72" t="s">
        <v>219</v>
      </c>
      <c r="AB63" s="73" t="s">
        <v>219</v>
      </c>
      <c r="AC63" s="33" t="s">
        <v>215</v>
      </c>
      <c r="AD63" s="88"/>
      <c r="AE63" s="77"/>
      <c r="AF63" s="77"/>
      <c r="AG63" s="89"/>
      <c r="AH63" s="77"/>
      <c r="AI63" s="77"/>
      <c r="AJ63" s="77"/>
      <c r="AK63" s="78" t="s">
        <v>219</v>
      </c>
      <c r="AL63" s="79" t="s">
        <v>219</v>
      </c>
      <c r="AM63" s="38" t="s">
        <v>216</v>
      </c>
      <c r="AN63" s="90"/>
      <c r="AO63" s="83"/>
      <c r="AP63" s="83"/>
      <c r="AQ63" s="91"/>
      <c r="AR63" s="83"/>
      <c r="AS63" s="83"/>
      <c r="AT63" s="83"/>
      <c r="AU63" s="84" t="s">
        <v>219</v>
      </c>
      <c r="AV63" s="85" t="s">
        <v>219</v>
      </c>
    </row>
    <row r="64" spans="1:48" ht="16" customHeight="1" thickBot="1" x14ac:dyDescent="0.4">
      <c r="A64" s="11">
        <v>62</v>
      </c>
      <c r="B64" s="11" t="s">
        <v>217</v>
      </c>
      <c r="C64" s="65" t="s">
        <v>230</v>
      </c>
      <c r="D64" s="65">
        <v>80</v>
      </c>
      <c r="E64" s="65" t="s">
        <v>219</v>
      </c>
      <c r="F64" s="65" t="s">
        <v>219</v>
      </c>
      <c r="G64" s="65" t="s">
        <v>220</v>
      </c>
      <c r="H64" s="65" t="s">
        <v>221</v>
      </c>
      <c r="I64" s="65" t="s">
        <v>222</v>
      </c>
      <c r="J64" s="66" t="s">
        <v>231</v>
      </c>
      <c r="K64" s="65" t="s">
        <v>223</v>
      </c>
      <c r="L64" s="65" t="s">
        <v>219</v>
      </c>
      <c r="M64" s="65" t="s">
        <v>219</v>
      </c>
      <c r="N64" s="65" t="s">
        <v>219</v>
      </c>
      <c r="O64" s="65" t="s">
        <v>219</v>
      </c>
      <c r="P64" s="65" t="s">
        <v>219</v>
      </c>
      <c r="Q64" s="65" t="s">
        <v>219</v>
      </c>
      <c r="R64" s="67" t="s">
        <v>219</v>
      </c>
      <c r="S64" s="28" t="s">
        <v>208</v>
      </c>
      <c r="T64" s="86"/>
      <c r="U64" s="71"/>
      <c r="V64" s="71"/>
      <c r="W64" s="87"/>
      <c r="X64" s="71"/>
      <c r="Y64" s="71"/>
      <c r="Z64" s="71"/>
      <c r="AA64" s="72" t="s">
        <v>219</v>
      </c>
      <c r="AB64" s="73" t="s">
        <v>219</v>
      </c>
      <c r="AC64" s="33" t="s">
        <v>215</v>
      </c>
      <c r="AD64" s="88"/>
      <c r="AE64" s="77"/>
      <c r="AF64" s="77"/>
      <c r="AG64" s="89"/>
      <c r="AH64" s="77"/>
      <c r="AI64" s="77"/>
      <c r="AJ64" s="77"/>
      <c r="AK64" s="78" t="s">
        <v>219</v>
      </c>
      <c r="AL64" s="79" t="s">
        <v>219</v>
      </c>
      <c r="AM64" s="38" t="s">
        <v>216</v>
      </c>
      <c r="AN64" s="90"/>
      <c r="AO64" s="83"/>
      <c r="AP64" s="83"/>
      <c r="AQ64" s="91"/>
      <c r="AR64" s="83"/>
      <c r="AS64" s="83"/>
      <c r="AT64" s="83"/>
      <c r="AU64" s="84" t="s">
        <v>219</v>
      </c>
      <c r="AV64" s="85" t="s">
        <v>219</v>
      </c>
    </row>
    <row r="65" spans="1:48" ht="14.5" customHeight="1" thickBot="1" x14ac:dyDescent="0.4">
      <c r="A65" s="11">
        <v>63</v>
      </c>
      <c r="B65" s="11" t="s">
        <v>217</v>
      </c>
      <c r="C65" s="65" t="s">
        <v>230</v>
      </c>
      <c r="D65" s="65">
        <v>80</v>
      </c>
      <c r="E65" s="65" t="s">
        <v>219</v>
      </c>
      <c r="F65" s="65" t="s">
        <v>219</v>
      </c>
      <c r="G65" s="65" t="s">
        <v>220</v>
      </c>
      <c r="H65" s="65" t="s">
        <v>227</v>
      </c>
      <c r="I65" s="66" t="s">
        <v>228</v>
      </c>
      <c r="J65" s="66" t="s">
        <v>223</v>
      </c>
      <c r="K65" s="65" t="s">
        <v>223</v>
      </c>
      <c r="L65" s="65" t="s">
        <v>219</v>
      </c>
      <c r="M65" s="65" t="s">
        <v>219</v>
      </c>
      <c r="N65" s="65" t="s">
        <v>219</v>
      </c>
      <c r="O65" s="65" t="s">
        <v>219</v>
      </c>
      <c r="P65" s="65" t="s">
        <v>219</v>
      </c>
      <c r="Q65" s="65" t="s">
        <v>219</v>
      </c>
      <c r="R65" s="67" t="s">
        <v>219</v>
      </c>
      <c r="S65" s="28" t="s">
        <v>208</v>
      </c>
      <c r="T65" s="86"/>
      <c r="U65" s="71"/>
      <c r="V65" s="71"/>
      <c r="W65" s="87"/>
      <c r="X65" s="71"/>
      <c r="Y65" s="71"/>
      <c r="Z65" s="71"/>
      <c r="AA65" s="72" t="s">
        <v>219</v>
      </c>
      <c r="AB65" s="73" t="s">
        <v>219</v>
      </c>
      <c r="AC65" s="33" t="s">
        <v>215</v>
      </c>
      <c r="AD65" s="88"/>
      <c r="AE65" s="77"/>
      <c r="AF65" s="77"/>
      <c r="AG65" s="89"/>
      <c r="AH65" s="77"/>
      <c r="AI65" s="77"/>
      <c r="AJ65" s="77"/>
      <c r="AK65" s="78" t="s">
        <v>219</v>
      </c>
      <c r="AL65" s="79" t="s">
        <v>219</v>
      </c>
      <c r="AM65" s="38" t="s">
        <v>216</v>
      </c>
      <c r="AN65" s="90"/>
      <c r="AO65" s="83"/>
      <c r="AP65" s="83"/>
      <c r="AQ65" s="91"/>
      <c r="AR65" s="83"/>
      <c r="AS65" s="83"/>
      <c r="AT65" s="83"/>
      <c r="AU65" s="84" t="s">
        <v>219</v>
      </c>
      <c r="AV65" s="85" t="s">
        <v>219</v>
      </c>
    </row>
    <row r="66" spans="1:48" ht="14.5" customHeight="1" thickBot="1" x14ac:dyDescent="0.4">
      <c r="A66" s="11">
        <v>64</v>
      </c>
      <c r="B66" s="11" t="s">
        <v>217</v>
      </c>
      <c r="C66" s="65" t="s">
        <v>230</v>
      </c>
      <c r="D66" s="65">
        <v>80</v>
      </c>
      <c r="E66" s="65" t="s">
        <v>219</v>
      </c>
      <c r="F66" s="65" t="s">
        <v>219</v>
      </c>
      <c r="G66" s="65" t="s">
        <v>220</v>
      </c>
      <c r="H66" s="65" t="s">
        <v>227</v>
      </c>
      <c r="I66" s="66" t="s">
        <v>228</v>
      </c>
      <c r="J66" s="66" t="s">
        <v>231</v>
      </c>
      <c r="K66" s="65" t="s">
        <v>223</v>
      </c>
      <c r="L66" s="65" t="s">
        <v>219</v>
      </c>
      <c r="M66" s="65" t="s">
        <v>219</v>
      </c>
      <c r="N66" s="65" t="s">
        <v>219</v>
      </c>
      <c r="O66" s="65" t="s">
        <v>219</v>
      </c>
      <c r="P66" s="65" t="s">
        <v>219</v>
      </c>
      <c r="Q66" s="65" t="s">
        <v>219</v>
      </c>
      <c r="R66" s="67" t="s">
        <v>219</v>
      </c>
      <c r="S66" s="28" t="s">
        <v>208</v>
      </c>
      <c r="T66" s="86"/>
      <c r="U66" s="71"/>
      <c r="V66" s="71"/>
      <c r="W66" s="87"/>
      <c r="X66" s="71"/>
      <c r="Y66" s="71"/>
      <c r="Z66" s="71"/>
      <c r="AA66" s="72" t="s">
        <v>219</v>
      </c>
      <c r="AB66" s="73" t="s">
        <v>219</v>
      </c>
      <c r="AC66" s="33" t="s">
        <v>215</v>
      </c>
      <c r="AD66" s="88"/>
      <c r="AE66" s="77"/>
      <c r="AF66" s="77"/>
      <c r="AG66" s="89"/>
      <c r="AH66" s="77"/>
      <c r="AI66" s="77"/>
      <c r="AJ66" s="77"/>
      <c r="AK66" s="78" t="s">
        <v>219</v>
      </c>
      <c r="AL66" s="79" t="s">
        <v>219</v>
      </c>
      <c r="AM66" s="38" t="s">
        <v>216</v>
      </c>
      <c r="AN66" s="90"/>
      <c r="AO66" s="83"/>
      <c r="AP66" s="83"/>
      <c r="AQ66" s="91"/>
      <c r="AR66" s="83"/>
      <c r="AS66" s="83"/>
      <c r="AT66" s="83"/>
      <c r="AU66" s="84" t="s">
        <v>219</v>
      </c>
      <c r="AV66" s="85" t="s">
        <v>219</v>
      </c>
    </row>
    <row r="67" spans="1:48" ht="16" customHeight="1" thickBot="1" x14ac:dyDescent="0.4">
      <c r="A67" s="11">
        <v>65</v>
      </c>
      <c r="B67" s="11" t="s">
        <v>217</v>
      </c>
      <c r="C67" s="65" t="s">
        <v>230</v>
      </c>
      <c r="D67" s="65">
        <v>80</v>
      </c>
      <c r="E67" s="65" t="s">
        <v>219</v>
      </c>
      <c r="F67" s="65" t="s">
        <v>219</v>
      </c>
      <c r="G67" s="65" t="s">
        <v>229</v>
      </c>
      <c r="H67" s="65" t="s">
        <v>221</v>
      </c>
      <c r="I67" s="65" t="s">
        <v>222</v>
      </c>
      <c r="J67" s="66" t="s">
        <v>223</v>
      </c>
      <c r="K67" s="65" t="s">
        <v>223</v>
      </c>
      <c r="L67" s="65" t="s">
        <v>219</v>
      </c>
      <c r="M67" s="65" t="s">
        <v>219</v>
      </c>
      <c r="N67" s="65" t="s">
        <v>219</v>
      </c>
      <c r="O67" s="65" t="s">
        <v>219</v>
      </c>
      <c r="P67" s="65" t="s">
        <v>219</v>
      </c>
      <c r="Q67" s="65" t="s">
        <v>219</v>
      </c>
      <c r="R67" s="67" t="s">
        <v>219</v>
      </c>
      <c r="S67" s="28" t="s">
        <v>208</v>
      </c>
      <c r="T67" s="86"/>
      <c r="U67" s="71"/>
      <c r="V67" s="71"/>
      <c r="W67" s="87"/>
      <c r="X67" s="71"/>
      <c r="Y67" s="71"/>
      <c r="Z67" s="71"/>
      <c r="AA67" s="72" t="s">
        <v>219</v>
      </c>
      <c r="AB67" s="73" t="s">
        <v>219</v>
      </c>
      <c r="AC67" s="33" t="s">
        <v>215</v>
      </c>
      <c r="AD67" s="88"/>
      <c r="AE67" s="77"/>
      <c r="AF67" s="77"/>
      <c r="AG67" s="89"/>
      <c r="AH67" s="77"/>
      <c r="AI67" s="77"/>
      <c r="AJ67" s="77"/>
      <c r="AK67" s="78" t="s">
        <v>219</v>
      </c>
      <c r="AL67" s="79" t="s">
        <v>219</v>
      </c>
      <c r="AM67" s="38" t="s">
        <v>216</v>
      </c>
      <c r="AN67" s="90"/>
      <c r="AO67" s="83"/>
      <c r="AP67" s="83"/>
      <c r="AQ67" s="91"/>
      <c r="AR67" s="83"/>
      <c r="AS67" s="83"/>
      <c r="AT67" s="83"/>
      <c r="AU67" s="84" t="s">
        <v>219</v>
      </c>
      <c r="AV67" s="85" t="s">
        <v>219</v>
      </c>
    </row>
    <row r="68" spans="1:48" ht="16" customHeight="1" thickBot="1" x14ac:dyDescent="0.4">
      <c r="A68" s="11">
        <v>66</v>
      </c>
      <c r="B68" s="11" t="s">
        <v>217</v>
      </c>
      <c r="C68" s="65" t="s">
        <v>230</v>
      </c>
      <c r="D68" s="65">
        <v>80</v>
      </c>
      <c r="E68" s="65" t="s">
        <v>219</v>
      </c>
      <c r="F68" s="65" t="s">
        <v>219</v>
      </c>
      <c r="G68" s="65" t="s">
        <v>229</v>
      </c>
      <c r="H68" s="65" t="s">
        <v>221</v>
      </c>
      <c r="I68" s="65" t="s">
        <v>222</v>
      </c>
      <c r="J68" s="66" t="s">
        <v>231</v>
      </c>
      <c r="K68" s="65" t="s">
        <v>223</v>
      </c>
      <c r="L68" s="65" t="s">
        <v>219</v>
      </c>
      <c r="M68" s="65" t="s">
        <v>219</v>
      </c>
      <c r="N68" s="65" t="s">
        <v>219</v>
      </c>
      <c r="O68" s="65" t="s">
        <v>219</v>
      </c>
      <c r="P68" s="65" t="s">
        <v>219</v>
      </c>
      <c r="Q68" s="65" t="s">
        <v>219</v>
      </c>
      <c r="R68" s="67" t="s">
        <v>219</v>
      </c>
      <c r="S68" s="28" t="s">
        <v>208</v>
      </c>
      <c r="T68" s="86"/>
      <c r="U68" s="71"/>
      <c r="V68" s="71"/>
      <c r="W68" s="87"/>
      <c r="X68" s="71"/>
      <c r="Y68" s="71"/>
      <c r="Z68" s="71"/>
      <c r="AA68" s="72" t="s">
        <v>219</v>
      </c>
      <c r="AB68" s="73" t="s">
        <v>219</v>
      </c>
      <c r="AC68" s="33" t="s">
        <v>215</v>
      </c>
      <c r="AD68" s="88"/>
      <c r="AE68" s="77"/>
      <c r="AF68" s="77"/>
      <c r="AG68" s="89"/>
      <c r="AH68" s="77"/>
      <c r="AI68" s="77"/>
      <c r="AJ68" s="77"/>
      <c r="AK68" s="78" t="s">
        <v>219</v>
      </c>
      <c r="AL68" s="79" t="s">
        <v>219</v>
      </c>
      <c r="AM68" s="38" t="s">
        <v>216</v>
      </c>
      <c r="AN68" s="90"/>
      <c r="AO68" s="83"/>
      <c r="AP68" s="83"/>
      <c r="AQ68" s="91"/>
      <c r="AR68" s="83"/>
      <c r="AS68" s="83"/>
      <c r="AT68" s="83"/>
      <c r="AU68" s="84" t="s">
        <v>219</v>
      </c>
      <c r="AV68" s="85" t="s">
        <v>219</v>
      </c>
    </row>
    <row r="69" spans="1:48" ht="14.5" customHeight="1" thickBot="1" x14ac:dyDescent="0.4">
      <c r="A69" s="11">
        <v>67</v>
      </c>
      <c r="B69" s="11" t="s">
        <v>217</v>
      </c>
      <c r="C69" s="65" t="s">
        <v>230</v>
      </c>
      <c r="D69" s="65">
        <v>80</v>
      </c>
      <c r="E69" s="65" t="s">
        <v>219</v>
      </c>
      <c r="F69" s="65" t="s">
        <v>219</v>
      </c>
      <c r="G69" s="65" t="s">
        <v>229</v>
      </c>
      <c r="H69" s="65" t="s">
        <v>227</v>
      </c>
      <c r="I69" s="66" t="s">
        <v>228</v>
      </c>
      <c r="J69" s="66" t="s">
        <v>223</v>
      </c>
      <c r="K69" s="65" t="s">
        <v>223</v>
      </c>
      <c r="L69" s="65" t="s">
        <v>219</v>
      </c>
      <c r="M69" s="65" t="s">
        <v>219</v>
      </c>
      <c r="N69" s="65" t="s">
        <v>219</v>
      </c>
      <c r="O69" s="65" t="s">
        <v>219</v>
      </c>
      <c r="P69" s="65" t="s">
        <v>219</v>
      </c>
      <c r="Q69" s="65" t="s">
        <v>219</v>
      </c>
      <c r="R69" s="67" t="s">
        <v>219</v>
      </c>
      <c r="S69" s="28" t="s">
        <v>208</v>
      </c>
      <c r="T69" s="86"/>
      <c r="U69" s="71"/>
      <c r="V69" s="71"/>
      <c r="W69" s="87"/>
      <c r="X69" s="71"/>
      <c r="Y69" s="71"/>
      <c r="Z69" s="71"/>
      <c r="AA69" s="72" t="s">
        <v>219</v>
      </c>
      <c r="AB69" s="73" t="s">
        <v>219</v>
      </c>
      <c r="AC69" s="33" t="s">
        <v>215</v>
      </c>
      <c r="AD69" s="88"/>
      <c r="AE69" s="77"/>
      <c r="AF69" s="77"/>
      <c r="AG69" s="89"/>
      <c r="AH69" s="77"/>
      <c r="AI69" s="77"/>
      <c r="AJ69" s="77"/>
      <c r="AK69" s="78" t="s">
        <v>219</v>
      </c>
      <c r="AL69" s="79" t="s">
        <v>219</v>
      </c>
      <c r="AM69" s="38" t="s">
        <v>216</v>
      </c>
      <c r="AN69" s="90"/>
      <c r="AO69" s="83"/>
      <c r="AP69" s="83"/>
      <c r="AQ69" s="91"/>
      <c r="AR69" s="83"/>
      <c r="AS69" s="83"/>
      <c r="AT69" s="83"/>
      <c r="AU69" s="84" t="s">
        <v>219</v>
      </c>
      <c r="AV69" s="85" t="s">
        <v>219</v>
      </c>
    </row>
    <row r="70" spans="1:48" ht="14.5" customHeight="1" thickBot="1" x14ac:dyDescent="0.4">
      <c r="A70" s="11">
        <v>68</v>
      </c>
      <c r="B70" s="11" t="s">
        <v>217</v>
      </c>
      <c r="C70" s="65" t="s">
        <v>230</v>
      </c>
      <c r="D70" s="65">
        <v>80</v>
      </c>
      <c r="E70" s="65" t="s">
        <v>219</v>
      </c>
      <c r="F70" s="65" t="s">
        <v>219</v>
      </c>
      <c r="G70" s="65" t="s">
        <v>229</v>
      </c>
      <c r="H70" s="65" t="s">
        <v>227</v>
      </c>
      <c r="I70" s="66" t="s">
        <v>228</v>
      </c>
      <c r="J70" s="66" t="s">
        <v>231</v>
      </c>
      <c r="K70" s="65" t="s">
        <v>223</v>
      </c>
      <c r="L70" s="65" t="s">
        <v>219</v>
      </c>
      <c r="M70" s="65" t="s">
        <v>219</v>
      </c>
      <c r="N70" s="65" t="s">
        <v>219</v>
      </c>
      <c r="O70" s="65" t="s">
        <v>219</v>
      </c>
      <c r="P70" s="65" t="s">
        <v>219</v>
      </c>
      <c r="Q70" s="65" t="s">
        <v>219</v>
      </c>
      <c r="R70" s="67" t="s">
        <v>219</v>
      </c>
      <c r="S70" s="28" t="s">
        <v>208</v>
      </c>
      <c r="T70" s="86"/>
      <c r="U70" s="71"/>
      <c r="V70" s="71"/>
      <c r="W70" s="87"/>
      <c r="X70" s="71"/>
      <c r="Y70" s="71"/>
      <c r="Z70" s="71"/>
      <c r="AA70" s="72" t="s">
        <v>219</v>
      </c>
      <c r="AB70" s="73" t="s">
        <v>219</v>
      </c>
      <c r="AC70" s="33" t="s">
        <v>215</v>
      </c>
      <c r="AD70" s="88"/>
      <c r="AE70" s="77"/>
      <c r="AF70" s="77"/>
      <c r="AG70" s="89"/>
      <c r="AH70" s="77"/>
      <c r="AI70" s="77"/>
      <c r="AJ70" s="77"/>
      <c r="AK70" s="78" t="s">
        <v>219</v>
      </c>
      <c r="AL70" s="79" t="s">
        <v>219</v>
      </c>
      <c r="AM70" s="38" t="s">
        <v>216</v>
      </c>
      <c r="AN70" s="90"/>
      <c r="AO70" s="83"/>
      <c r="AP70" s="83"/>
      <c r="AQ70" s="91"/>
      <c r="AR70" s="83"/>
      <c r="AS70" s="83"/>
      <c r="AT70" s="83"/>
      <c r="AU70" s="84" t="s">
        <v>219</v>
      </c>
      <c r="AV70" s="85" t="s">
        <v>219</v>
      </c>
    </row>
    <row r="71" spans="1:48" ht="16" customHeight="1" thickBot="1" x14ac:dyDescent="0.4">
      <c r="A71" s="11">
        <v>69</v>
      </c>
      <c r="B71" s="11" t="s">
        <v>217</v>
      </c>
      <c r="C71" s="65" t="s">
        <v>230</v>
      </c>
      <c r="D71" s="65">
        <v>160</v>
      </c>
      <c r="E71" s="65" t="s">
        <v>219</v>
      </c>
      <c r="F71" s="65" t="s">
        <v>219</v>
      </c>
      <c r="G71" s="65" t="s">
        <v>220</v>
      </c>
      <c r="H71" s="65" t="s">
        <v>221</v>
      </c>
      <c r="I71" s="65" t="s">
        <v>222</v>
      </c>
      <c r="J71" s="66" t="s">
        <v>223</v>
      </c>
      <c r="K71" s="65" t="s">
        <v>223</v>
      </c>
      <c r="L71" s="65" t="s">
        <v>219</v>
      </c>
      <c r="M71" s="65" t="s">
        <v>219</v>
      </c>
      <c r="N71" s="65" t="s">
        <v>219</v>
      </c>
      <c r="O71" s="65" t="s">
        <v>219</v>
      </c>
      <c r="P71" s="65" t="s">
        <v>219</v>
      </c>
      <c r="Q71" s="65" t="s">
        <v>219</v>
      </c>
      <c r="R71" s="67" t="s">
        <v>219</v>
      </c>
      <c r="S71" s="28" t="s">
        <v>208</v>
      </c>
      <c r="T71" s="86"/>
      <c r="U71" s="71"/>
      <c r="V71" s="71"/>
      <c r="W71" s="87"/>
      <c r="X71" s="71"/>
      <c r="Y71" s="71"/>
      <c r="Z71" s="71"/>
      <c r="AA71" s="72" t="s">
        <v>219</v>
      </c>
      <c r="AB71" s="73" t="s">
        <v>219</v>
      </c>
      <c r="AC71" s="33" t="s">
        <v>215</v>
      </c>
      <c r="AD71" s="88"/>
      <c r="AE71" s="77"/>
      <c r="AF71" s="77"/>
      <c r="AG71" s="89"/>
      <c r="AH71" s="77"/>
      <c r="AI71" s="77"/>
      <c r="AJ71" s="77"/>
      <c r="AK71" s="78" t="s">
        <v>219</v>
      </c>
      <c r="AL71" s="79" t="s">
        <v>219</v>
      </c>
      <c r="AM71" s="38" t="s">
        <v>216</v>
      </c>
      <c r="AN71" s="90"/>
      <c r="AO71" s="83"/>
      <c r="AP71" s="83"/>
      <c r="AQ71" s="91"/>
      <c r="AR71" s="83"/>
      <c r="AS71" s="83"/>
      <c r="AT71" s="83"/>
      <c r="AU71" s="84" t="s">
        <v>219</v>
      </c>
      <c r="AV71" s="85" t="s">
        <v>219</v>
      </c>
    </row>
    <row r="72" spans="1:48" ht="16" customHeight="1" thickBot="1" x14ac:dyDescent="0.4">
      <c r="A72" s="11">
        <v>70</v>
      </c>
      <c r="B72" s="11" t="s">
        <v>217</v>
      </c>
      <c r="C72" s="65" t="s">
        <v>230</v>
      </c>
      <c r="D72" s="65">
        <v>160</v>
      </c>
      <c r="E72" s="65" t="s">
        <v>219</v>
      </c>
      <c r="F72" s="65" t="s">
        <v>219</v>
      </c>
      <c r="G72" s="65" t="s">
        <v>220</v>
      </c>
      <c r="H72" s="65" t="s">
        <v>221</v>
      </c>
      <c r="I72" s="65" t="s">
        <v>222</v>
      </c>
      <c r="J72" s="66" t="s">
        <v>231</v>
      </c>
      <c r="K72" s="65" t="s">
        <v>223</v>
      </c>
      <c r="L72" s="65" t="s">
        <v>219</v>
      </c>
      <c r="M72" s="65" t="s">
        <v>219</v>
      </c>
      <c r="N72" s="65" t="s">
        <v>219</v>
      </c>
      <c r="O72" s="65" t="s">
        <v>219</v>
      </c>
      <c r="P72" s="65" t="s">
        <v>219</v>
      </c>
      <c r="Q72" s="65" t="s">
        <v>219</v>
      </c>
      <c r="R72" s="67" t="s">
        <v>219</v>
      </c>
      <c r="S72" s="28" t="s">
        <v>208</v>
      </c>
      <c r="T72" s="86"/>
      <c r="U72" s="71"/>
      <c r="V72" s="71"/>
      <c r="W72" s="87"/>
      <c r="X72" s="71"/>
      <c r="Y72" s="71"/>
      <c r="Z72" s="71"/>
      <c r="AA72" s="72" t="s">
        <v>219</v>
      </c>
      <c r="AB72" s="73" t="s">
        <v>219</v>
      </c>
      <c r="AC72" s="33" t="s">
        <v>215</v>
      </c>
      <c r="AD72" s="88"/>
      <c r="AE72" s="77"/>
      <c r="AF72" s="77"/>
      <c r="AG72" s="89"/>
      <c r="AH72" s="77"/>
      <c r="AI72" s="77"/>
      <c r="AJ72" s="77"/>
      <c r="AK72" s="78" t="s">
        <v>219</v>
      </c>
      <c r="AL72" s="79" t="s">
        <v>219</v>
      </c>
      <c r="AM72" s="38" t="s">
        <v>216</v>
      </c>
      <c r="AN72" s="90"/>
      <c r="AO72" s="83"/>
      <c r="AP72" s="83"/>
      <c r="AQ72" s="91"/>
      <c r="AR72" s="83"/>
      <c r="AS72" s="83"/>
      <c r="AT72" s="83"/>
      <c r="AU72" s="84" t="s">
        <v>219</v>
      </c>
      <c r="AV72" s="85" t="s">
        <v>219</v>
      </c>
    </row>
    <row r="73" spans="1:48" ht="14.5" customHeight="1" thickBot="1" x14ac:dyDescent="0.4">
      <c r="A73" s="11">
        <v>71</v>
      </c>
      <c r="B73" s="11" t="s">
        <v>217</v>
      </c>
      <c r="C73" s="65" t="s">
        <v>230</v>
      </c>
      <c r="D73" s="65">
        <v>160</v>
      </c>
      <c r="E73" s="65" t="s">
        <v>219</v>
      </c>
      <c r="F73" s="65" t="s">
        <v>219</v>
      </c>
      <c r="G73" s="65" t="s">
        <v>220</v>
      </c>
      <c r="H73" s="65" t="s">
        <v>227</v>
      </c>
      <c r="I73" s="66" t="s">
        <v>228</v>
      </c>
      <c r="J73" s="66" t="s">
        <v>223</v>
      </c>
      <c r="K73" s="65" t="s">
        <v>223</v>
      </c>
      <c r="L73" s="65" t="s">
        <v>219</v>
      </c>
      <c r="M73" s="65" t="s">
        <v>219</v>
      </c>
      <c r="N73" s="65" t="s">
        <v>219</v>
      </c>
      <c r="O73" s="65" t="s">
        <v>219</v>
      </c>
      <c r="P73" s="65" t="s">
        <v>219</v>
      </c>
      <c r="Q73" s="65" t="s">
        <v>219</v>
      </c>
      <c r="R73" s="67" t="s">
        <v>219</v>
      </c>
      <c r="S73" s="28" t="s">
        <v>208</v>
      </c>
      <c r="T73" s="86"/>
      <c r="U73" s="71"/>
      <c r="V73" s="71"/>
      <c r="W73" s="87"/>
      <c r="X73" s="71"/>
      <c r="Y73" s="71"/>
      <c r="Z73" s="71"/>
      <c r="AA73" s="72" t="s">
        <v>219</v>
      </c>
      <c r="AB73" s="73" t="s">
        <v>219</v>
      </c>
      <c r="AC73" s="33" t="s">
        <v>215</v>
      </c>
      <c r="AD73" s="88"/>
      <c r="AE73" s="77"/>
      <c r="AF73" s="77"/>
      <c r="AG73" s="89"/>
      <c r="AH73" s="77"/>
      <c r="AI73" s="77"/>
      <c r="AJ73" s="77"/>
      <c r="AK73" s="78" t="s">
        <v>219</v>
      </c>
      <c r="AL73" s="79" t="s">
        <v>219</v>
      </c>
      <c r="AM73" s="38" t="s">
        <v>216</v>
      </c>
      <c r="AN73" s="90"/>
      <c r="AO73" s="83"/>
      <c r="AP73" s="83"/>
      <c r="AQ73" s="91"/>
      <c r="AR73" s="83"/>
      <c r="AS73" s="83"/>
      <c r="AT73" s="83"/>
      <c r="AU73" s="84" t="s">
        <v>219</v>
      </c>
      <c r="AV73" s="85" t="s">
        <v>219</v>
      </c>
    </row>
    <row r="74" spans="1:48" ht="14.5" customHeight="1" thickBot="1" x14ac:dyDescent="0.4">
      <c r="A74" s="11">
        <v>72</v>
      </c>
      <c r="B74" s="11" t="s">
        <v>217</v>
      </c>
      <c r="C74" s="65" t="s">
        <v>230</v>
      </c>
      <c r="D74" s="65">
        <v>160</v>
      </c>
      <c r="E74" s="65" t="s">
        <v>219</v>
      </c>
      <c r="F74" s="65" t="s">
        <v>219</v>
      </c>
      <c r="G74" s="65" t="s">
        <v>220</v>
      </c>
      <c r="H74" s="65" t="s">
        <v>227</v>
      </c>
      <c r="I74" s="66" t="s">
        <v>228</v>
      </c>
      <c r="J74" s="66" t="s">
        <v>231</v>
      </c>
      <c r="K74" s="65" t="s">
        <v>223</v>
      </c>
      <c r="L74" s="65" t="s">
        <v>219</v>
      </c>
      <c r="M74" s="65" t="s">
        <v>219</v>
      </c>
      <c r="N74" s="65" t="s">
        <v>219</v>
      </c>
      <c r="O74" s="65" t="s">
        <v>219</v>
      </c>
      <c r="P74" s="65" t="s">
        <v>219</v>
      </c>
      <c r="Q74" s="65" t="s">
        <v>219</v>
      </c>
      <c r="R74" s="67" t="s">
        <v>219</v>
      </c>
      <c r="S74" s="28" t="s">
        <v>208</v>
      </c>
      <c r="T74" s="86"/>
      <c r="U74" s="71"/>
      <c r="V74" s="71"/>
      <c r="W74" s="87"/>
      <c r="X74" s="71"/>
      <c r="Y74" s="71"/>
      <c r="Z74" s="71"/>
      <c r="AA74" s="72" t="s">
        <v>219</v>
      </c>
      <c r="AB74" s="73" t="s">
        <v>219</v>
      </c>
      <c r="AC74" s="33" t="s">
        <v>215</v>
      </c>
      <c r="AD74" s="88"/>
      <c r="AE74" s="77"/>
      <c r="AF74" s="77"/>
      <c r="AG74" s="89"/>
      <c r="AH74" s="77"/>
      <c r="AI74" s="77"/>
      <c r="AJ74" s="77"/>
      <c r="AK74" s="78" t="s">
        <v>219</v>
      </c>
      <c r="AL74" s="79" t="s">
        <v>219</v>
      </c>
      <c r="AM74" s="38" t="s">
        <v>216</v>
      </c>
      <c r="AN74" s="90"/>
      <c r="AO74" s="83"/>
      <c r="AP74" s="83"/>
      <c r="AQ74" s="91"/>
      <c r="AR74" s="83"/>
      <c r="AS74" s="83"/>
      <c r="AT74" s="83"/>
      <c r="AU74" s="84" t="s">
        <v>219</v>
      </c>
      <c r="AV74" s="85" t="s">
        <v>219</v>
      </c>
    </row>
    <row r="75" spans="1:48" ht="16" customHeight="1" thickBot="1" x14ac:dyDescent="0.4">
      <c r="A75" s="11">
        <v>73</v>
      </c>
      <c r="B75" s="11" t="s">
        <v>217</v>
      </c>
      <c r="C75" s="65" t="s">
        <v>230</v>
      </c>
      <c r="D75" s="65">
        <v>160</v>
      </c>
      <c r="E75" s="65" t="s">
        <v>219</v>
      </c>
      <c r="F75" s="65" t="s">
        <v>219</v>
      </c>
      <c r="G75" s="65" t="s">
        <v>229</v>
      </c>
      <c r="H75" s="65" t="s">
        <v>221</v>
      </c>
      <c r="I75" s="65" t="s">
        <v>222</v>
      </c>
      <c r="J75" s="66" t="s">
        <v>223</v>
      </c>
      <c r="K75" s="65" t="s">
        <v>223</v>
      </c>
      <c r="L75" s="65" t="s">
        <v>219</v>
      </c>
      <c r="M75" s="65" t="s">
        <v>219</v>
      </c>
      <c r="N75" s="65" t="s">
        <v>219</v>
      </c>
      <c r="O75" s="65" t="s">
        <v>219</v>
      </c>
      <c r="P75" s="65" t="s">
        <v>219</v>
      </c>
      <c r="Q75" s="65" t="s">
        <v>219</v>
      </c>
      <c r="R75" s="67" t="s">
        <v>219</v>
      </c>
      <c r="S75" s="28" t="s">
        <v>208</v>
      </c>
      <c r="T75" s="86"/>
      <c r="U75" s="71"/>
      <c r="V75" s="71"/>
      <c r="W75" s="87"/>
      <c r="X75" s="71"/>
      <c r="Y75" s="71"/>
      <c r="Z75" s="71"/>
      <c r="AA75" s="72" t="s">
        <v>219</v>
      </c>
      <c r="AB75" s="73" t="s">
        <v>219</v>
      </c>
      <c r="AC75" s="33" t="s">
        <v>215</v>
      </c>
      <c r="AD75" s="88"/>
      <c r="AE75" s="77"/>
      <c r="AF75" s="77"/>
      <c r="AG75" s="89"/>
      <c r="AH75" s="77"/>
      <c r="AI75" s="77"/>
      <c r="AJ75" s="77"/>
      <c r="AK75" s="78" t="s">
        <v>219</v>
      </c>
      <c r="AL75" s="79" t="s">
        <v>219</v>
      </c>
      <c r="AM75" s="38" t="s">
        <v>216</v>
      </c>
      <c r="AN75" s="90"/>
      <c r="AO75" s="83"/>
      <c r="AP75" s="83"/>
      <c r="AQ75" s="91"/>
      <c r="AR75" s="83"/>
      <c r="AS75" s="83"/>
      <c r="AT75" s="83"/>
      <c r="AU75" s="84" t="s">
        <v>219</v>
      </c>
      <c r="AV75" s="85" t="s">
        <v>219</v>
      </c>
    </row>
    <row r="76" spans="1:48" ht="16" customHeight="1" thickBot="1" x14ac:dyDescent="0.4">
      <c r="A76" s="11">
        <v>74</v>
      </c>
      <c r="B76" s="11" t="s">
        <v>217</v>
      </c>
      <c r="C76" s="65" t="s">
        <v>230</v>
      </c>
      <c r="D76" s="65">
        <v>160</v>
      </c>
      <c r="E76" s="65" t="s">
        <v>219</v>
      </c>
      <c r="F76" s="65" t="s">
        <v>219</v>
      </c>
      <c r="G76" s="65" t="s">
        <v>229</v>
      </c>
      <c r="H76" s="65" t="s">
        <v>221</v>
      </c>
      <c r="I76" s="65" t="s">
        <v>222</v>
      </c>
      <c r="J76" s="66" t="s">
        <v>231</v>
      </c>
      <c r="K76" s="65" t="s">
        <v>223</v>
      </c>
      <c r="L76" s="65" t="s">
        <v>219</v>
      </c>
      <c r="M76" s="65" t="s">
        <v>219</v>
      </c>
      <c r="N76" s="65" t="s">
        <v>219</v>
      </c>
      <c r="O76" s="65" t="s">
        <v>219</v>
      </c>
      <c r="P76" s="65" t="s">
        <v>219</v>
      </c>
      <c r="Q76" s="65" t="s">
        <v>219</v>
      </c>
      <c r="R76" s="67" t="s">
        <v>219</v>
      </c>
      <c r="S76" s="28" t="s">
        <v>208</v>
      </c>
      <c r="T76" s="86"/>
      <c r="U76" s="71"/>
      <c r="V76" s="71"/>
      <c r="W76" s="87"/>
      <c r="X76" s="71"/>
      <c r="Y76" s="71"/>
      <c r="Z76" s="71"/>
      <c r="AA76" s="72" t="s">
        <v>219</v>
      </c>
      <c r="AB76" s="73" t="s">
        <v>219</v>
      </c>
      <c r="AC76" s="33" t="s">
        <v>215</v>
      </c>
      <c r="AD76" s="88"/>
      <c r="AE76" s="77"/>
      <c r="AF76" s="77"/>
      <c r="AG76" s="89"/>
      <c r="AH76" s="77"/>
      <c r="AI76" s="77"/>
      <c r="AJ76" s="77"/>
      <c r="AK76" s="78" t="s">
        <v>219</v>
      </c>
      <c r="AL76" s="79" t="s">
        <v>219</v>
      </c>
      <c r="AM76" s="38" t="s">
        <v>216</v>
      </c>
      <c r="AN76" s="90"/>
      <c r="AO76" s="83"/>
      <c r="AP76" s="83"/>
      <c r="AQ76" s="91"/>
      <c r="AR76" s="83"/>
      <c r="AS76" s="83"/>
      <c r="AT76" s="83"/>
      <c r="AU76" s="84" t="s">
        <v>219</v>
      </c>
      <c r="AV76" s="85" t="s">
        <v>219</v>
      </c>
    </row>
    <row r="77" spans="1:48" ht="14.5" customHeight="1" thickBot="1" x14ac:dyDescent="0.4">
      <c r="A77" s="11">
        <v>75</v>
      </c>
      <c r="B77" s="11" t="s">
        <v>217</v>
      </c>
      <c r="C77" s="65" t="s">
        <v>230</v>
      </c>
      <c r="D77" s="65">
        <v>160</v>
      </c>
      <c r="E77" s="65" t="s">
        <v>219</v>
      </c>
      <c r="F77" s="65" t="s">
        <v>219</v>
      </c>
      <c r="G77" s="65" t="s">
        <v>229</v>
      </c>
      <c r="H77" s="65" t="s">
        <v>227</v>
      </c>
      <c r="I77" s="66" t="s">
        <v>228</v>
      </c>
      <c r="J77" s="66" t="s">
        <v>223</v>
      </c>
      <c r="K77" s="65" t="s">
        <v>223</v>
      </c>
      <c r="L77" s="65" t="s">
        <v>219</v>
      </c>
      <c r="M77" s="65" t="s">
        <v>219</v>
      </c>
      <c r="N77" s="65" t="s">
        <v>219</v>
      </c>
      <c r="O77" s="65" t="s">
        <v>219</v>
      </c>
      <c r="P77" s="65" t="s">
        <v>219</v>
      </c>
      <c r="Q77" s="65" t="s">
        <v>219</v>
      </c>
      <c r="R77" s="67" t="s">
        <v>219</v>
      </c>
      <c r="S77" s="28" t="s">
        <v>208</v>
      </c>
      <c r="T77" s="86"/>
      <c r="U77" s="71"/>
      <c r="V77" s="71"/>
      <c r="W77" s="87"/>
      <c r="X77" s="71"/>
      <c r="Y77" s="71"/>
      <c r="Z77" s="71"/>
      <c r="AA77" s="72" t="s">
        <v>219</v>
      </c>
      <c r="AB77" s="73" t="s">
        <v>219</v>
      </c>
      <c r="AC77" s="33" t="s">
        <v>215</v>
      </c>
      <c r="AD77" s="88"/>
      <c r="AE77" s="77"/>
      <c r="AF77" s="77"/>
      <c r="AG77" s="89"/>
      <c r="AH77" s="77"/>
      <c r="AI77" s="77"/>
      <c r="AJ77" s="77"/>
      <c r="AK77" s="78" t="s">
        <v>219</v>
      </c>
      <c r="AL77" s="79" t="s">
        <v>219</v>
      </c>
      <c r="AM77" s="38" t="s">
        <v>216</v>
      </c>
      <c r="AN77" s="90"/>
      <c r="AO77" s="83"/>
      <c r="AP77" s="83"/>
      <c r="AQ77" s="91"/>
      <c r="AR77" s="83"/>
      <c r="AS77" s="83"/>
      <c r="AT77" s="83"/>
      <c r="AU77" s="84" t="s">
        <v>219</v>
      </c>
      <c r="AV77" s="85" t="s">
        <v>219</v>
      </c>
    </row>
    <row r="78" spans="1:48" ht="14.5" customHeight="1" thickBot="1" x14ac:dyDescent="0.4">
      <c r="A78" s="11">
        <v>76</v>
      </c>
      <c r="B78" s="11" t="s">
        <v>217</v>
      </c>
      <c r="C78" s="65" t="s">
        <v>230</v>
      </c>
      <c r="D78" s="65">
        <v>160</v>
      </c>
      <c r="E78" s="65" t="s">
        <v>219</v>
      </c>
      <c r="F78" s="65" t="s">
        <v>219</v>
      </c>
      <c r="G78" s="65" t="s">
        <v>229</v>
      </c>
      <c r="H78" s="65" t="s">
        <v>227</v>
      </c>
      <c r="I78" s="66" t="s">
        <v>228</v>
      </c>
      <c r="J78" s="66" t="s">
        <v>231</v>
      </c>
      <c r="K78" s="65" t="s">
        <v>223</v>
      </c>
      <c r="L78" s="65" t="s">
        <v>219</v>
      </c>
      <c r="M78" s="65" t="s">
        <v>219</v>
      </c>
      <c r="N78" s="65" t="s">
        <v>219</v>
      </c>
      <c r="O78" s="65" t="s">
        <v>219</v>
      </c>
      <c r="P78" s="65" t="s">
        <v>219</v>
      </c>
      <c r="Q78" s="65" t="s">
        <v>219</v>
      </c>
      <c r="R78" s="67" t="s">
        <v>219</v>
      </c>
      <c r="S78" s="28" t="s">
        <v>208</v>
      </c>
      <c r="T78" s="86"/>
      <c r="U78" s="71"/>
      <c r="V78" s="71"/>
      <c r="W78" s="87"/>
      <c r="X78" s="71"/>
      <c r="Y78" s="71"/>
      <c r="Z78" s="71"/>
      <c r="AA78" s="72" t="s">
        <v>219</v>
      </c>
      <c r="AB78" s="73" t="s">
        <v>219</v>
      </c>
      <c r="AC78" s="33" t="s">
        <v>215</v>
      </c>
      <c r="AD78" s="88"/>
      <c r="AE78" s="77"/>
      <c r="AF78" s="77"/>
      <c r="AG78" s="89"/>
      <c r="AH78" s="77"/>
      <c r="AI78" s="77"/>
      <c r="AJ78" s="77"/>
      <c r="AK78" s="78" t="s">
        <v>219</v>
      </c>
      <c r="AL78" s="79" t="s">
        <v>219</v>
      </c>
      <c r="AM78" s="38" t="s">
        <v>216</v>
      </c>
      <c r="AN78" s="90"/>
      <c r="AO78" s="83"/>
      <c r="AP78" s="83"/>
      <c r="AQ78" s="91"/>
      <c r="AR78" s="83"/>
      <c r="AS78" s="83"/>
      <c r="AT78" s="83"/>
      <c r="AU78" s="84" t="s">
        <v>219</v>
      </c>
      <c r="AV78" s="85" t="s">
        <v>219</v>
      </c>
    </row>
    <row r="79" spans="1:48" ht="16" customHeight="1" thickBot="1" x14ac:dyDescent="0.4">
      <c r="A79" s="93">
        <v>77</v>
      </c>
      <c r="B79" s="94" t="s">
        <v>232</v>
      </c>
      <c r="C79" s="66" t="s">
        <v>233</v>
      </c>
      <c r="D79" s="65">
        <v>80</v>
      </c>
      <c r="E79" s="65" t="s">
        <v>219</v>
      </c>
      <c r="F79" s="65" t="s">
        <v>219</v>
      </c>
      <c r="G79" s="65" t="s">
        <v>220</v>
      </c>
      <c r="H79" s="65" t="s">
        <v>221</v>
      </c>
      <c r="I79" s="65" t="s">
        <v>222</v>
      </c>
      <c r="J79" s="66" t="s">
        <v>223</v>
      </c>
      <c r="K79" s="65" t="s">
        <v>223</v>
      </c>
      <c r="L79" s="65" t="s">
        <v>219</v>
      </c>
      <c r="M79" s="65" t="s">
        <v>219</v>
      </c>
      <c r="N79" s="65" t="s">
        <v>219</v>
      </c>
      <c r="O79" s="65" t="s">
        <v>219</v>
      </c>
      <c r="P79" s="65" t="s">
        <v>219</v>
      </c>
      <c r="Q79" s="65" t="s">
        <v>219</v>
      </c>
      <c r="R79" s="67" t="s">
        <v>219</v>
      </c>
      <c r="S79" s="28" t="s">
        <v>208</v>
      </c>
      <c r="T79" s="86"/>
      <c r="U79" s="71"/>
      <c r="V79" s="71"/>
      <c r="W79" s="87"/>
      <c r="X79" s="71"/>
      <c r="Y79" s="71"/>
      <c r="Z79" s="71"/>
      <c r="AA79" s="72" t="s">
        <v>219</v>
      </c>
      <c r="AB79" s="73" t="s">
        <v>219</v>
      </c>
      <c r="AC79" s="33" t="s">
        <v>215</v>
      </c>
      <c r="AD79" s="88"/>
      <c r="AE79" s="77"/>
      <c r="AF79" s="77"/>
      <c r="AG79" s="89"/>
      <c r="AH79" s="77"/>
      <c r="AI79" s="77"/>
      <c r="AJ79" s="77"/>
      <c r="AK79" s="78" t="s">
        <v>219</v>
      </c>
      <c r="AL79" s="79" t="s">
        <v>219</v>
      </c>
      <c r="AM79" s="38" t="s">
        <v>216</v>
      </c>
      <c r="AN79" s="90"/>
      <c r="AO79" s="83"/>
      <c r="AP79" s="83"/>
      <c r="AQ79" s="91"/>
      <c r="AR79" s="83"/>
      <c r="AS79" s="83"/>
      <c r="AT79" s="83"/>
      <c r="AU79" s="84" t="s">
        <v>219</v>
      </c>
      <c r="AV79" s="85" t="s">
        <v>219</v>
      </c>
    </row>
    <row r="80" spans="1:48" ht="14.5" customHeight="1" thickBot="1" x14ac:dyDescent="0.4">
      <c r="A80" s="11">
        <v>78</v>
      </c>
      <c r="B80" s="94" t="s">
        <v>232</v>
      </c>
      <c r="C80" s="66" t="s">
        <v>233</v>
      </c>
      <c r="D80" s="65">
        <v>80</v>
      </c>
      <c r="E80" s="65" t="s">
        <v>219</v>
      </c>
      <c r="F80" s="65" t="s">
        <v>219</v>
      </c>
      <c r="G80" s="65" t="s">
        <v>220</v>
      </c>
      <c r="H80" s="65" t="s">
        <v>227</v>
      </c>
      <c r="I80" s="65" t="s">
        <v>222</v>
      </c>
      <c r="J80" s="66" t="s">
        <v>223</v>
      </c>
      <c r="K80" s="65" t="s">
        <v>223</v>
      </c>
      <c r="L80" s="65" t="s">
        <v>219</v>
      </c>
      <c r="M80" s="65" t="s">
        <v>219</v>
      </c>
      <c r="N80" s="65" t="s">
        <v>219</v>
      </c>
      <c r="O80" s="65" t="s">
        <v>219</v>
      </c>
      <c r="P80" s="65" t="s">
        <v>219</v>
      </c>
      <c r="Q80" s="65" t="s">
        <v>219</v>
      </c>
      <c r="R80" s="67" t="s">
        <v>219</v>
      </c>
      <c r="S80" s="28" t="s">
        <v>208</v>
      </c>
      <c r="T80" s="86"/>
      <c r="U80" s="71"/>
      <c r="V80" s="71"/>
      <c r="W80" s="87"/>
      <c r="X80" s="71"/>
      <c r="Y80" s="71"/>
      <c r="Z80" s="71"/>
      <c r="AA80" s="72" t="s">
        <v>219</v>
      </c>
      <c r="AB80" s="73" t="s">
        <v>219</v>
      </c>
      <c r="AC80" s="33" t="s">
        <v>215</v>
      </c>
      <c r="AD80" s="88"/>
      <c r="AE80" s="77"/>
      <c r="AF80" s="77"/>
      <c r="AG80" s="89"/>
      <c r="AH80" s="77"/>
      <c r="AI80" s="77"/>
      <c r="AJ80" s="77"/>
      <c r="AK80" s="78" t="s">
        <v>219</v>
      </c>
      <c r="AL80" s="79" t="s">
        <v>219</v>
      </c>
      <c r="AM80" s="38" t="s">
        <v>216</v>
      </c>
      <c r="AN80" s="90"/>
      <c r="AO80" s="83"/>
      <c r="AP80" s="83"/>
      <c r="AQ80" s="91"/>
      <c r="AR80" s="83"/>
      <c r="AS80" s="83"/>
      <c r="AT80" s="83"/>
      <c r="AU80" s="84" t="s">
        <v>219</v>
      </c>
      <c r="AV80" s="85" t="s">
        <v>219</v>
      </c>
    </row>
    <row r="81" spans="1:48" ht="14.5" customHeight="1" thickBot="1" x14ac:dyDescent="0.4">
      <c r="A81" s="11">
        <v>79</v>
      </c>
      <c r="B81" s="94" t="s">
        <v>232</v>
      </c>
      <c r="C81" s="66" t="s">
        <v>233</v>
      </c>
      <c r="D81" s="65">
        <v>80</v>
      </c>
      <c r="E81" s="65" t="s">
        <v>219</v>
      </c>
      <c r="F81" s="65" t="s">
        <v>219</v>
      </c>
      <c r="G81" s="65" t="s">
        <v>229</v>
      </c>
      <c r="H81" s="65" t="s">
        <v>221</v>
      </c>
      <c r="I81" s="65" t="s">
        <v>222</v>
      </c>
      <c r="J81" s="66" t="s">
        <v>223</v>
      </c>
      <c r="K81" s="65" t="s">
        <v>223</v>
      </c>
      <c r="L81" s="65" t="s">
        <v>219</v>
      </c>
      <c r="M81" s="65" t="s">
        <v>219</v>
      </c>
      <c r="N81" s="65" t="s">
        <v>219</v>
      </c>
      <c r="O81" s="65" t="s">
        <v>219</v>
      </c>
      <c r="P81" s="65" t="s">
        <v>219</v>
      </c>
      <c r="Q81" s="65" t="s">
        <v>219</v>
      </c>
      <c r="R81" s="67" t="s">
        <v>219</v>
      </c>
      <c r="S81" s="28" t="s">
        <v>208</v>
      </c>
      <c r="T81" s="86"/>
      <c r="U81" s="71"/>
      <c r="V81" s="71"/>
      <c r="W81" s="87"/>
      <c r="X81" s="71"/>
      <c r="Y81" s="71"/>
      <c r="Z81" s="71"/>
      <c r="AA81" s="72" t="s">
        <v>219</v>
      </c>
      <c r="AB81" s="73" t="s">
        <v>219</v>
      </c>
      <c r="AC81" s="33" t="s">
        <v>215</v>
      </c>
      <c r="AD81" s="88"/>
      <c r="AE81" s="77"/>
      <c r="AF81" s="77"/>
      <c r="AG81" s="89"/>
      <c r="AH81" s="77"/>
      <c r="AI81" s="77"/>
      <c r="AJ81" s="77"/>
      <c r="AK81" s="78" t="s">
        <v>219</v>
      </c>
      <c r="AL81" s="79" t="s">
        <v>219</v>
      </c>
      <c r="AM81" s="38" t="s">
        <v>216</v>
      </c>
      <c r="AN81" s="90"/>
      <c r="AO81" s="83"/>
      <c r="AP81" s="83"/>
      <c r="AQ81" s="91"/>
      <c r="AR81" s="83"/>
      <c r="AS81" s="83"/>
      <c r="AT81" s="83"/>
      <c r="AU81" s="84" t="s">
        <v>219</v>
      </c>
      <c r="AV81" s="85" t="s">
        <v>219</v>
      </c>
    </row>
    <row r="82" spans="1:48" ht="14.5" customHeight="1" thickBot="1" x14ac:dyDescent="0.4">
      <c r="A82" s="11">
        <v>80</v>
      </c>
      <c r="B82" s="94" t="s">
        <v>232</v>
      </c>
      <c r="C82" s="66" t="s">
        <v>233</v>
      </c>
      <c r="D82" s="65">
        <v>80</v>
      </c>
      <c r="E82" s="65" t="s">
        <v>219</v>
      </c>
      <c r="F82" s="65" t="s">
        <v>219</v>
      </c>
      <c r="G82" s="65" t="s">
        <v>229</v>
      </c>
      <c r="H82" s="65" t="s">
        <v>227</v>
      </c>
      <c r="I82" s="65" t="s">
        <v>222</v>
      </c>
      <c r="J82" s="66" t="s">
        <v>223</v>
      </c>
      <c r="K82" s="65" t="s">
        <v>223</v>
      </c>
      <c r="L82" s="65" t="s">
        <v>219</v>
      </c>
      <c r="M82" s="65" t="s">
        <v>219</v>
      </c>
      <c r="N82" s="65" t="s">
        <v>219</v>
      </c>
      <c r="O82" s="65" t="s">
        <v>219</v>
      </c>
      <c r="P82" s="65" t="s">
        <v>219</v>
      </c>
      <c r="Q82" s="65" t="s">
        <v>219</v>
      </c>
      <c r="R82" s="67" t="s">
        <v>219</v>
      </c>
      <c r="S82" s="28" t="s">
        <v>208</v>
      </c>
      <c r="T82" s="86"/>
      <c r="U82" s="71"/>
      <c r="V82" s="71"/>
      <c r="W82" s="87"/>
      <c r="X82" s="71"/>
      <c r="Y82" s="71"/>
      <c r="Z82" s="71"/>
      <c r="AA82" s="72" t="s">
        <v>219</v>
      </c>
      <c r="AB82" s="73" t="s">
        <v>219</v>
      </c>
      <c r="AC82" s="33" t="s">
        <v>215</v>
      </c>
      <c r="AD82" s="88"/>
      <c r="AE82" s="77"/>
      <c r="AF82" s="77"/>
      <c r="AG82" s="89"/>
      <c r="AH82" s="77"/>
      <c r="AI82" s="77"/>
      <c r="AJ82" s="77"/>
      <c r="AK82" s="78" t="s">
        <v>219</v>
      </c>
      <c r="AL82" s="79" t="s">
        <v>219</v>
      </c>
      <c r="AM82" s="38" t="s">
        <v>216</v>
      </c>
      <c r="AN82" s="90"/>
      <c r="AO82" s="83"/>
      <c r="AP82" s="83"/>
      <c r="AQ82" s="91"/>
      <c r="AR82" s="83"/>
      <c r="AS82" s="83"/>
      <c r="AT82" s="83"/>
      <c r="AU82" s="84" t="s">
        <v>219</v>
      </c>
      <c r="AV82" s="85" t="s">
        <v>219</v>
      </c>
    </row>
    <row r="83" spans="1:48" ht="14.5" customHeight="1" thickBot="1" x14ac:dyDescent="0.4">
      <c r="A83" s="11">
        <v>81</v>
      </c>
      <c r="B83" s="94" t="s">
        <v>232</v>
      </c>
      <c r="C83" s="66" t="s">
        <v>233</v>
      </c>
      <c r="D83" s="65">
        <v>160</v>
      </c>
      <c r="E83" s="65" t="s">
        <v>219</v>
      </c>
      <c r="F83" s="65" t="s">
        <v>219</v>
      </c>
      <c r="G83" s="65" t="s">
        <v>220</v>
      </c>
      <c r="H83" s="65" t="s">
        <v>221</v>
      </c>
      <c r="I83" s="65" t="s">
        <v>222</v>
      </c>
      <c r="J83" s="66" t="s">
        <v>223</v>
      </c>
      <c r="K83" s="65" t="s">
        <v>223</v>
      </c>
      <c r="L83" s="65" t="s">
        <v>219</v>
      </c>
      <c r="M83" s="65" t="s">
        <v>219</v>
      </c>
      <c r="N83" s="65" t="s">
        <v>219</v>
      </c>
      <c r="O83" s="65" t="s">
        <v>219</v>
      </c>
      <c r="P83" s="65" t="s">
        <v>219</v>
      </c>
      <c r="Q83" s="65" t="s">
        <v>219</v>
      </c>
      <c r="R83" s="67" t="s">
        <v>219</v>
      </c>
      <c r="S83" s="28" t="s">
        <v>208</v>
      </c>
      <c r="T83" s="86"/>
      <c r="U83" s="71"/>
      <c r="V83" s="71"/>
      <c r="W83" s="87"/>
      <c r="X83" s="71"/>
      <c r="Y83" s="71"/>
      <c r="Z83" s="71"/>
      <c r="AA83" s="72" t="s">
        <v>219</v>
      </c>
      <c r="AB83" s="73" t="s">
        <v>219</v>
      </c>
      <c r="AC83" s="33" t="s">
        <v>215</v>
      </c>
      <c r="AD83" s="88"/>
      <c r="AE83" s="77"/>
      <c r="AF83" s="77"/>
      <c r="AG83" s="89"/>
      <c r="AH83" s="77"/>
      <c r="AI83" s="77"/>
      <c r="AJ83" s="77"/>
      <c r="AK83" s="78" t="s">
        <v>219</v>
      </c>
      <c r="AL83" s="79" t="s">
        <v>219</v>
      </c>
      <c r="AM83" s="38" t="s">
        <v>216</v>
      </c>
      <c r="AN83" s="90"/>
      <c r="AO83" s="83"/>
      <c r="AP83" s="83"/>
      <c r="AQ83" s="91"/>
      <c r="AR83" s="83"/>
      <c r="AS83" s="83"/>
      <c r="AT83" s="83"/>
      <c r="AU83" s="84" t="s">
        <v>219</v>
      </c>
      <c r="AV83" s="85" t="s">
        <v>219</v>
      </c>
    </row>
    <row r="84" spans="1:48" ht="14.5" customHeight="1" thickBot="1" x14ac:dyDescent="0.4">
      <c r="A84" s="93">
        <v>82</v>
      </c>
      <c r="B84" s="94" t="s">
        <v>232</v>
      </c>
      <c r="C84" s="66" t="s">
        <v>233</v>
      </c>
      <c r="D84" s="65">
        <v>160</v>
      </c>
      <c r="E84" s="65" t="s">
        <v>219</v>
      </c>
      <c r="F84" s="65" t="s">
        <v>219</v>
      </c>
      <c r="G84" s="65" t="s">
        <v>220</v>
      </c>
      <c r="H84" s="65" t="s">
        <v>227</v>
      </c>
      <c r="I84" s="65" t="s">
        <v>222</v>
      </c>
      <c r="J84" s="66" t="s">
        <v>223</v>
      </c>
      <c r="K84" s="65" t="s">
        <v>223</v>
      </c>
      <c r="L84" s="65" t="s">
        <v>219</v>
      </c>
      <c r="M84" s="65" t="s">
        <v>219</v>
      </c>
      <c r="N84" s="65" t="s">
        <v>219</v>
      </c>
      <c r="O84" s="65" t="s">
        <v>219</v>
      </c>
      <c r="P84" s="65" t="s">
        <v>219</v>
      </c>
      <c r="Q84" s="65" t="s">
        <v>219</v>
      </c>
      <c r="R84" s="67" t="s">
        <v>219</v>
      </c>
      <c r="S84" s="28" t="s">
        <v>208</v>
      </c>
      <c r="T84" s="86"/>
      <c r="U84" s="71"/>
      <c r="V84" s="71"/>
      <c r="W84" s="87"/>
      <c r="X84" s="71"/>
      <c r="Y84" s="71"/>
      <c r="Z84" s="71"/>
      <c r="AA84" s="72" t="s">
        <v>219</v>
      </c>
      <c r="AB84" s="73" t="s">
        <v>219</v>
      </c>
      <c r="AC84" s="33" t="s">
        <v>215</v>
      </c>
      <c r="AD84" s="88"/>
      <c r="AE84" s="77"/>
      <c r="AF84" s="77"/>
      <c r="AG84" s="89"/>
      <c r="AH84" s="77"/>
      <c r="AI84" s="77"/>
      <c r="AJ84" s="77"/>
      <c r="AK84" s="78" t="s">
        <v>219</v>
      </c>
      <c r="AL84" s="79" t="s">
        <v>219</v>
      </c>
      <c r="AM84" s="38" t="s">
        <v>216</v>
      </c>
      <c r="AN84" s="90"/>
      <c r="AO84" s="83"/>
      <c r="AP84" s="83"/>
      <c r="AQ84" s="91"/>
      <c r="AR84" s="83"/>
      <c r="AS84" s="83"/>
      <c r="AT84" s="83"/>
      <c r="AU84" s="84" t="s">
        <v>219</v>
      </c>
      <c r="AV84" s="85" t="s">
        <v>219</v>
      </c>
    </row>
    <row r="85" spans="1:48" ht="14.5" customHeight="1" thickBot="1" x14ac:dyDescent="0.4">
      <c r="A85" s="11">
        <v>83</v>
      </c>
      <c r="B85" s="94" t="s">
        <v>232</v>
      </c>
      <c r="C85" s="66" t="s">
        <v>233</v>
      </c>
      <c r="D85" s="65">
        <v>160</v>
      </c>
      <c r="E85" s="65" t="s">
        <v>219</v>
      </c>
      <c r="F85" s="65" t="s">
        <v>219</v>
      </c>
      <c r="G85" s="65" t="s">
        <v>229</v>
      </c>
      <c r="H85" s="65" t="s">
        <v>221</v>
      </c>
      <c r="I85" s="65" t="s">
        <v>222</v>
      </c>
      <c r="J85" s="66" t="s">
        <v>223</v>
      </c>
      <c r="K85" s="65" t="s">
        <v>223</v>
      </c>
      <c r="L85" s="65" t="s">
        <v>219</v>
      </c>
      <c r="M85" s="65" t="s">
        <v>219</v>
      </c>
      <c r="N85" s="65" t="s">
        <v>219</v>
      </c>
      <c r="O85" s="65" t="s">
        <v>219</v>
      </c>
      <c r="P85" s="65" t="s">
        <v>219</v>
      </c>
      <c r="Q85" s="65" t="s">
        <v>219</v>
      </c>
      <c r="R85" s="67" t="s">
        <v>219</v>
      </c>
      <c r="S85" s="28" t="s">
        <v>208</v>
      </c>
      <c r="T85" s="86"/>
      <c r="U85" s="71"/>
      <c r="V85" s="71"/>
      <c r="W85" s="87"/>
      <c r="X85" s="71"/>
      <c r="Y85" s="71"/>
      <c r="Z85" s="71"/>
      <c r="AA85" s="72" t="s">
        <v>219</v>
      </c>
      <c r="AB85" s="73" t="s">
        <v>219</v>
      </c>
      <c r="AC85" s="33" t="s">
        <v>215</v>
      </c>
      <c r="AD85" s="88"/>
      <c r="AE85" s="77"/>
      <c r="AF85" s="77"/>
      <c r="AG85" s="89"/>
      <c r="AH85" s="77"/>
      <c r="AI85" s="77"/>
      <c r="AJ85" s="77"/>
      <c r="AK85" s="78" t="s">
        <v>219</v>
      </c>
      <c r="AL85" s="79" t="s">
        <v>219</v>
      </c>
      <c r="AM85" s="38" t="s">
        <v>216</v>
      </c>
      <c r="AN85" s="90"/>
      <c r="AO85" s="83"/>
      <c r="AP85" s="83"/>
      <c r="AQ85" s="91"/>
      <c r="AR85" s="83"/>
      <c r="AS85" s="83"/>
      <c r="AT85" s="83"/>
      <c r="AU85" s="84" t="s">
        <v>219</v>
      </c>
      <c r="AV85" s="85" t="s">
        <v>219</v>
      </c>
    </row>
    <row r="86" spans="1:48" ht="14.5" customHeight="1" thickBot="1" x14ac:dyDescent="0.4">
      <c r="A86" s="11">
        <v>84</v>
      </c>
      <c r="B86" s="94" t="s">
        <v>232</v>
      </c>
      <c r="C86" s="66" t="s">
        <v>233</v>
      </c>
      <c r="D86" s="65">
        <v>160</v>
      </c>
      <c r="E86" s="65" t="s">
        <v>219</v>
      </c>
      <c r="F86" s="65" t="s">
        <v>219</v>
      </c>
      <c r="G86" s="65" t="s">
        <v>229</v>
      </c>
      <c r="H86" s="65" t="s">
        <v>227</v>
      </c>
      <c r="I86" s="65" t="s">
        <v>222</v>
      </c>
      <c r="J86" s="66" t="s">
        <v>223</v>
      </c>
      <c r="K86" s="65" t="s">
        <v>223</v>
      </c>
      <c r="L86" s="65" t="s">
        <v>219</v>
      </c>
      <c r="M86" s="65" t="s">
        <v>219</v>
      </c>
      <c r="N86" s="65" t="s">
        <v>219</v>
      </c>
      <c r="O86" s="65" t="s">
        <v>219</v>
      </c>
      <c r="P86" s="65" t="s">
        <v>219</v>
      </c>
      <c r="Q86" s="65" t="s">
        <v>219</v>
      </c>
      <c r="R86" s="67" t="s">
        <v>219</v>
      </c>
      <c r="S86" s="28" t="s">
        <v>208</v>
      </c>
      <c r="T86" s="86"/>
      <c r="U86" s="71"/>
      <c r="V86" s="71"/>
      <c r="W86" s="87"/>
      <c r="X86" s="71"/>
      <c r="Y86" s="71"/>
      <c r="Z86" s="71"/>
      <c r="AA86" s="72" t="s">
        <v>219</v>
      </c>
      <c r="AB86" s="73" t="s">
        <v>219</v>
      </c>
      <c r="AC86" s="33" t="s">
        <v>215</v>
      </c>
      <c r="AD86" s="88"/>
      <c r="AE86" s="77"/>
      <c r="AF86" s="77"/>
      <c r="AG86" s="89"/>
      <c r="AH86" s="77"/>
      <c r="AI86" s="77"/>
      <c r="AJ86" s="77"/>
      <c r="AK86" s="78" t="s">
        <v>219</v>
      </c>
      <c r="AL86" s="79" t="s">
        <v>219</v>
      </c>
      <c r="AM86" s="38" t="s">
        <v>216</v>
      </c>
      <c r="AN86" s="90"/>
      <c r="AO86" s="83"/>
      <c r="AP86" s="83"/>
      <c r="AQ86" s="91"/>
      <c r="AR86" s="83"/>
      <c r="AS86" s="83"/>
      <c r="AT86" s="83"/>
      <c r="AU86" s="84" t="s">
        <v>219</v>
      </c>
      <c r="AV86" s="85" t="s">
        <v>219</v>
      </c>
    </row>
    <row r="87" spans="1:48" ht="16" customHeight="1" thickBot="1" x14ac:dyDescent="0.4">
      <c r="A87" s="11">
        <v>85</v>
      </c>
      <c r="B87" s="95" t="s">
        <v>234</v>
      </c>
      <c r="C87" s="66" t="s">
        <v>235</v>
      </c>
      <c r="D87" s="65">
        <v>80</v>
      </c>
      <c r="E87" s="65" t="s">
        <v>219</v>
      </c>
      <c r="F87" s="65" t="s">
        <v>219</v>
      </c>
      <c r="G87" s="65" t="s">
        <v>220</v>
      </c>
      <c r="H87" s="65" t="s">
        <v>221</v>
      </c>
      <c r="I87" s="65" t="s">
        <v>222</v>
      </c>
      <c r="J87" s="66" t="s">
        <v>223</v>
      </c>
      <c r="K87" s="65" t="s">
        <v>223</v>
      </c>
      <c r="L87" s="65" t="s">
        <v>219</v>
      </c>
      <c r="M87" s="65" t="s">
        <v>219</v>
      </c>
      <c r="N87" s="65" t="s">
        <v>219</v>
      </c>
      <c r="O87" s="65" t="s">
        <v>219</v>
      </c>
      <c r="P87" s="65" t="s">
        <v>219</v>
      </c>
      <c r="Q87" s="65" t="s">
        <v>219</v>
      </c>
      <c r="R87" s="67" t="s">
        <v>219</v>
      </c>
      <c r="S87" s="28" t="s">
        <v>208</v>
      </c>
      <c r="T87" s="86"/>
      <c r="U87" s="71"/>
      <c r="V87" s="71"/>
      <c r="W87" s="87"/>
      <c r="X87" s="71"/>
      <c r="Y87" s="71"/>
      <c r="Z87" s="71"/>
      <c r="AA87" s="72" t="s">
        <v>219</v>
      </c>
      <c r="AB87" s="73" t="s">
        <v>219</v>
      </c>
      <c r="AC87" s="33" t="s">
        <v>215</v>
      </c>
      <c r="AD87" s="88"/>
      <c r="AE87" s="77"/>
      <c r="AF87" s="77"/>
      <c r="AG87" s="89"/>
      <c r="AH87" s="77"/>
      <c r="AI87" s="77"/>
      <c r="AJ87" s="77"/>
      <c r="AK87" s="78" t="s">
        <v>219</v>
      </c>
      <c r="AL87" s="79" t="s">
        <v>219</v>
      </c>
      <c r="AM87" s="38" t="s">
        <v>216</v>
      </c>
      <c r="AN87" s="90"/>
      <c r="AO87" s="83"/>
      <c r="AP87" s="83"/>
      <c r="AQ87" s="91"/>
      <c r="AR87" s="83"/>
      <c r="AS87" s="83"/>
      <c r="AT87" s="83"/>
      <c r="AU87" s="84" t="s">
        <v>219</v>
      </c>
      <c r="AV87" s="85" t="s">
        <v>219</v>
      </c>
    </row>
    <row r="88" spans="1:48" ht="14.5" customHeight="1" thickBot="1" x14ac:dyDescent="0.4">
      <c r="A88" s="11">
        <v>86</v>
      </c>
      <c r="B88" s="95" t="s">
        <v>234</v>
      </c>
      <c r="C88" s="66" t="s">
        <v>235</v>
      </c>
      <c r="D88" s="65">
        <v>80</v>
      </c>
      <c r="E88" s="65" t="s">
        <v>219</v>
      </c>
      <c r="F88" s="65" t="s">
        <v>219</v>
      </c>
      <c r="G88" s="65" t="s">
        <v>220</v>
      </c>
      <c r="H88" s="65" t="s">
        <v>227</v>
      </c>
      <c r="I88" s="65" t="s">
        <v>222</v>
      </c>
      <c r="J88" s="66" t="s">
        <v>223</v>
      </c>
      <c r="K88" s="65" t="s">
        <v>223</v>
      </c>
      <c r="L88" s="65" t="s">
        <v>219</v>
      </c>
      <c r="M88" s="65" t="s">
        <v>219</v>
      </c>
      <c r="N88" s="65" t="s">
        <v>219</v>
      </c>
      <c r="O88" s="65" t="s">
        <v>219</v>
      </c>
      <c r="P88" s="65" t="s">
        <v>219</v>
      </c>
      <c r="Q88" s="65" t="s">
        <v>219</v>
      </c>
      <c r="R88" s="67" t="s">
        <v>219</v>
      </c>
      <c r="S88" s="28" t="s">
        <v>208</v>
      </c>
      <c r="T88" s="86"/>
      <c r="U88" s="71"/>
      <c r="V88" s="71"/>
      <c r="W88" s="87"/>
      <c r="X88" s="71"/>
      <c r="Y88" s="71"/>
      <c r="Z88" s="71"/>
      <c r="AA88" s="72" t="s">
        <v>219</v>
      </c>
      <c r="AB88" s="73" t="s">
        <v>219</v>
      </c>
      <c r="AC88" s="33" t="s">
        <v>215</v>
      </c>
      <c r="AD88" s="88"/>
      <c r="AE88" s="77"/>
      <c r="AF88" s="77"/>
      <c r="AG88" s="89"/>
      <c r="AH88" s="77"/>
      <c r="AI88" s="77"/>
      <c r="AJ88" s="77"/>
      <c r="AK88" s="78" t="s">
        <v>219</v>
      </c>
      <c r="AL88" s="79" t="s">
        <v>219</v>
      </c>
      <c r="AM88" s="38" t="s">
        <v>216</v>
      </c>
      <c r="AN88" s="90"/>
      <c r="AO88" s="83"/>
      <c r="AP88" s="83"/>
      <c r="AQ88" s="91"/>
      <c r="AR88" s="83"/>
      <c r="AS88" s="83"/>
      <c r="AT88" s="83"/>
      <c r="AU88" s="84" t="s">
        <v>219</v>
      </c>
      <c r="AV88" s="85" t="s">
        <v>219</v>
      </c>
    </row>
    <row r="89" spans="1:48" ht="14.5" customHeight="1" thickBot="1" x14ac:dyDescent="0.4">
      <c r="A89" s="93">
        <v>87</v>
      </c>
      <c r="B89" s="95" t="s">
        <v>234</v>
      </c>
      <c r="C89" s="66" t="s">
        <v>235</v>
      </c>
      <c r="D89" s="65">
        <v>80</v>
      </c>
      <c r="E89" s="65" t="s">
        <v>219</v>
      </c>
      <c r="F89" s="65" t="s">
        <v>219</v>
      </c>
      <c r="G89" s="65" t="s">
        <v>229</v>
      </c>
      <c r="H89" s="65" t="s">
        <v>221</v>
      </c>
      <c r="I89" s="65" t="s">
        <v>222</v>
      </c>
      <c r="J89" s="66" t="s">
        <v>223</v>
      </c>
      <c r="K89" s="65" t="s">
        <v>223</v>
      </c>
      <c r="L89" s="65" t="s">
        <v>219</v>
      </c>
      <c r="M89" s="65" t="s">
        <v>219</v>
      </c>
      <c r="N89" s="65" t="s">
        <v>219</v>
      </c>
      <c r="O89" s="65" t="s">
        <v>219</v>
      </c>
      <c r="P89" s="65" t="s">
        <v>219</v>
      </c>
      <c r="Q89" s="65" t="s">
        <v>219</v>
      </c>
      <c r="R89" s="67" t="s">
        <v>219</v>
      </c>
      <c r="S89" s="28" t="s">
        <v>208</v>
      </c>
      <c r="T89" s="86"/>
      <c r="U89" s="71"/>
      <c r="V89" s="71"/>
      <c r="W89" s="87"/>
      <c r="X89" s="71"/>
      <c r="Y89" s="71"/>
      <c r="Z89" s="71"/>
      <c r="AA89" s="72" t="s">
        <v>219</v>
      </c>
      <c r="AB89" s="73" t="s">
        <v>219</v>
      </c>
      <c r="AC89" s="33" t="s">
        <v>215</v>
      </c>
      <c r="AD89" s="88"/>
      <c r="AE89" s="77"/>
      <c r="AF89" s="77"/>
      <c r="AG89" s="89"/>
      <c r="AH89" s="77"/>
      <c r="AI89" s="77"/>
      <c r="AJ89" s="77"/>
      <c r="AK89" s="78" t="s">
        <v>219</v>
      </c>
      <c r="AL89" s="79" t="s">
        <v>219</v>
      </c>
      <c r="AM89" s="38" t="s">
        <v>216</v>
      </c>
      <c r="AN89" s="90"/>
      <c r="AO89" s="83"/>
      <c r="AP89" s="83"/>
      <c r="AQ89" s="91"/>
      <c r="AR89" s="83"/>
      <c r="AS89" s="83"/>
      <c r="AT89" s="83"/>
      <c r="AU89" s="84" t="s">
        <v>219</v>
      </c>
      <c r="AV89" s="85" t="s">
        <v>219</v>
      </c>
    </row>
    <row r="90" spans="1:48" ht="14.5" customHeight="1" thickBot="1" x14ac:dyDescent="0.4">
      <c r="A90" s="11">
        <v>88</v>
      </c>
      <c r="B90" s="95" t="s">
        <v>234</v>
      </c>
      <c r="C90" s="66" t="s">
        <v>235</v>
      </c>
      <c r="D90" s="65">
        <v>80</v>
      </c>
      <c r="E90" s="65" t="s">
        <v>219</v>
      </c>
      <c r="F90" s="65" t="s">
        <v>219</v>
      </c>
      <c r="G90" s="65" t="s">
        <v>229</v>
      </c>
      <c r="H90" s="65" t="s">
        <v>227</v>
      </c>
      <c r="I90" s="65" t="s">
        <v>222</v>
      </c>
      <c r="J90" s="66" t="s">
        <v>223</v>
      </c>
      <c r="K90" s="65" t="s">
        <v>223</v>
      </c>
      <c r="L90" s="65" t="s">
        <v>219</v>
      </c>
      <c r="M90" s="65" t="s">
        <v>219</v>
      </c>
      <c r="N90" s="65" t="s">
        <v>219</v>
      </c>
      <c r="O90" s="65" t="s">
        <v>219</v>
      </c>
      <c r="P90" s="65" t="s">
        <v>219</v>
      </c>
      <c r="Q90" s="65" t="s">
        <v>219</v>
      </c>
      <c r="R90" s="67" t="s">
        <v>219</v>
      </c>
      <c r="S90" s="28" t="s">
        <v>208</v>
      </c>
      <c r="T90" s="86"/>
      <c r="U90" s="71"/>
      <c r="V90" s="71"/>
      <c r="W90" s="87"/>
      <c r="X90" s="71"/>
      <c r="Y90" s="71"/>
      <c r="Z90" s="71"/>
      <c r="AA90" s="72" t="s">
        <v>219</v>
      </c>
      <c r="AB90" s="73" t="s">
        <v>219</v>
      </c>
      <c r="AC90" s="33" t="s">
        <v>215</v>
      </c>
      <c r="AD90" s="88"/>
      <c r="AE90" s="77"/>
      <c r="AF90" s="77"/>
      <c r="AG90" s="89"/>
      <c r="AH90" s="77"/>
      <c r="AI90" s="77"/>
      <c r="AJ90" s="77"/>
      <c r="AK90" s="78" t="s">
        <v>219</v>
      </c>
      <c r="AL90" s="79" t="s">
        <v>219</v>
      </c>
      <c r="AM90" s="38" t="s">
        <v>216</v>
      </c>
      <c r="AN90" s="90"/>
      <c r="AO90" s="83"/>
      <c r="AP90" s="83"/>
      <c r="AQ90" s="91"/>
      <c r="AR90" s="83"/>
      <c r="AS90" s="83"/>
      <c r="AT90" s="83"/>
      <c r="AU90" s="84" t="s">
        <v>219</v>
      </c>
      <c r="AV90" s="85" t="s">
        <v>219</v>
      </c>
    </row>
    <row r="91" spans="1:48" ht="14.5" customHeight="1" thickBot="1" x14ac:dyDescent="0.4">
      <c r="A91" s="11">
        <v>89</v>
      </c>
      <c r="B91" s="95" t="s">
        <v>234</v>
      </c>
      <c r="C91" s="66" t="s">
        <v>235</v>
      </c>
      <c r="D91" s="65">
        <v>160</v>
      </c>
      <c r="E91" s="65" t="s">
        <v>219</v>
      </c>
      <c r="F91" s="65" t="s">
        <v>219</v>
      </c>
      <c r="G91" s="65" t="s">
        <v>220</v>
      </c>
      <c r="H91" s="65" t="s">
        <v>221</v>
      </c>
      <c r="I91" s="65" t="s">
        <v>222</v>
      </c>
      <c r="J91" s="66" t="s">
        <v>223</v>
      </c>
      <c r="K91" s="65" t="s">
        <v>223</v>
      </c>
      <c r="L91" s="65" t="s">
        <v>219</v>
      </c>
      <c r="M91" s="65" t="s">
        <v>219</v>
      </c>
      <c r="N91" s="65" t="s">
        <v>219</v>
      </c>
      <c r="O91" s="65" t="s">
        <v>219</v>
      </c>
      <c r="P91" s="65" t="s">
        <v>219</v>
      </c>
      <c r="Q91" s="65" t="s">
        <v>219</v>
      </c>
      <c r="R91" s="67" t="s">
        <v>219</v>
      </c>
      <c r="S91" s="28" t="s">
        <v>208</v>
      </c>
      <c r="T91" s="86"/>
      <c r="U91" s="71"/>
      <c r="V91" s="71"/>
      <c r="W91" s="87"/>
      <c r="X91" s="71"/>
      <c r="Y91" s="71"/>
      <c r="Z91" s="71"/>
      <c r="AA91" s="72" t="s">
        <v>219</v>
      </c>
      <c r="AB91" s="73" t="s">
        <v>219</v>
      </c>
      <c r="AC91" s="33" t="s">
        <v>215</v>
      </c>
      <c r="AD91" s="88"/>
      <c r="AE91" s="77"/>
      <c r="AF91" s="77"/>
      <c r="AG91" s="89"/>
      <c r="AH91" s="77"/>
      <c r="AI91" s="77"/>
      <c r="AJ91" s="77"/>
      <c r="AK91" s="78" t="s">
        <v>219</v>
      </c>
      <c r="AL91" s="79" t="s">
        <v>219</v>
      </c>
      <c r="AM91" s="38" t="s">
        <v>216</v>
      </c>
      <c r="AN91" s="90"/>
      <c r="AO91" s="83"/>
      <c r="AP91" s="83"/>
      <c r="AQ91" s="91"/>
      <c r="AR91" s="83"/>
      <c r="AS91" s="83"/>
      <c r="AT91" s="83"/>
      <c r="AU91" s="84" t="s">
        <v>219</v>
      </c>
      <c r="AV91" s="85" t="s">
        <v>219</v>
      </c>
    </row>
    <row r="92" spans="1:48" ht="14.5" customHeight="1" thickBot="1" x14ac:dyDescent="0.4">
      <c r="A92" s="11">
        <v>90</v>
      </c>
      <c r="B92" s="95" t="s">
        <v>234</v>
      </c>
      <c r="C92" s="66" t="s">
        <v>235</v>
      </c>
      <c r="D92" s="65">
        <v>160</v>
      </c>
      <c r="E92" s="65" t="s">
        <v>219</v>
      </c>
      <c r="F92" s="65" t="s">
        <v>219</v>
      </c>
      <c r="G92" s="65" t="s">
        <v>220</v>
      </c>
      <c r="H92" s="65" t="s">
        <v>227</v>
      </c>
      <c r="I92" s="65" t="s">
        <v>222</v>
      </c>
      <c r="J92" s="66" t="s">
        <v>223</v>
      </c>
      <c r="K92" s="65" t="s">
        <v>223</v>
      </c>
      <c r="L92" s="65" t="s">
        <v>219</v>
      </c>
      <c r="M92" s="65" t="s">
        <v>219</v>
      </c>
      <c r="N92" s="65" t="s">
        <v>219</v>
      </c>
      <c r="O92" s="65" t="s">
        <v>219</v>
      </c>
      <c r="P92" s="65" t="s">
        <v>219</v>
      </c>
      <c r="Q92" s="65" t="s">
        <v>219</v>
      </c>
      <c r="R92" s="67" t="s">
        <v>219</v>
      </c>
      <c r="S92" s="28" t="s">
        <v>208</v>
      </c>
      <c r="T92" s="86"/>
      <c r="U92" s="71"/>
      <c r="V92" s="71"/>
      <c r="W92" s="87"/>
      <c r="X92" s="71"/>
      <c r="Y92" s="71"/>
      <c r="Z92" s="71"/>
      <c r="AA92" s="72" t="s">
        <v>219</v>
      </c>
      <c r="AB92" s="73" t="s">
        <v>219</v>
      </c>
      <c r="AC92" s="33" t="s">
        <v>215</v>
      </c>
      <c r="AD92" s="88"/>
      <c r="AE92" s="77"/>
      <c r="AF92" s="77"/>
      <c r="AG92" s="89"/>
      <c r="AH92" s="77"/>
      <c r="AI92" s="77"/>
      <c r="AJ92" s="77"/>
      <c r="AK92" s="78" t="s">
        <v>219</v>
      </c>
      <c r="AL92" s="79" t="s">
        <v>219</v>
      </c>
      <c r="AM92" s="38" t="s">
        <v>216</v>
      </c>
      <c r="AN92" s="90"/>
      <c r="AO92" s="83"/>
      <c r="AP92" s="83"/>
      <c r="AQ92" s="91"/>
      <c r="AR92" s="83"/>
      <c r="AS92" s="83"/>
      <c r="AT92" s="83"/>
      <c r="AU92" s="84" t="s">
        <v>219</v>
      </c>
      <c r="AV92" s="85" t="s">
        <v>219</v>
      </c>
    </row>
    <row r="93" spans="1:48" ht="14.5" customHeight="1" thickBot="1" x14ac:dyDescent="0.4">
      <c r="A93" s="11">
        <v>91</v>
      </c>
      <c r="B93" s="95" t="s">
        <v>234</v>
      </c>
      <c r="C93" s="66" t="s">
        <v>235</v>
      </c>
      <c r="D93" s="65">
        <v>160</v>
      </c>
      <c r="E93" s="65" t="s">
        <v>219</v>
      </c>
      <c r="F93" s="65" t="s">
        <v>219</v>
      </c>
      <c r="G93" s="65" t="s">
        <v>229</v>
      </c>
      <c r="H93" s="65" t="s">
        <v>221</v>
      </c>
      <c r="I93" s="65" t="s">
        <v>222</v>
      </c>
      <c r="J93" s="66" t="s">
        <v>223</v>
      </c>
      <c r="K93" s="65" t="s">
        <v>223</v>
      </c>
      <c r="L93" s="65" t="s">
        <v>219</v>
      </c>
      <c r="M93" s="65" t="s">
        <v>219</v>
      </c>
      <c r="N93" s="65" t="s">
        <v>219</v>
      </c>
      <c r="O93" s="65" t="s">
        <v>219</v>
      </c>
      <c r="P93" s="65" t="s">
        <v>219</v>
      </c>
      <c r="Q93" s="65" t="s">
        <v>219</v>
      </c>
      <c r="R93" s="67" t="s">
        <v>219</v>
      </c>
      <c r="S93" s="28" t="s">
        <v>208</v>
      </c>
      <c r="T93" s="86"/>
      <c r="U93" s="71"/>
      <c r="V93" s="71"/>
      <c r="W93" s="87"/>
      <c r="X93" s="71"/>
      <c r="Y93" s="71"/>
      <c r="Z93" s="71"/>
      <c r="AA93" s="72" t="s">
        <v>219</v>
      </c>
      <c r="AB93" s="73" t="s">
        <v>219</v>
      </c>
      <c r="AC93" s="33" t="s">
        <v>215</v>
      </c>
      <c r="AD93" s="88"/>
      <c r="AE93" s="77"/>
      <c r="AF93" s="77"/>
      <c r="AG93" s="89"/>
      <c r="AH93" s="77"/>
      <c r="AI93" s="77"/>
      <c r="AJ93" s="77"/>
      <c r="AK93" s="78" t="s">
        <v>219</v>
      </c>
      <c r="AL93" s="79" t="s">
        <v>219</v>
      </c>
      <c r="AM93" s="38" t="s">
        <v>216</v>
      </c>
      <c r="AN93" s="90"/>
      <c r="AO93" s="83"/>
      <c r="AP93" s="83"/>
      <c r="AQ93" s="91"/>
      <c r="AR93" s="83"/>
      <c r="AS93" s="83"/>
      <c r="AT93" s="83"/>
      <c r="AU93" s="84" t="s">
        <v>219</v>
      </c>
      <c r="AV93" s="85" t="s">
        <v>219</v>
      </c>
    </row>
    <row r="94" spans="1:48" ht="14.5" customHeight="1" thickBot="1" x14ac:dyDescent="0.4">
      <c r="A94" s="93">
        <v>92</v>
      </c>
      <c r="B94" s="95" t="s">
        <v>234</v>
      </c>
      <c r="C94" s="66" t="s">
        <v>235</v>
      </c>
      <c r="D94" s="96">
        <v>160</v>
      </c>
      <c r="E94" s="65" t="s">
        <v>219</v>
      </c>
      <c r="F94" s="65" t="s">
        <v>219</v>
      </c>
      <c r="G94" s="96" t="s">
        <v>229</v>
      </c>
      <c r="H94" s="96" t="s">
        <v>227</v>
      </c>
      <c r="I94" s="96" t="s">
        <v>222</v>
      </c>
      <c r="J94" s="66" t="s">
        <v>223</v>
      </c>
      <c r="K94" s="96" t="s">
        <v>223</v>
      </c>
      <c r="L94" s="65" t="s">
        <v>219</v>
      </c>
      <c r="M94" s="65" t="s">
        <v>219</v>
      </c>
      <c r="N94" s="65" t="s">
        <v>219</v>
      </c>
      <c r="O94" s="65" t="s">
        <v>219</v>
      </c>
      <c r="P94" s="65" t="s">
        <v>219</v>
      </c>
      <c r="Q94" s="65" t="s">
        <v>219</v>
      </c>
      <c r="R94" s="67" t="s">
        <v>219</v>
      </c>
      <c r="S94" s="28" t="s">
        <v>208</v>
      </c>
      <c r="T94" s="97"/>
      <c r="U94" s="98"/>
      <c r="V94" s="98"/>
      <c r="W94" s="99"/>
      <c r="X94" s="98"/>
      <c r="Y94" s="98"/>
      <c r="Z94" s="98"/>
      <c r="AA94" s="100" t="s">
        <v>219</v>
      </c>
      <c r="AB94" s="101" t="s">
        <v>219</v>
      </c>
      <c r="AC94" s="33" t="s">
        <v>215</v>
      </c>
      <c r="AD94" s="102"/>
      <c r="AE94" s="103"/>
      <c r="AF94" s="103"/>
      <c r="AG94" s="104"/>
      <c r="AH94" s="103"/>
      <c r="AI94" s="103"/>
      <c r="AJ94" s="103"/>
      <c r="AK94" s="105" t="s">
        <v>219</v>
      </c>
      <c r="AL94" s="106" t="s">
        <v>219</v>
      </c>
      <c r="AM94" s="38" t="s">
        <v>216</v>
      </c>
      <c r="AN94" s="107"/>
      <c r="AO94" s="108"/>
      <c r="AP94" s="108"/>
      <c r="AQ94" s="109"/>
      <c r="AR94" s="108"/>
      <c r="AS94" s="108"/>
      <c r="AT94" s="108"/>
      <c r="AU94" s="110" t="s">
        <v>219</v>
      </c>
      <c r="AV94" s="111" t="s">
        <v>219</v>
      </c>
    </row>
    <row r="95" spans="1:48" ht="33.65" customHeight="1" x14ac:dyDescent="0.35">
      <c r="A95" s="395">
        <v>93</v>
      </c>
      <c r="B95" s="384" t="s">
        <v>236</v>
      </c>
      <c r="C95" s="112" t="s">
        <v>230</v>
      </c>
      <c r="D95" s="112">
        <v>300</v>
      </c>
      <c r="E95" s="112" t="s">
        <v>237</v>
      </c>
      <c r="F95" s="112"/>
      <c r="G95" s="112" t="s">
        <v>238</v>
      </c>
      <c r="H95" s="112" t="s">
        <v>227</v>
      </c>
      <c r="I95" s="113" t="s">
        <v>239</v>
      </c>
      <c r="J95" s="113"/>
      <c r="K95" s="112"/>
      <c r="L95" s="388" t="s">
        <v>240</v>
      </c>
      <c r="M95" s="112"/>
      <c r="N95" s="113" t="s">
        <v>241</v>
      </c>
      <c r="O95" s="112"/>
      <c r="P95" s="112" t="s">
        <v>242</v>
      </c>
      <c r="Q95" s="369" t="s">
        <v>243</v>
      </c>
      <c r="R95" s="114"/>
      <c r="S95" s="375" t="s">
        <v>208</v>
      </c>
      <c r="T95" s="115"/>
      <c r="U95" s="116"/>
      <c r="V95" s="117"/>
      <c r="W95" s="117"/>
      <c r="X95" s="118" t="s">
        <v>219</v>
      </c>
      <c r="Y95" s="71" t="s">
        <v>219</v>
      </c>
      <c r="Z95" s="71" t="s">
        <v>219</v>
      </c>
      <c r="AA95" s="397"/>
      <c r="AB95" s="372"/>
      <c r="AC95" s="385" t="s">
        <v>215</v>
      </c>
      <c r="AD95" s="119"/>
      <c r="AE95" s="120"/>
      <c r="AF95" s="121"/>
      <c r="AG95" s="121"/>
      <c r="AH95" s="122" t="s">
        <v>219</v>
      </c>
      <c r="AI95" s="77" t="s">
        <v>219</v>
      </c>
      <c r="AJ95" s="77" t="s">
        <v>219</v>
      </c>
      <c r="AK95" s="391"/>
      <c r="AL95" s="391"/>
      <c r="AM95" s="378" t="s">
        <v>216</v>
      </c>
      <c r="AN95" s="123"/>
      <c r="AO95" s="124"/>
      <c r="AP95" s="125"/>
      <c r="AQ95" s="125"/>
      <c r="AR95" s="126" t="s">
        <v>219</v>
      </c>
      <c r="AS95" s="83" t="s">
        <v>219</v>
      </c>
      <c r="AT95" s="83" t="s">
        <v>219</v>
      </c>
      <c r="AU95" s="380"/>
      <c r="AV95" s="380"/>
    </row>
    <row r="96" spans="1:48" ht="15.5" customHeight="1" x14ac:dyDescent="0.35">
      <c r="A96" s="396"/>
      <c r="B96" s="370"/>
      <c r="C96" s="3" t="s">
        <v>230</v>
      </c>
      <c r="D96" s="3">
        <v>80</v>
      </c>
      <c r="E96" s="3" t="s">
        <v>98</v>
      </c>
      <c r="F96" s="3">
        <v>200</v>
      </c>
      <c r="G96" s="3" t="s">
        <v>220</v>
      </c>
      <c r="H96" s="3" t="s">
        <v>221</v>
      </c>
      <c r="I96" s="20" t="s">
        <v>222</v>
      </c>
      <c r="L96" s="370"/>
      <c r="Q96" s="370"/>
      <c r="R96" s="43"/>
      <c r="S96" s="376"/>
      <c r="T96" s="127"/>
      <c r="U96" s="128"/>
      <c r="V96" s="129"/>
      <c r="W96" s="129"/>
      <c r="X96" s="118" t="s">
        <v>219</v>
      </c>
      <c r="Y96" s="71" t="s">
        <v>219</v>
      </c>
      <c r="Z96" s="71" t="s">
        <v>219</v>
      </c>
      <c r="AA96" s="381"/>
      <c r="AB96" s="373"/>
      <c r="AC96" s="376"/>
      <c r="AD96" s="130"/>
      <c r="AE96" s="131"/>
      <c r="AF96" s="132"/>
      <c r="AG96" s="132"/>
      <c r="AH96" s="122" t="s">
        <v>219</v>
      </c>
      <c r="AI96" s="77" t="s">
        <v>219</v>
      </c>
      <c r="AJ96" s="77" t="s">
        <v>219</v>
      </c>
      <c r="AK96" s="381"/>
      <c r="AL96" s="381"/>
      <c r="AM96" s="376"/>
      <c r="AN96" s="133"/>
      <c r="AO96" s="134"/>
      <c r="AP96" s="135"/>
      <c r="AQ96" s="135"/>
      <c r="AR96" s="126" t="s">
        <v>219</v>
      </c>
      <c r="AS96" s="83" t="s">
        <v>219</v>
      </c>
      <c r="AT96" s="83" t="s">
        <v>219</v>
      </c>
      <c r="AU96" s="381"/>
      <c r="AV96" s="381"/>
    </row>
    <row r="97" spans="1:48" ht="15.5" customHeight="1" x14ac:dyDescent="0.35">
      <c r="A97" s="396"/>
      <c r="B97" s="370"/>
      <c r="C97" s="3" t="s">
        <v>230</v>
      </c>
      <c r="D97" s="3">
        <v>80</v>
      </c>
      <c r="E97" s="3" t="s">
        <v>100</v>
      </c>
      <c r="F97" s="3">
        <v>18</v>
      </c>
      <c r="G97" s="3" t="s">
        <v>220</v>
      </c>
      <c r="H97" s="3" t="s">
        <v>221</v>
      </c>
      <c r="I97" s="20" t="s">
        <v>244</v>
      </c>
      <c r="L97" s="370"/>
      <c r="Q97" s="370"/>
      <c r="R97" s="43"/>
      <c r="S97" s="376"/>
      <c r="T97" s="127"/>
      <c r="U97" s="128"/>
      <c r="V97" s="129"/>
      <c r="W97" s="129"/>
      <c r="X97" s="118" t="s">
        <v>219</v>
      </c>
      <c r="Y97" s="71" t="s">
        <v>219</v>
      </c>
      <c r="Z97" s="71" t="s">
        <v>219</v>
      </c>
      <c r="AA97" s="381"/>
      <c r="AB97" s="373"/>
      <c r="AC97" s="376"/>
      <c r="AD97" s="130"/>
      <c r="AE97" s="131"/>
      <c r="AF97" s="132"/>
      <c r="AG97" s="132"/>
      <c r="AH97" s="122" t="s">
        <v>219</v>
      </c>
      <c r="AI97" s="77" t="s">
        <v>219</v>
      </c>
      <c r="AJ97" s="77" t="s">
        <v>219</v>
      </c>
      <c r="AK97" s="381"/>
      <c r="AL97" s="381"/>
      <c r="AM97" s="376"/>
      <c r="AN97" s="133"/>
      <c r="AO97" s="134"/>
      <c r="AP97" s="135"/>
      <c r="AQ97" s="135"/>
      <c r="AR97" s="126" t="s">
        <v>219</v>
      </c>
      <c r="AS97" s="83" t="s">
        <v>219</v>
      </c>
      <c r="AT97" s="83" t="s">
        <v>219</v>
      </c>
      <c r="AU97" s="381"/>
      <c r="AV97" s="381"/>
    </row>
    <row r="98" spans="1:48" ht="16" customHeight="1" thickBot="1" x14ac:dyDescent="0.4">
      <c r="A98" s="396"/>
      <c r="B98" s="370"/>
      <c r="C98" s="3" t="s">
        <v>230</v>
      </c>
      <c r="D98" s="3">
        <v>80</v>
      </c>
      <c r="E98" s="3" t="s">
        <v>102</v>
      </c>
      <c r="F98" s="3">
        <v>9</v>
      </c>
      <c r="G98" s="3" t="s">
        <v>245</v>
      </c>
      <c r="H98" s="3" t="s">
        <v>221</v>
      </c>
      <c r="I98" s="20" t="s">
        <v>222</v>
      </c>
      <c r="L98" s="371"/>
      <c r="Q98" s="371"/>
      <c r="R98" s="136"/>
      <c r="S98" s="377"/>
      <c r="T98" s="127"/>
      <c r="U98" s="128"/>
      <c r="V98" s="129"/>
      <c r="W98" s="129"/>
      <c r="X98" s="118" t="s">
        <v>219</v>
      </c>
      <c r="Y98" s="71" t="s">
        <v>219</v>
      </c>
      <c r="Z98" s="71" t="s">
        <v>219</v>
      </c>
      <c r="AA98" s="382"/>
      <c r="AB98" s="374"/>
      <c r="AC98" s="377"/>
      <c r="AD98" s="130"/>
      <c r="AE98" s="131"/>
      <c r="AF98" s="132"/>
      <c r="AG98" s="132"/>
      <c r="AH98" s="122" t="s">
        <v>219</v>
      </c>
      <c r="AI98" s="77" t="s">
        <v>219</v>
      </c>
      <c r="AJ98" s="77" t="s">
        <v>219</v>
      </c>
      <c r="AK98" s="382"/>
      <c r="AL98" s="382"/>
      <c r="AM98" s="377"/>
      <c r="AN98" s="133"/>
      <c r="AO98" s="134"/>
      <c r="AP98" s="135"/>
      <c r="AQ98" s="135"/>
      <c r="AR98" s="126" t="s">
        <v>219</v>
      </c>
      <c r="AS98" s="83" t="s">
        <v>219</v>
      </c>
      <c r="AT98" s="83" t="s">
        <v>219</v>
      </c>
      <c r="AU98" s="382"/>
      <c r="AV98" s="382"/>
    </row>
    <row r="99" spans="1:48" ht="29" customHeight="1" x14ac:dyDescent="0.35">
      <c r="A99" s="401">
        <v>94</v>
      </c>
      <c r="B99" s="369" t="s">
        <v>246</v>
      </c>
      <c r="C99" s="112" t="s">
        <v>230</v>
      </c>
      <c r="D99" s="112">
        <v>300</v>
      </c>
      <c r="E99" s="112" t="s">
        <v>237</v>
      </c>
      <c r="F99" s="112"/>
      <c r="G99" s="112" t="s">
        <v>238</v>
      </c>
      <c r="H99" s="112" t="s">
        <v>227</v>
      </c>
      <c r="I99" s="113" t="s">
        <v>239</v>
      </c>
      <c r="J99" s="113"/>
      <c r="K99" s="112"/>
      <c r="L99" s="388" t="s">
        <v>240</v>
      </c>
      <c r="M99" s="112"/>
      <c r="N99" s="113" t="s">
        <v>241</v>
      </c>
      <c r="O99" s="112"/>
      <c r="P99" s="112" t="s">
        <v>242</v>
      </c>
      <c r="Q99" s="369" t="s">
        <v>243</v>
      </c>
      <c r="R99" s="114"/>
      <c r="S99" s="375" t="s">
        <v>208</v>
      </c>
      <c r="T99" s="137"/>
      <c r="U99" s="117"/>
      <c r="V99" s="117"/>
      <c r="W99" s="117"/>
      <c r="X99" s="118" t="s">
        <v>219</v>
      </c>
      <c r="Y99" s="71" t="s">
        <v>219</v>
      </c>
      <c r="Z99" s="71" t="s">
        <v>219</v>
      </c>
      <c r="AA99" s="379"/>
      <c r="AB99" s="372"/>
      <c r="AC99" s="385" t="s">
        <v>215</v>
      </c>
      <c r="AD99" s="138"/>
      <c r="AE99" s="121"/>
      <c r="AF99" s="121"/>
      <c r="AG99" s="121"/>
      <c r="AH99" s="122" t="s">
        <v>219</v>
      </c>
      <c r="AI99" s="77" t="s">
        <v>219</v>
      </c>
      <c r="AJ99" s="77" t="s">
        <v>219</v>
      </c>
      <c r="AK99" s="386"/>
      <c r="AL99" s="391"/>
      <c r="AM99" s="378" t="s">
        <v>216</v>
      </c>
      <c r="AN99" s="139"/>
      <c r="AO99" s="125"/>
      <c r="AP99" s="125"/>
      <c r="AQ99" s="125"/>
      <c r="AR99" s="126" t="s">
        <v>219</v>
      </c>
      <c r="AS99" s="83" t="s">
        <v>219</v>
      </c>
      <c r="AT99" s="83" t="s">
        <v>219</v>
      </c>
      <c r="AU99" s="394"/>
      <c r="AV99" s="380"/>
    </row>
    <row r="100" spans="1:48" ht="15.5" customHeight="1" x14ac:dyDescent="0.35">
      <c r="A100" s="396"/>
      <c r="B100" s="370"/>
      <c r="C100" s="3" t="s">
        <v>230</v>
      </c>
      <c r="D100" s="3">
        <v>80</v>
      </c>
      <c r="E100" s="3" t="s">
        <v>98</v>
      </c>
      <c r="F100" s="3">
        <v>130</v>
      </c>
      <c r="G100" s="3" t="s">
        <v>220</v>
      </c>
      <c r="H100" s="3" t="s">
        <v>221</v>
      </c>
      <c r="I100" s="20" t="s">
        <v>222</v>
      </c>
      <c r="L100" s="370"/>
      <c r="Q100" s="370"/>
      <c r="R100" s="43"/>
      <c r="S100" s="376"/>
      <c r="T100" s="140"/>
      <c r="U100" s="129"/>
      <c r="V100" s="129"/>
      <c r="W100" s="129"/>
      <c r="X100" s="118" t="s">
        <v>219</v>
      </c>
      <c r="Y100" s="71" t="s">
        <v>219</v>
      </c>
      <c r="Z100" s="71" t="s">
        <v>219</v>
      </c>
      <c r="AA100" s="370"/>
      <c r="AB100" s="373"/>
      <c r="AC100" s="376"/>
      <c r="AD100" s="141"/>
      <c r="AE100" s="132"/>
      <c r="AF100" s="132"/>
      <c r="AG100" s="132"/>
      <c r="AH100" s="122" t="s">
        <v>219</v>
      </c>
      <c r="AI100" s="77" t="s">
        <v>219</v>
      </c>
      <c r="AJ100" s="77" t="s">
        <v>219</v>
      </c>
      <c r="AK100" s="370"/>
      <c r="AL100" s="381"/>
      <c r="AM100" s="376"/>
      <c r="AN100" s="142"/>
      <c r="AO100" s="135"/>
      <c r="AP100" s="135"/>
      <c r="AQ100" s="135"/>
      <c r="AR100" s="126" t="s">
        <v>219</v>
      </c>
      <c r="AS100" s="83" t="s">
        <v>219</v>
      </c>
      <c r="AT100" s="83" t="s">
        <v>219</v>
      </c>
      <c r="AU100" s="370"/>
      <c r="AV100" s="381"/>
    </row>
    <row r="101" spans="1:48" ht="15.5" customHeight="1" x14ac:dyDescent="0.35">
      <c r="A101" s="396"/>
      <c r="B101" s="370"/>
      <c r="C101" s="3" t="s">
        <v>230</v>
      </c>
      <c r="D101" s="3">
        <v>80</v>
      </c>
      <c r="E101" s="3" t="s">
        <v>100</v>
      </c>
      <c r="F101" s="3">
        <v>18</v>
      </c>
      <c r="G101" s="3" t="s">
        <v>220</v>
      </c>
      <c r="H101" s="3" t="s">
        <v>221</v>
      </c>
      <c r="I101" s="20" t="s">
        <v>244</v>
      </c>
      <c r="L101" s="370"/>
      <c r="Q101" s="370"/>
      <c r="R101" s="43"/>
      <c r="S101" s="376"/>
      <c r="T101" s="140"/>
      <c r="U101" s="129"/>
      <c r="V101" s="129"/>
      <c r="W101" s="129"/>
      <c r="X101" s="118" t="s">
        <v>219</v>
      </c>
      <c r="Y101" s="71" t="s">
        <v>219</v>
      </c>
      <c r="Z101" s="71" t="s">
        <v>219</v>
      </c>
      <c r="AA101" s="370"/>
      <c r="AB101" s="373"/>
      <c r="AC101" s="376"/>
      <c r="AD101" s="141"/>
      <c r="AE101" s="132"/>
      <c r="AF101" s="132"/>
      <c r="AG101" s="132"/>
      <c r="AH101" s="122" t="s">
        <v>219</v>
      </c>
      <c r="AI101" s="77" t="s">
        <v>219</v>
      </c>
      <c r="AJ101" s="77" t="s">
        <v>219</v>
      </c>
      <c r="AK101" s="370"/>
      <c r="AL101" s="381"/>
      <c r="AM101" s="376"/>
      <c r="AN101" s="142"/>
      <c r="AO101" s="135"/>
      <c r="AP101" s="135"/>
      <c r="AQ101" s="135"/>
      <c r="AR101" s="126" t="s">
        <v>219</v>
      </c>
      <c r="AS101" s="83" t="s">
        <v>219</v>
      </c>
      <c r="AT101" s="83" t="s">
        <v>219</v>
      </c>
      <c r="AU101" s="370"/>
      <c r="AV101" s="381"/>
    </row>
    <row r="102" spans="1:48" ht="16" customHeight="1" thickBot="1" x14ac:dyDescent="0.4">
      <c r="A102" s="402"/>
      <c r="B102" s="371"/>
      <c r="C102" s="10" t="s">
        <v>230</v>
      </c>
      <c r="D102" s="10">
        <v>80</v>
      </c>
      <c r="E102" s="10" t="s">
        <v>102</v>
      </c>
      <c r="F102" s="10">
        <v>8</v>
      </c>
      <c r="G102" s="10" t="s">
        <v>245</v>
      </c>
      <c r="H102" s="10" t="s">
        <v>221</v>
      </c>
      <c r="I102" s="143" t="s">
        <v>222</v>
      </c>
      <c r="J102" s="143"/>
      <c r="K102" s="10"/>
      <c r="L102" s="371"/>
      <c r="M102" s="10"/>
      <c r="N102" s="10"/>
      <c r="O102" s="10"/>
      <c r="P102" s="10"/>
      <c r="Q102" s="371"/>
      <c r="R102" s="136"/>
      <c r="S102" s="377"/>
      <c r="T102" s="140"/>
      <c r="U102" s="129"/>
      <c r="V102" s="129"/>
      <c r="W102" s="129"/>
      <c r="X102" s="118" t="s">
        <v>219</v>
      </c>
      <c r="Y102" s="71" t="s">
        <v>219</v>
      </c>
      <c r="Z102" s="71" t="s">
        <v>219</v>
      </c>
      <c r="AA102" s="370"/>
      <c r="AB102" s="374"/>
      <c r="AC102" s="377"/>
      <c r="AD102" s="141"/>
      <c r="AE102" s="132"/>
      <c r="AF102" s="132"/>
      <c r="AG102" s="132"/>
      <c r="AH102" s="122" t="s">
        <v>219</v>
      </c>
      <c r="AI102" s="77" t="s">
        <v>219</v>
      </c>
      <c r="AJ102" s="77" t="s">
        <v>219</v>
      </c>
      <c r="AK102" s="370"/>
      <c r="AL102" s="382"/>
      <c r="AM102" s="377"/>
      <c r="AN102" s="142"/>
      <c r="AO102" s="135"/>
      <c r="AP102" s="135"/>
      <c r="AQ102" s="135"/>
      <c r="AR102" s="126" t="s">
        <v>219</v>
      </c>
      <c r="AS102" s="83" t="s">
        <v>219</v>
      </c>
      <c r="AT102" s="83" t="s">
        <v>219</v>
      </c>
      <c r="AU102" s="370"/>
      <c r="AV102" s="382"/>
    </row>
    <row r="103" spans="1:48" ht="29" customHeight="1" x14ac:dyDescent="0.35">
      <c r="A103" s="404">
        <v>95</v>
      </c>
      <c r="B103" s="393" t="s">
        <v>247</v>
      </c>
      <c r="C103" s="3" t="s">
        <v>230</v>
      </c>
      <c r="D103" s="3">
        <v>300</v>
      </c>
      <c r="E103" s="3" t="s">
        <v>237</v>
      </c>
      <c r="G103" s="3" t="s">
        <v>238</v>
      </c>
      <c r="H103" s="3" t="s">
        <v>227</v>
      </c>
      <c r="I103" s="20" t="s">
        <v>239</v>
      </c>
      <c r="L103" s="383" t="s">
        <v>240</v>
      </c>
      <c r="N103" s="20" t="s">
        <v>241</v>
      </c>
      <c r="P103" s="3" t="s">
        <v>242</v>
      </c>
      <c r="Q103" s="387" t="s">
        <v>243</v>
      </c>
      <c r="R103" s="43"/>
      <c r="S103" s="375" t="s">
        <v>208</v>
      </c>
      <c r="T103" s="137"/>
      <c r="U103" s="117"/>
      <c r="V103" s="117"/>
      <c r="W103" s="117"/>
      <c r="X103" s="118" t="s">
        <v>219</v>
      </c>
      <c r="Y103" s="71" t="s">
        <v>219</v>
      </c>
      <c r="Z103" s="71" t="s">
        <v>219</v>
      </c>
      <c r="AA103" s="144"/>
      <c r="AB103" s="145"/>
      <c r="AC103" s="385" t="s">
        <v>215</v>
      </c>
      <c r="AD103" s="138"/>
      <c r="AE103" s="121"/>
      <c r="AF103" s="121"/>
      <c r="AG103" s="121"/>
      <c r="AH103" s="122" t="s">
        <v>219</v>
      </c>
      <c r="AI103" s="77" t="s">
        <v>219</v>
      </c>
      <c r="AJ103" s="77" t="s">
        <v>219</v>
      </c>
      <c r="AK103" s="146"/>
      <c r="AL103" s="146"/>
      <c r="AM103" s="378" t="s">
        <v>216</v>
      </c>
      <c r="AN103" s="139"/>
      <c r="AO103" s="125"/>
      <c r="AP103" s="125"/>
      <c r="AQ103" s="125"/>
      <c r="AR103" s="126" t="s">
        <v>219</v>
      </c>
      <c r="AS103" s="83" t="s">
        <v>219</v>
      </c>
      <c r="AT103" s="83" t="s">
        <v>219</v>
      </c>
      <c r="AU103" s="147"/>
      <c r="AV103" s="147"/>
    </row>
    <row r="104" spans="1:48" ht="15.5" customHeight="1" x14ac:dyDescent="0.35">
      <c r="A104" s="396"/>
      <c r="B104" s="370"/>
      <c r="C104" s="3" t="s">
        <v>230</v>
      </c>
      <c r="D104" s="3">
        <v>80</v>
      </c>
      <c r="E104" s="3" t="s">
        <v>98</v>
      </c>
      <c r="F104" s="3">
        <v>2</v>
      </c>
      <c r="G104" s="3" t="s">
        <v>220</v>
      </c>
      <c r="H104" s="3" t="s">
        <v>221</v>
      </c>
      <c r="I104" s="20" t="s">
        <v>222</v>
      </c>
      <c r="L104" s="370"/>
      <c r="Q104" s="370"/>
      <c r="R104" s="43"/>
      <c r="S104" s="376"/>
      <c r="T104" s="140"/>
      <c r="U104" s="129"/>
      <c r="V104" s="129"/>
      <c r="W104" s="129"/>
      <c r="X104" s="118" t="s">
        <v>219</v>
      </c>
      <c r="Y104" s="71" t="s">
        <v>219</v>
      </c>
      <c r="Z104" s="71" t="s">
        <v>219</v>
      </c>
      <c r="AA104" s="148"/>
      <c r="AB104" s="149"/>
      <c r="AC104" s="376"/>
      <c r="AD104" s="141"/>
      <c r="AE104" s="132"/>
      <c r="AF104" s="132"/>
      <c r="AG104" s="132"/>
      <c r="AH104" s="122" t="s">
        <v>219</v>
      </c>
      <c r="AI104" s="77" t="s">
        <v>219</v>
      </c>
      <c r="AJ104" s="77" t="s">
        <v>219</v>
      </c>
      <c r="AK104" s="150"/>
      <c r="AL104" s="150"/>
      <c r="AM104" s="376"/>
      <c r="AN104" s="142"/>
      <c r="AO104" s="135"/>
      <c r="AP104" s="135"/>
      <c r="AQ104" s="135"/>
      <c r="AR104" s="126" t="s">
        <v>219</v>
      </c>
      <c r="AS104" s="83" t="s">
        <v>219</v>
      </c>
      <c r="AT104" s="83" t="s">
        <v>219</v>
      </c>
      <c r="AU104" s="151"/>
      <c r="AV104" s="151"/>
    </row>
    <row r="105" spans="1:48" ht="16" customHeight="1" thickBot="1" x14ac:dyDescent="0.4">
      <c r="A105" s="402"/>
      <c r="B105" s="371"/>
      <c r="C105" s="10" t="s">
        <v>230</v>
      </c>
      <c r="D105" s="10">
        <v>80</v>
      </c>
      <c r="E105" s="10" t="s">
        <v>100</v>
      </c>
      <c r="F105" s="10">
        <v>12</v>
      </c>
      <c r="G105" s="10" t="s">
        <v>229</v>
      </c>
      <c r="H105" s="10" t="s">
        <v>221</v>
      </c>
      <c r="I105" s="143" t="s">
        <v>222</v>
      </c>
      <c r="J105" s="143"/>
      <c r="K105" s="10"/>
      <c r="L105" s="371"/>
      <c r="M105" s="10"/>
      <c r="N105" s="10"/>
      <c r="O105" s="10"/>
      <c r="P105" s="10"/>
      <c r="Q105" s="371"/>
      <c r="R105" s="136"/>
      <c r="S105" s="377"/>
      <c r="T105" s="152"/>
      <c r="U105" s="153"/>
      <c r="V105" s="153"/>
      <c r="W105" s="153"/>
      <c r="X105" s="118" t="s">
        <v>219</v>
      </c>
      <c r="Y105" s="71" t="s">
        <v>219</v>
      </c>
      <c r="Z105" s="71" t="s">
        <v>219</v>
      </c>
      <c r="AA105" s="154"/>
      <c r="AB105" s="155"/>
      <c r="AC105" s="377"/>
      <c r="AD105" s="156"/>
      <c r="AE105" s="157"/>
      <c r="AF105" s="157"/>
      <c r="AG105" s="157"/>
      <c r="AH105" s="122" t="s">
        <v>219</v>
      </c>
      <c r="AI105" s="77" t="s">
        <v>219</v>
      </c>
      <c r="AJ105" s="77" t="s">
        <v>219</v>
      </c>
      <c r="AK105" s="158"/>
      <c r="AL105" s="158"/>
      <c r="AM105" s="377"/>
      <c r="AN105" s="159"/>
      <c r="AO105" s="160"/>
      <c r="AP105" s="160"/>
      <c r="AQ105" s="160"/>
      <c r="AR105" s="126" t="s">
        <v>219</v>
      </c>
      <c r="AS105" s="83" t="s">
        <v>219</v>
      </c>
      <c r="AT105" s="83" t="s">
        <v>219</v>
      </c>
      <c r="AU105" s="161"/>
      <c r="AV105" s="161"/>
    </row>
    <row r="106" spans="1:48" ht="58" customHeight="1" x14ac:dyDescent="0.35">
      <c r="A106" s="369">
        <v>96</v>
      </c>
      <c r="B106" s="369" t="s">
        <v>248</v>
      </c>
      <c r="C106" s="3" t="s">
        <v>230</v>
      </c>
      <c r="E106" s="3" t="s">
        <v>237</v>
      </c>
      <c r="F106" s="3">
        <v>4</v>
      </c>
      <c r="G106" s="3" t="s">
        <v>229</v>
      </c>
      <c r="H106" s="3" t="s">
        <v>227</v>
      </c>
      <c r="I106" s="20" t="s">
        <v>249</v>
      </c>
      <c r="M106" s="3">
        <v>5</v>
      </c>
      <c r="P106" s="369" t="s">
        <v>250</v>
      </c>
      <c r="Q106" s="3" t="s">
        <v>243</v>
      </c>
      <c r="R106" s="20" t="s">
        <v>251</v>
      </c>
      <c r="S106" s="375" t="s">
        <v>208</v>
      </c>
      <c r="T106" s="162"/>
      <c r="U106" s="163"/>
      <c r="V106" s="163"/>
      <c r="W106" s="163"/>
      <c r="X106" s="118" t="s">
        <v>219</v>
      </c>
      <c r="Y106" s="71" t="s">
        <v>219</v>
      </c>
      <c r="Z106" s="71" t="s">
        <v>219</v>
      </c>
      <c r="AA106" s="163"/>
      <c r="AB106" s="164"/>
      <c r="AC106" s="385" t="s">
        <v>215</v>
      </c>
      <c r="AD106" s="165"/>
      <c r="AE106" s="166"/>
      <c r="AF106" s="166"/>
      <c r="AG106" s="166"/>
      <c r="AH106" s="122" t="s">
        <v>219</v>
      </c>
      <c r="AI106" s="77" t="s">
        <v>219</v>
      </c>
      <c r="AJ106" s="77" t="s">
        <v>219</v>
      </c>
      <c r="AK106" s="166"/>
      <c r="AL106" s="166"/>
      <c r="AM106" s="378" t="s">
        <v>216</v>
      </c>
      <c r="AN106" s="167"/>
      <c r="AO106" s="168"/>
      <c r="AP106" s="168"/>
      <c r="AQ106" s="168"/>
      <c r="AR106" s="126" t="s">
        <v>219</v>
      </c>
      <c r="AS106" s="83" t="s">
        <v>219</v>
      </c>
      <c r="AT106" s="83" t="s">
        <v>219</v>
      </c>
      <c r="AU106" s="168"/>
      <c r="AV106" s="168"/>
    </row>
    <row r="107" spans="1:48" ht="16" customHeight="1" thickBot="1" x14ac:dyDescent="0.4">
      <c r="A107" s="371"/>
      <c r="B107" s="371"/>
      <c r="C107" s="10" t="s">
        <v>230</v>
      </c>
      <c r="D107" s="10">
        <v>200</v>
      </c>
      <c r="E107" s="10" t="s">
        <v>252</v>
      </c>
      <c r="F107" s="10">
        <v>304</v>
      </c>
      <c r="G107" s="10" t="s">
        <v>229</v>
      </c>
      <c r="H107" s="10" t="s">
        <v>221</v>
      </c>
      <c r="I107" s="143" t="s">
        <v>222</v>
      </c>
      <c r="J107" s="143"/>
      <c r="K107" s="10"/>
      <c r="L107" s="10"/>
      <c r="M107" s="10"/>
      <c r="N107" s="10"/>
      <c r="O107" s="10"/>
      <c r="P107" s="371"/>
      <c r="Q107" s="10"/>
      <c r="R107" s="10"/>
      <c r="S107" s="377"/>
      <c r="T107" s="169"/>
      <c r="U107" s="170"/>
      <c r="V107" s="170"/>
      <c r="W107" s="170"/>
      <c r="X107" s="118" t="s">
        <v>219</v>
      </c>
      <c r="Y107" s="71" t="s">
        <v>219</v>
      </c>
      <c r="Z107" s="71" t="s">
        <v>219</v>
      </c>
      <c r="AA107" s="170"/>
      <c r="AB107" s="171"/>
      <c r="AC107" s="377"/>
      <c r="AD107" s="172"/>
      <c r="AE107" s="173"/>
      <c r="AF107" s="173"/>
      <c r="AG107" s="173"/>
      <c r="AH107" s="122" t="s">
        <v>219</v>
      </c>
      <c r="AI107" s="77" t="s">
        <v>219</v>
      </c>
      <c r="AJ107" s="77" t="s">
        <v>219</v>
      </c>
      <c r="AK107" s="173"/>
      <c r="AL107" s="173"/>
      <c r="AM107" s="377"/>
      <c r="AN107" s="174"/>
      <c r="AO107" s="175"/>
      <c r="AP107" s="175"/>
      <c r="AQ107" s="175"/>
      <c r="AR107" s="126" t="s">
        <v>219</v>
      </c>
      <c r="AS107" s="83" t="s">
        <v>219</v>
      </c>
      <c r="AT107" s="83" t="s">
        <v>219</v>
      </c>
      <c r="AU107" s="175"/>
      <c r="AV107" s="175"/>
    </row>
    <row r="108" spans="1:48" ht="87" customHeight="1" x14ac:dyDescent="0.35">
      <c r="A108" s="369">
        <v>97</v>
      </c>
      <c r="B108" s="369" t="s">
        <v>253</v>
      </c>
      <c r="C108" s="3" t="s">
        <v>230</v>
      </c>
      <c r="D108" s="3" t="s">
        <v>254</v>
      </c>
      <c r="E108" s="3" t="s">
        <v>255</v>
      </c>
      <c r="F108" s="3">
        <v>2</v>
      </c>
      <c r="G108" s="3" t="s">
        <v>220</v>
      </c>
      <c r="H108" s="3" t="s">
        <v>227</v>
      </c>
      <c r="I108" s="20" t="s">
        <v>256</v>
      </c>
      <c r="L108" s="388" t="s">
        <v>257</v>
      </c>
      <c r="M108" s="369" t="s">
        <v>258</v>
      </c>
      <c r="P108" s="369" t="s">
        <v>250</v>
      </c>
      <c r="Q108" s="369" t="s">
        <v>243</v>
      </c>
      <c r="R108" s="20" t="s">
        <v>259</v>
      </c>
      <c r="S108" s="375" t="s">
        <v>208</v>
      </c>
      <c r="T108" s="162"/>
      <c r="U108" s="163"/>
      <c r="V108" s="163"/>
      <c r="W108" s="163"/>
      <c r="X108" s="118" t="s">
        <v>219</v>
      </c>
      <c r="Y108" s="71" t="s">
        <v>219</v>
      </c>
      <c r="Z108" s="71" t="s">
        <v>219</v>
      </c>
      <c r="AA108" s="163"/>
      <c r="AB108" s="164"/>
      <c r="AC108" s="385" t="s">
        <v>215</v>
      </c>
      <c r="AD108" s="165"/>
      <c r="AE108" s="166"/>
      <c r="AF108" s="166"/>
      <c r="AG108" s="166"/>
      <c r="AH108" s="122" t="s">
        <v>219</v>
      </c>
      <c r="AI108" s="77" t="s">
        <v>219</v>
      </c>
      <c r="AJ108" s="77" t="s">
        <v>219</v>
      </c>
      <c r="AK108" s="166"/>
      <c r="AL108" s="166"/>
      <c r="AM108" s="378" t="s">
        <v>216</v>
      </c>
      <c r="AN108" s="167"/>
      <c r="AO108" s="168"/>
      <c r="AP108" s="168"/>
      <c r="AQ108" s="168"/>
      <c r="AR108" s="126" t="s">
        <v>219</v>
      </c>
      <c r="AS108" s="83" t="s">
        <v>219</v>
      </c>
      <c r="AT108" s="83" t="s">
        <v>219</v>
      </c>
      <c r="AU108" s="168"/>
      <c r="AV108" s="168"/>
    </row>
    <row r="109" spans="1:48" ht="15.5" customHeight="1" x14ac:dyDescent="0.35">
      <c r="A109" s="370"/>
      <c r="B109" s="370"/>
      <c r="C109" s="3" t="s">
        <v>230</v>
      </c>
      <c r="D109" s="3">
        <v>80</v>
      </c>
      <c r="E109" s="3" t="s">
        <v>98</v>
      </c>
      <c r="F109" s="3">
        <v>2</v>
      </c>
      <c r="G109" s="3" t="s">
        <v>229</v>
      </c>
      <c r="H109" s="3" t="s">
        <v>227</v>
      </c>
      <c r="I109" s="20" t="s">
        <v>228</v>
      </c>
      <c r="L109" s="370"/>
      <c r="M109" s="370"/>
      <c r="P109" s="370"/>
      <c r="Q109" s="370"/>
      <c r="S109" s="376"/>
      <c r="T109" s="176"/>
      <c r="U109" s="177"/>
      <c r="V109" s="177"/>
      <c r="W109" s="177"/>
      <c r="X109" s="118" t="s">
        <v>219</v>
      </c>
      <c r="Y109" s="71" t="s">
        <v>219</v>
      </c>
      <c r="Z109" s="71" t="s">
        <v>219</v>
      </c>
      <c r="AA109" s="177"/>
      <c r="AB109" s="178"/>
      <c r="AC109" s="376"/>
      <c r="AD109" s="179"/>
      <c r="AE109" s="180"/>
      <c r="AF109" s="180"/>
      <c r="AG109" s="180"/>
      <c r="AH109" s="122" t="s">
        <v>219</v>
      </c>
      <c r="AI109" s="77" t="s">
        <v>219</v>
      </c>
      <c r="AJ109" s="77" t="s">
        <v>219</v>
      </c>
      <c r="AK109" s="180"/>
      <c r="AL109" s="180"/>
      <c r="AM109" s="376"/>
      <c r="AN109" s="181"/>
      <c r="AO109" s="182"/>
      <c r="AP109" s="182"/>
      <c r="AQ109" s="182"/>
      <c r="AR109" s="126" t="s">
        <v>219</v>
      </c>
      <c r="AS109" s="83" t="s">
        <v>219</v>
      </c>
      <c r="AT109" s="83" t="s">
        <v>219</v>
      </c>
      <c r="AU109" s="182"/>
      <c r="AV109" s="182"/>
    </row>
    <row r="110" spans="1:48" ht="16" customHeight="1" thickBot="1" x14ac:dyDescent="0.4">
      <c r="A110" s="371"/>
      <c r="B110" s="371"/>
      <c r="C110" s="10" t="s">
        <v>230</v>
      </c>
      <c r="D110" s="10">
        <v>80</v>
      </c>
      <c r="E110" s="10" t="s">
        <v>100</v>
      </c>
      <c r="F110" s="10">
        <v>32</v>
      </c>
      <c r="G110" s="10" t="s">
        <v>229</v>
      </c>
      <c r="H110" s="10" t="s">
        <v>221</v>
      </c>
      <c r="I110" s="143" t="s">
        <v>222</v>
      </c>
      <c r="J110" s="143"/>
      <c r="K110" s="10"/>
      <c r="L110" s="371"/>
      <c r="M110" s="371"/>
      <c r="N110" s="10"/>
      <c r="O110" s="10"/>
      <c r="P110" s="371"/>
      <c r="Q110" s="371"/>
      <c r="R110" s="10"/>
      <c r="S110" s="377"/>
      <c r="T110" s="169"/>
      <c r="U110" s="170"/>
      <c r="V110" s="170"/>
      <c r="W110" s="170"/>
      <c r="X110" s="118" t="s">
        <v>219</v>
      </c>
      <c r="Y110" s="71" t="s">
        <v>219</v>
      </c>
      <c r="Z110" s="71" t="s">
        <v>219</v>
      </c>
      <c r="AA110" s="170"/>
      <c r="AB110" s="171"/>
      <c r="AC110" s="377"/>
      <c r="AD110" s="172"/>
      <c r="AE110" s="173"/>
      <c r="AF110" s="173"/>
      <c r="AG110" s="173"/>
      <c r="AH110" s="122" t="s">
        <v>219</v>
      </c>
      <c r="AI110" s="77" t="s">
        <v>219</v>
      </c>
      <c r="AJ110" s="77" t="s">
        <v>219</v>
      </c>
      <c r="AK110" s="173"/>
      <c r="AL110" s="173"/>
      <c r="AM110" s="377"/>
      <c r="AN110" s="174"/>
      <c r="AO110" s="175"/>
      <c r="AP110" s="175"/>
      <c r="AQ110" s="175"/>
      <c r="AR110" s="126" t="s">
        <v>219</v>
      </c>
      <c r="AS110" s="83" t="s">
        <v>219</v>
      </c>
      <c r="AT110" s="83" t="s">
        <v>219</v>
      </c>
      <c r="AU110" s="175"/>
      <c r="AV110" s="175"/>
    </row>
    <row r="111" spans="1:48" ht="29" customHeight="1" x14ac:dyDescent="0.35">
      <c r="A111" s="369">
        <v>98</v>
      </c>
      <c r="B111" s="369" t="s">
        <v>260</v>
      </c>
      <c r="C111" s="3" t="s">
        <v>230</v>
      </c>
      <c r="D111" s="3">
        <v>160</v>
      </c>
      <c r="E111" s="3" t="s">
        <v>237</v>
      </c>
      <c r="F111" s="3">
        <v>2</v>
      </c>
      <c r="G111" s="3" t="s">
        <v>220</v>
      </c>
      <c r="H111" s="3" t="s">
        <v>227</v>
      </c>
      <c r="I111" s="20" t="s">
        <v>261</v>
      </c>
      <c r="P111" s="369" t="s">
        <v>250</v>
      </c>
      <c r="Q111" s="369" t="s">
        <v>243</v>
      </c>
      <c r="S111" s="389" t="s">
        <v>208</v>
      </c>
      <c r="T111" s="162"/>
      <c r="U111" s="163"/>
      <c r="V111" s="163"/>
      <c r="W111" s="163"/>
      <c r="X111" s="118" t="s">
        <v>219</v>
      </c>
      <c r="Y111" s="71" t="s">
        <v>219</v>
      </c>
      <c r="Z111" s="71" t="s">
        <v>219</v>
      </c>
      <c r="AA111" s="163"/>
      <c r="AB111" s="164"/>
      <c r="AC111" s="385" t="s">
        <v>215</v>
      </c>
      <c r="AD111" s="165"/>
      <c r="AE111" s="166"/>
      <c r="AF111" s="166"/>
      <c r="AG111" s="166"/>
      <c r="AH111" s="122" t="s">
        <v>219</v>
      </c>
      <c r="AI111" s="77" t="s">
        <v>219</v>
      </c>
      <c r="AJ111" s="77" t="s">
        <v>219</v>
      </c>
      <c r="AK111" s="166"/>
      <c r="AL111" s="166"/>
      <c r="AM111" s="378" t="s">
        <v>216</v>
      </c>
      <c r="AN111" s="167"/>
      <c r="AO111" s="168"/>
      <c r="AP111" s="168"/>
      <c r="AQ111" s="168"/>
      <c r="AR111" s="126" t="s">
        <v>219</v>
      </c>
      <c r="AS111" s="83" t="s">
        <v>219</v>
      </c>
      <c r="AT111" s="83" t="s">
        <v>219</v>
      </c>
      <c r="AU111" s="168"/>
      <c r="AV111" s="168"/>
    </row>
    <row r="112" spans="1:48" ht="16" customHeight="1" thickBot="1" x14ac:dyDescent="0.4">
      <c r="A112" s="371"/>
      <c r="B112" s="371"/>
      <c r="C112" s="10"/>
      <c r="D112" s="10">
        <v>80</v>
      </c>
      <c r="E112" s="10" t="s">
        <v>116</v>
      </c>
      <c r="F112" s="10">
        <v>82</v>
      </c>
      <c r="G112" s="10" t="s">
        <v>229</v>
      </c>
      <c r="H112" s="10" t="s">
        <v>221</v>
      </c>
      <c r="I112" s="143" t="s">
        <v>222</v>
      </c>
      <c r="J112" s="143"/>
      <c r="K112" s="10"/>
      <c r="L112" s="10" t="s">
        <v>262</v>
      </c>
      <c r="M112" s="10" t="s">
        <v>263</v>
      </c>
      <c r="N112" s="10"/>
      <c r="O112" s="10"/>
      <c r="P112" s="371"/>
      <c r="Q112" s="371"/>
      <c r="R112" s="10" t="s">
        <v>264</v>
      </c>
      <c r="S112" s="377"/>
      <c r="T112" s="169"/>
      <c r="U112" s="170"/>
      <c r="V112" s="170"/>
      <c r="W112" s="170"/>
      <c r="X112" s="118" t="s">
        <v>219</v>
      </c>
      <c r="Y112" s="71" t="s">
        <v>219</v>
      </c>
      <c r="Z112" s="71" t="s">
        <v>219</v>
      </c>
      <c r="AA112" s="170"/>
      <c r="AB112" s="171"/>
      <c r="AC112" s="377"/>
      <c r="AD112" s="172"/>
      <c r="AE112" s="173"/>
      <c r="AF112" s="173"/>
      <c r="AG112" s="173"/>
      <c r="AH112" s="122" t="s">
        <v>219</v>
      </c>
      <c r="AI112" s="77" t="s">
        <v>219</v>
      </c>
      <c r="AJ112" s="77" t="s">
        <v>219</v>
      </c>
      <c r="AK112" s="173"/>
      <c r="AL112" s="173"/>
      <c r="AM112" s="377"/>
      <c r="AN112" s="174"/>
      <c r="AO112" s="175"/>
      <c r="AP112" s="175"/>
      <c r="AQ112" s="175"/>
      <c r="AR112" s="126" t="s">
        <v>219</v>
      </c>
      <c r="AS112" s="83" t="s">
        <v>219</v>
      </c>
      <c r="AT112" s="83" t="s">
        <v>219</v>
      </c>
      <c r="AU112" s="175"/>
      <c r="AV112" s="175"/>
    </row>
    <row r="113" spans="1:48" ht="29" customHeight="1" x14ac:dyDescent="0.35">
      <c r="A113" s="369">
        <v>99</v>
      </c>
      <c r="B113" s="369" t="s">
        <v>265</v>
      </c>
      <c r="C113" s="388" t="s">
        <v>266</v>
      </c>
      <c r="D113" s="112">
        <v>350</v>
      </c>
      <c r="E113" s="112" t="s">
        <v>237</v>
      </c>
      <c r="F113" s="112">
        <v>2</v>
      </c>
      <c r="G113" s="112" t="s">
        <v>229</v>
      </c>
      <c r="H113" s="112" t="s">
        <v>227</v>
      </c>
      <c r="I113" s="113" t="s">
        <v>267</v>
      </c>
      <c r="J113" s="113"/>
      <c r="K113" s="112"/>
      <c r="L113" s="112"/>
      <c r="M113" s="369" t="s">
        <v>268</v>
      </c>
      <c r="N113" s="112"/>
      <c r="O113" s="112"/>
      <c r="P113" s="114" t="s">
        <v>269</v>
      </c>
      <c r="Q113" s="369" t="s">
        <v>243</v>
      </c>
      <c r="R113" s="112"/>
      <c r="S113" s="375" t="s">
        <v>208</v>
      </c>
      <c r="T113" s="162"/>
      <c r="U113" s="163"/>
      <c r="V113" s="163"/>
      <c r="W113" s="163"/>
      <c r="X113" s="118" t="s">
        <v>219</v>
      </c>
      <c r="Y113" s="71" t="s">
        <v>219</v>
      </c>
      <c r="Z113" s="71" t="s">
        <v>219</v>
      </c>
      <c r="AA113" s="163"/>
      <c r="AB113" s="164"/>
      <c r="AC113" s="385" t="s">
        <v>215</v>
      </c>
      <c r="AD113" s="165"/>
      <c r="AE113" s="166"/>
      <c r="AF113" s="166"/>
      <c r="AG113" s="166"/>
      <c r="AH113" s="122" t="s">
        <v>219</v>
      </c>
      <c r="AI113" s="77" t="s">
        <v>219</v>
      </c>
      <c r="AJ113" s="77" t="s">
        <v>219</v>
      </c>
      <c r="AK113" s="166"/>
      <c r="AL113" s="166"/>
      <c r="AM113" s="378" t="s">
        <v>216</v>
      </c>
      <c r="AN113" s="167"/>
      <c r="AO113" s="168"/>
      <c r="AP113" s="168"/>
      <c r="AQ113" s="168"/>
      <c r="AR113" s="126" t="s">
        <v>219</v>
      </c>
      <c r="AS113" s="83" t="s">
        <v>219</v>
      </c>
      <c r="AT113" s="83" t="s">
        <v>219</v>
      </c>
      <c r="AU113" s="168"/>
      <c r="AV113" s="168"/>
    </row>
    <row r="114" spans="1:48" ht="44" customHeight="1" thickBot="1" x14ac:dyDescent="0.4">
      <c r="A114" s="371"/>
      <c r="B114" s="371"/>
      <c r="C114" s="371"/>
      <c r="D114" s="10">
        <v>80</v>
      </c>
      <c r="E114" s="10" t="s">
        <v>116</v>
      </c>
      <c r="F114" s="10">
        <v>28</v>
      </c>
      <c r="G114" s="10" t="s">
        <v>229</v>
      </c>
      <c r="H114" s="10" t="s">
        <v>221</v>
      </c>
      <c r="I114" s="143" t="s">
        <v>270</v>
      </c>
      <c r="J114" s="143" t="s">
        <v>271</v>
      </c>
      <c r="K114" s="10"/>
      <c r="L114" s="10"/>
      <c r="M114" s="371"/>
      <c r="N114" s="10"/>
      <c r="O114" s="10"/>
      <c r="P114" s="10" t="s">
        <v>272</v>
      </c>
      <c r="Q114" s="371"/>
      <c r="R114" s="10"/>
      <c r="S114" s="377"/>
      <c r="T114" s="169"/>
      <c r="U114" s="170"/>
      <c r="V114" s="170"/>
      <c r="W114" s="170"/>
      <c r="X114" s="118" t="s">
        <v>219</v>
      </c>
      <c r="Y114" s="71" t="s">
        <v>219</v>
      </c>
      <c r="Z114" s="71" t="s">
        <v>219</v>
      </c>
      <c r="AA114" s="170"/>
      <c r="AB114" s="171"/>
      <c r="AC114" s="377"/>
      <c r="AD114" s="172"/>
      <c r="AE114" s="173"/>
      <c r="AF114" s="173"/>
      <c r="AG114" s="173"/>
      <c r="AH114" s="122" t="s">
        <v>219</v>
      </c>
      <c r="AI114" s="77" t="s">
        <v>219</v>
      </c>
      <c r="AJ114" s="77" t="s">
        <v>219</v>
      </c>
      <c r="AK114" s="173"/>
      <c r="AL114" s="173"/>
      <c r="AM114" s="377"/>
      <c r="AN114" s="174"/>
      <c r="AO114" s="175"/>
      <c r="AP114" s="175"/>
      <c r="AQ114" s="175"/>
      <c r="AR114" s="126" t="s">
        <v>219</v>
      </c>
      <c r="AS114" s="83" t="s">
        <v>219</v>
      </c>
      <c r="AT114" s="83" t="s">
        <v>219</v>
      </c>
      <c r="AU114" s="175"/>
      <c r="AV114" s="175"/>
    </row>
    <row r="115" spans="1:48" ht="29" customHeight="1" x14ac:dyDescent="0.35">
      <c r="A115" s="369">
        <v>100</v>
      </c>
      <c r="B115" s="369" t="s">
        <v>273</v>
      </c>
      <c r="C115" s="112" t="s">
        <v>230</v>
      </c>
      <c r="D115" s="112">
        <v>300</v>
      </c>
      <c r="E115" s="112" t="s">
        <v>237</v>
      </c>
      <c r="F115" s="112">
        <v>2</v>
      </c>
      <c r="G115" s="112" t="s">
        <v>220</v>
      </c>
      <c r="H115" s="112" t="s">
        <v>227</v>
      </c>
      <c r="I115" s="113" t="s">
        <v>256</v>
      </c>
      <c r="J115" s="113"/>
      <c r="K115" s="112"/>
      <c r="L115" s="112" t="s">
        <v>274</v>
      </c>
      <c r="M115" s="112"/>
      <c r="N115" s="113" t="s">
        <v>241</v>
      </c>
      <c r="O115" s="112"/>
      <c r="P115" s="112" t="s">
        <v>250</v>
      </c>
      <c r="Q115" s="369" t="s">
        <v>243</v>
      </c>
      <c r="R115" s="112"/>
      <c r="S115" s="375" t="s">
        <v>208</v>
      </c>
      <c r="T115" s="162"/>
      <c r="U115" s="163"/>
      <c r="V115" s="163"/>
      <c r="W115" s="163"/>
      <c r="X115" s="118" t="s">
        <v>219</v>
      </c>
      <c r="Y115" s="71" t="s">
        <v>219</v>
      </c>
      <c r="Z115" s="71" t="s">
        <v>219</v>
      </c>
      <c r="AA115" s="163"/>
      <c r="AB115" s="164"/>
      <c r="AC115" s="385" t="s">
        <v>215</v>
      </c>
      <c r="AD115" s="165"/>
      <c r="AE115" s="166"/>
      <c r="AF115" s="166"/>
      <c r="AG115" s="166"/>
      <c r="AH115" s="122" t="s">
        <v>219</v>
      </c>
      <c r="AI115" s="77" t="s">
        <v>219</v>
      </c>
      <c r="AJ115" s="77" t="s">
        <v>219</v>
      </c>
      <c r="AK115" s="166"/>
      <c r="AL115" s="166"/>
      <c r="AM115" s="378" t="s">
        <v>216</v>
      </c>
      <c r="AN115" s="167"/>
      <c r="AO115" s="168"/>
      <c r="AP115" s="168"/>
      <c r="AQ115" s="168"/>
      <c r="AR115" s="126" t="s">
        <v>219</v>
      </c>
      <c r="AS115" s="83" t="s">
        <v>219</v>
      </c>
      <c r="AT115" s="83" t="s">
        <v>219</v>
      </c>
      <c r="AU115" s="168"/>
      <c r="AV115" s="168"/>
    </row>
    <row r="116" spans="1:48" ht="16" customHeight="1" thickBot="1" x14ac:dyDescent="0.4">
      <c r="A116" s="371"/>
      <c r="B116" s="371"/>
      <c r="C116" s="10" t="s">
        <v>230</v>
      </c>
      <c r="D116" s="10">
        <v>80</v>
      </c>
      <c r="E116" s="10" t="s">
        <v>116</v>
      </c>
      <c r="F116" s="10">
        <v>7</v>
      </c>
      <c r="G116" s="10" t="s">
        <v>229</v>
      </c>
      <c r="H116" s="10" t="s">
        <v>221</v>
      </c>
      <c r="I116" s="143" t="s">
        <v>222</v>
      </c>
      <c r="J116" s="143"/>
      <c r="K116" s="10"/>
      <c r="L116" s="10"/>
      <c r="M116" s="10"/>
      <c r="N116" s="10"/>
      <c r="O116" s="10"/>
      <c r="P116" s="10"/>
      <c r="Q116" s="371"/>
      <c r="R116" s="10"/>
      <c r="S116" s="377"/>
      <c r="T116" s="169"/>
      <c r="U116" s="170"/>
      <c r="V116" s="170"/>
      <c r="W116" s="170"/>
      <c r="X116" s="183" t="s">
        <v>219</v>
      </c>
      <c r="Y116" s="98" t="s">
        <v>219</v>
      </c>
      <c r="Z116" s="98" t="s">
        <v>219</v>
      </c>
      <c r="AA116" s="170"/>
      <c r="AB116" s="171"/>
      <c r="AC116" s="377"/>
      <c r="AD116" s="172"/>
      <c r="AE116" s="173"/>
      <c r="AF116" s="173"/>
      <c r="AG116" s="173"/>
      <c r="AH116" s="184" t="s">
        <v>219</v>
      </c>
      <c r="AI116" s="103" t="s">
        <v>219</v>
      </c>
      <c r="AJ116" s="103" t="s">
        <v>219</v>
      </c>
      <c r="AK116" s="173"/>
      <c r="AL116" s="173"/>
      <c r="AM116" s="377"/>
      <c r="AN116" s="174"/>
      <c r="AO116" s="175"/>
      <c r="AP116" s="175"/>
      <c r="AQ116" s="175"/>
      <c r="AR116" s="185" t="s">
        <v>219</v>
      </c>
      <c r="AS116" s="108" t="s">
        <v>219</v>
      </c>
      <c r="AT116" s="108" t="s">
        <v>219</v>
      </c>
      <c r="AU116" s="175"/>
      <c r="AV116" s="175"/>
    </row>
    <row r="117" spans="1:48" x14ac:dyDescent="0.35">
      <c r="A117" s="369">
        <v>101</v>
      </c>
      <c r="B117" s="369" t="s">
        <v>275</v>
      </c>
      <c r="C117" s="112" t="s">
        <v>218</v>
      </c>
      <c r="D117" s="112">
        <v>160</v>
      </c>
      <c r="E117" s="112" t="s">
        <v>237</v>
      </c>
      <c r="F117" s="112">
        <v>2</v>
      </c>
      <c r="G117" s="112" t="s">
        <v>229</v>
      </c>
      <c r="H117" s="112" t="s">
        <v>227</v>
      </c>
      <c r="I117" s="113" t="s">
        <v>256</v>
      </c>
      <c r="J117" s="113"/>
      <c r="K117" s="112"/>
      <c r="L117" s="112"/>
      <c r="M117" s="112" t="s">
        <v>276</v>
      </c>
      <c r="N117" s="112"/>
      <c r="O117" s="112"/>
      <c r="P117" s="112"/>
      <c r="Q117" s="369" t="s">
        <v>277</v>
      </c>
      <c r="R117" s="112" t="s">
        <v>278</v>
      </c>
      <c r="S117" s="375" t="s">
        <v>208</v>
      </c>
      <c r="T117" s="162"/>
      <c r="U117" s="163"/>
      <c r="V117" s="163"/>
      <c r="W117" s="163"/>
      <c r="X117" s="163"/>
      <c r="Y117" s="163"/>
      <c r="Z117" s="163"/>
      <c r="AA117" s="186" t="s">
        <v>219</v>
      </c>
      <c r="AB117" s="187" t="s">
        <v>219</v>
      </c>
      <c r="AC117" s="385" t="s">
        <v>215</v>
      </c>
      <c r="AD117" s="165"/>
      <c r="AE117" s="166"/>
      <c r="AF117" s="166"/>
      <c r="AG117" s="166"/>
      <c r="AH117" s="166"/>
      <c r="AI117" s="166"/>
      <c r="AJ117" s="166"/>
      <c r="AK117" s="188" t="s">
        <v>219</v>
      </c>
      <c r="AL117" s="189" t="s">
        <v>219</v>
      </c>
      <c r="AM117" s="378" t="s">
        <v>216</v>
      </c>
      <c r="AN117" s="167"/>
      <c r="AO117" s="168"/>
      <c r="AP117" s="168"/>
      <c r="AQ117" s="168"/>
      <c r="AR117" s="168"/>
      <c r="AS117" s="168"/>
      <c r="AT117" s="168"/>
      <c r="AU117" s="190" t="s">
        <v>219</v>
      </c>
      <c r="AV117" s="191" t="s">
        <v>219</v>
      </c>
    </row>
    <row r="118" spans="1:48" ht="15" customHeight="1" thickBot="1" x14ac:dyDescent="0.4">
      <c r="A118" s="371"/>
      <c r="B118" s="371"/>
      <c r="C118" s="10" t="s">
        <v>218</v>
      </c>
      <c r="D118" s="10">
        <v>80</v>
      </c>
      <c r="E118" s="10" t="s">
        <v>116</v>
      </c>
      <c r="F118" s="10">
        <v>36</v>
      </c>
      <c r="G118" s="10" t="s">
        <v>229</v>
      </c>
      <c r="H118" s="10" t="s">
        <v>227</v>
      </c>
      <c r="I118" s="143" t="s">
        <v>256</v>
      </c>
      <c r="J118" s="143"/>
      <c r="K118" s="10"/>
      <c r="L118" s="10"/>
      <c r="M118" s="10"/>
      <c r="N118" s="10"/>
      <c r="O118" s="10"/>
      <c r="P118" s="10"/>
      <c r="Q118" s="371"/>
      <c r="R118" s="10" t="s">
        <v>279</v>
      </c>
      <c r="S118" s="377"/>
      <c r="T118" s="169"/>
      <c r="U118" s="170"/>
      <c r="V118" s="170"/>
      <c r="W118" s="170"/>
      <c r="X118" s="170"/>
      <c r="Y118" s="170"/>
      <c r="Z118" s="170"/>
      <c r="AA118" s="186" t="s">
        <v>219</v>
      </c>
      <c r="AB118" s="187" t="s">
        <v>219</v>
      </c>
      <c r="AC118" s="377"/>
      <c r="AD118" s="172"/>
      <c r="AE118" s="173"/>
      <c r="AF118" s="173"/>
      <c r="AG118" s="173"/>
      <c r="AH118" s="173"/>
      <c r="AI118" s="173"/>
      <c r="AJ118" s="173"/>
      <c r="AK118" s="188" t="s">
        <v>219</v>
      </c>
      <c r="AL118" s="189" t="s">
        <v>219</v>
      </c>
      <c r="AM118" s="377"/>
      <c r="AN118" s="174"/>
      <c r="AO118" s="175"/>
      <c r="AP118" s="175"/>
      <c r="AQ118" s="175"/>
      <c r="AR118" s="175"/>
      <c r="AS118" s="175"/>
      <c r="AT118" s="175"/>
      <c r="AU118" s="190" t="s">
        <v>219</v>
      </c>
      <c r="AV118" s="191" t="s">
        <v>219</v>
      </c>
    </row>
    <row r="119" spans="1:48" x14ac:dyDescent="0.35">
      <c r="A119" s="369">
        <v>102</v>
      </c>
      <c r="B119" s="369" t="s">
        <v>280</v>
      </c>
      <c r="C119" s="112" t="s">
        <v>218</v>
      </c>
      <c r="D119" s="112">
        <v>160</v>
      </c>
      <c r="E119" s="112" t="s">
        <v>237</v>
      </c>
      <c r="F119" s="112">
        <v>2</v>
      </c>
      <c r="G119" s="112" t="s">
        <v>220</v>
      </c>
      <c r="H119" s="112" t="s">
        <v>227</v>
      </c>
      <c r="I119" s="113" t="s">
        <v>222</v>
      </c>
      <c r="J119" s="113"/>
      <c r="K119" s="112"/>
      <c r="L119" s="112"/>
      <c r="M119" s="112" t="s">
        <v>276</v>
      </c>
      <c r="N119" s="112"/>
      <c r="O119" s="112"/>
      <c r="P119" s="112" t="s">
        <v>250</v>
      </c>
      <c r="Q119" s="369" t="s">
        <v>277</v>
      </c>
      <c r="R119" s="112"/>
      <c r="S119" s="375" t="s">
        <v>208</v>
      </c>
      <c r="T119" s="162"/>
      <c r="U119" s="163"/>
      <c r="V119" s="163"/>
      <c r="W119" s="163"/>
      <c r="X119" s="163"/>
      <c r="Y119" s="163"/>
      <c r="Z119" s="163"/>
      <c r="AA119" s="186" t="s">
        <v>219</v>
      </c>
      <c r="AB119" s="187" t="s">
        <v>219</v>
      </c>
      <c r="AC119" s="385" t="s">
        <v>215</v>
      </c>
      <c r="AD119" s="165"/>
      <c r="AE119" s="166"/>
      <c r="AF119" s="166"/>
      <c r="AG119" s="166"/>
      <c r="AH119" s="166"/>
      <c r="AI119" s="166"/>
      <c r="AJ119" s="166"/>
      <c r="AK119" s="188" t="s">
        <v>219</v>
      </c>
      <c r="AL119" s="189" t="s">
        <v>219</v>
      </c>
      <c r="AM119" s="378" t="s">
        <v>216</v>
      </c>
      <c r="AN119" s="167"/>
      <c r="AO119" s="168"/>
      <c r="AP119" s="168"/>
      <c r="AQ119" s="168"/>
      <c r="AR119" s="168"/>
      <c r="AS119" s="168"/>
      <c r="AT119" s="168"/>
      <c r="AU119" s="190" t="s">
        <v>219</v>
      </c>
      <c r="AV119" s="191" t="s">
        <v>219</v>
      </c>
    </row>
    <row r="120" spans="1:48" ht="15" customHeight="1" thickBot="1" x14ac:dyDescent="0.4">
      <c r="A120" s="371"/>
      <c r="B120" s="371"/>
      <c r="C120" s="10"/>
      <c r="D120" s="10">
        <v>80</v>
      </c>
      <c r="E120" s="10" t="s">
        <v>116</v>
      </c>
      <c r="F120" s="10">
        <v>52</v>
      </c>
      <c r="G120" s="10" t="s">
        <v>229</v>
      </c>
      <c r="H120" s="10" t="s">
        <v>227</v>
      </c>
      <c r="I120" s="143" t="s">
        <v>270</v>
      </c>
      <c r="J120" s="143"/>
      <c r="K120" s="10"/>
      <c r="L120" s="10"/>
      <c r="M120" s="10"/>
      <c r="N120" s="10"/>
      <c r="O120" s="10"/>
      <c r="P120" s="10"/>
      <c r="Q120" s="371"/>
      <c r="R120" s="10"/>
      <c r="S120" s="377"/>
      <c r="T120" s="169"/>
      <c r="U120" s="170"/>
      <c r="V120" s="170"/>
      <c r="W120" s="170"/>
      <c r="X120" s="170"/>
      <c r="Y120" s="170"/>
      <c r="Z120" s="177"/>
      <c r="AA120" s="186" t="s">
        <v>219</v>
      </c>
      <c r="AB120" s="187" t="s">
        <v>219</v>
      </c>
      <c r="AC120" s="377"/>
      <c r="AD120" s="172"/>
      <c r="AE120" s="173"/>
      <c r="AF120" s="173"/>
      <c r="AG120" s="173"/>
      <c r="AH120" s="173"/>
      <c r="AI120" s="173"/>
      <c r="AJ120" s="180"/>
      <c r="AK120" s="188" t="s">
        <v>219</v>
      </c>
      <c r="AL120" s="189" t="s">
        <v>219</v>
      </c>
      <c r="AM120" s="377"/>
      <c r="AN120" s="174"/>
      <c r="AO120" s="175"/>
      <c r="AP120" s="175"/>
      <c r="AQ120" s="175"/>
      <c r="AR120" s="175"/>
      <c r="AS120" s="175"/>
      <c r="AT120" s="182"/>
      <c r="AU120" s="190" t="s">
        <v>219</v>
      </c>
      <c r="AV120" s="191" t="s">
        <v>219</v>
      </c>
    </row>
    <row r="121" spans="1:48" ht="15.5" customHeight="1" x14ac:dyDescent="0.35">
      <c r="A121" s="369">
        <v>103</v>
      </c>
      <c r="B121" s="388" t="s">
        <v>281</v>
      </c>
      <c r="C121" s="112" t="s">
        <v>282</v>
      </c>
      <c r="D121" s="112">
        <v>170</v>
      </c>
      <c r="E121" s="112" t="s">
        <v>237</v>
      </c>
      <c r="F121" s="112">
        <v>2</v>
      </c>
      <c r="G121" s="112" t="s">
        <v>229</v>
      </c>
      <c r="H121" s="112" t="s">
        <v>227</v>
      </c>
      <c r="I121" s="113" t="s">
        <v>222</v>
      </c>
      <c r="J121" s="113"/>
      <c r="K121" s="112"/>
      <c r="L121" s="369" t="s">
        <v>262</v>
      </c>
      <c r="M121" s="369" t="s">
        <v>262</v>
      </c>
      <c r="N121" s="112"/>
      <c r="O121" s="112"/>
      <c r="P121" s="369" t="s">
        <v>250</v>
      </c>
      <c r="Q121" s="112" t="s">
        <v>277</v>
      </c>
      <c r="R121" s="112"/>
      <c r="S121" s="375" t="s">
        <v>208</v>
      </c>
      <c r="T121" s="162"/>
      <c r="U121" s="163"/>
      <c r="V121" s="163"/>
      <c r="W121" s="163"/>
      <c r="X121" s="163"/>
      <c r="Y121" s="192"/>
      <c r="Z121" s="163"/>
      <c r="AA121" s="118" t="s">
        <v>219</v>
      </c>
      <c r="AB121" s="87" t="s">
        <v>219</v>
      </c>
      <c r="AC121" s="385" t="s">
        <v>215</v>
      </c>
      <c r="AD121" s="165"/>
      <c r="AE121" s="166"/>
      <c r="AF121" s="166"/>
      <c r="AG121" s="166"/>
      <c r="AH121" s="166"/>
      <c r="AI121" s="193"/>
      <c r="AJ121" s="166"/>
      <c r="AK121" s="122" t="s">
        <v>219</v>
      </c>
      <c r="AL121" s="77" t="s">
        <v>219</v>
      </c>
      <c r="AM121" s="378" t="s">
        <v>216</v>
      </c>
      <c r="AN121" s="167"/>
      <c r="AO121" s="168"/>
      <c r="AP121" s="168"/>
      <c r="AQ121" s="168"/>
      <c r="AR121" s="168"/>
      <c r="AS121" s="194"/>
      <c r="AT121" s="168"/>
      <c r="AU121" s="126" t="s">
        <v>219</v>
      </c>
      <c r="AV121" s="83" t="s">
        <v>219</v>
      </c>
    </row>
    <row r="122" spans="1:48" ht="15.5" customHeight="1" x14ac:dyDescent="0.35">
      <c r="A122" s="370"/>
      <c r="B122" s="370"/>
      <c r="C122" s="3" t="s">
        <v>218</v>
      </c>
      <c r="D122" s="3">
        <v>80</v>
      </c>
      <c r="E122" s="3" t="s">
        <v>98</v>
      </c>
      <c r="F122" s="3">
        <v>10</v>
      </c>
      <c r="G122" s="3" t="s">
        <v>229</v>
      </c>
      <c r="H122" s="3" t="s">
        <v>227</v>
      </c>
      <c r="I122" s="20" t="s">
        <v>222</v>
      </c>
      <c r="L122" s="370"/>
      <c r="M122" s="370"/>
      <c r="P122" s="370"/>
      <c r="Q122" s="3" t="s">
        <v>277</v>
      </c>
      <c r="S122" s="376"/>
      <c r="T122" s="176"/>
      <c r="U122" s="177"/>
      <c r="V122" s="177"/>
      <c r="W122" s="177"/>
      <c r="X122" s="177"/>
      <c r="Y122" s="195"/>
      <c r="Z122" s="177"/>
      <c r="AA122" s="118" t="s">
        <v>219</v>
      </c>
      <c r="AB122" s="87" t="s">
        <v>219</v>
      </c>
      <c r="AC122" s="376"/>
      <c r="AD122" s="179"/>
      <c r="AE122" s="180"/>
      <c r="AF122" s="180"/>
      <c r="AG122" s="180"/>
      <c r="AH122" s="180"/>
      <c r="AI122" s="196"/>
      <c r="AJ122" s="180"/>
      <c r="AK122" s="122" t="s">
        <v>219</v>
      </c>
      <c r="AL122" s="77" t="s">
        <v>219</v>
      </c>
      <c r="AM122" s="376"/>
      <c r="AN122" s="181"/>
      <c r="AO122" s="182"/>
      <c r="AP122" s="182"/>
      <c r="AQ122" s="182"/>
      <c r="AR122" s="182"/>
      <c r="AS122" s="197"/>
      <c r="AT122" s="182"/>
      <c r="AU122" s="126" t="s">
        <v>219</v>
      </c>
      <c r="AV122" s="83" t="s">
        <v>219</v>
      </c>
    </row>
    <row r="123" spans="1:48" ht="16" customHeight="1" thickBot="1" x14ac:dyDescent="0.4">
      <c r="A123" s="371"/>
      <c r="B123" s="371"/>
      <c r="C123" s="10" t="s">
        <v>218</v>
      </c>
      <c r="D123" s="10">
        <v>80</v>
      </c>
      <c r="E123" s="10" t="s">
        <v>100</v>
      </c>
      <c r="F123" s="10">
        <v>1</v>
      </c>
      <c r="G123" s="10" t="s">
        <v>229</v>
      </c>
      <c r="H123" s="10" t="s">
        <v>227</v>
      </c>
      <c r="I123" s="143" t="s">
        <v>222</v>
      </c>
      <c r="J123" s="143"/>
      <c r="K123" s="10"/>
      <c r="L123" s="371"/>
      <c r="M123" s="371"/>
      <c r="N123" s="10"/>
      <c r="O123" s="10"/>
      <c r="P123" s="371"/>
      <c r="Q123" s="10" t="s">
        <v>283</v>
      </c>
      <c r="R123" s="10"/>
      <c r="S123" s="377"/>
      <c r="T123" s="169"/>
      <c r="U123" s="170"/>
      <c r="V123" s="170"/>
      <c r="W123" s="170"/>
      <c r="X123" s="170"/>
      <c r="Y123" s="198"/>
      <c r="Z123" s="170"/>
      <c r="AA123" s="118" t="s">
        <v>219</v>
      </c>
      <c r="AB123" s="87" t="s">
        <v>219</v>
      </c>
      <c r="AC123" s="377"/>
      <c r="AD123" s="172"/>
      <c r="AE123" s="173"/>
      <c r="AF123" s="173"/>
      <c r="AG123" s="173"/>
      <c r="AH123" s="173"/>
      <c r="AI123" s="199"/>
      <c r="AJ123" s="173"/>
      <c r="AK123" s="122" t="s">
        <v>219</v>
      </c>
      <c r="AL123" s="77" t="s">
        <v>219</v>
      </c>
      <c r="AM123" s="377"/>
      <c r="AN123" s="174"/>
      <c r="AO123" s="175"/>
      <c r="AP123" s="175"/>
      <c r="AQ123" s="175"/>
      <c r="AR123" s="175"/>
      <c r="AS123" s="200"/>
      <c r="AT123" s="175"/>
      <c r="AU123" s="126" t="s">
        <v>219</v>
      </c>
      <c r="AV123" s="83" t="s">
        <v>219</v>
      </c>
    </row>
    <row r="124" spans="1:48" ht="29.15" customHeight="1" x14ac:dyDescent="0.35">
      <c r="A124" s="401">
        <v>104</v>
      </c>
      <c r="B124" s="388" t="s">
        <v>284</v>
      </c>
      <c r="C124" s="112" t="s">
        <v>218</v>
      </c>
      <c r="D124" s="112">
        <v>150</v>
      </c>
      <c r="E124" s="201" t="s">
        <v>116</v>
      </c>
      <c r="F124" s="202">
        <v>11</v>
      </c>
      <c r="G124" s="203" t="s">
        <v>245</v>
      </c>
      <c r="H124" s="112" t="s">
        <v>227</v>
      </c>
      <c r="I124" s="112" t="s">
        <v>222</v>
      </c>
      <c r="J124" s="204" t="s">
        <v>226</v>
      </c>
      <c r="K124" s="112" t="s">
        <v>258</v>
      </c>
      <c r="L124" s="112" t="s">
        <v>258</v>
      </c>
      <c r="M124" s="112">
        <v>3</v>
      </c>
      <c r="N124" s="112"/>
      <c r="O124" s="112" t="s">
        <v>258</v>
      </c>
      <c r="P124" s="113" t="s">
        <v>285</v>
      </c>
      <c r="Q124" s="201"/>
      <c r="R124" s="201"/>
      <c r="S124" s="403" t="s">
        <v>208</v>
      </c>
      <c r="T124" s="205"/>
      <c r="U124" s="206"/>
      <c r="V124" s="206"/>
      <c r="W124" s="206"/>
      <c r="X124" s="144"/>
      <c r="Y124" s="163"/>
      <c r="Z124" s="177"/>
      <c r="AA124" s="118" t="s">
        <v>219</v>
      </c>
      <c r="AB124" s="87" t="s">
        <v>219</v>
      </c>
      <c r="AC124" s="398" t="s">
        <v>215</v>
      </c>
      <c r="AD124" s="207"/>
      <c r="AE124" s="208"/>
      <c r="AF124" s="208"/>
      <c r="AG124" s="208"/>
      <c r="AH124" s="146"/>
      <c r="AI124" s="166"/>
      <c r="AJ124" s="180"/>
      <c r="AK124" s="122" t="s">
        <v>219</v>
      </c>
      <c r="AL124" s="77" t="s">
        <v>219</v>
      </c>
      <c r="AM124" s="390" t="s">
        <v>216</v>
      </c>
      <c r="AN124" s="209"/>
      <c r="AO124" s="210"/>
      <c r="AP124" s="210"/>
      <c r="AQ124" s="210"/>
      <c r="AR124" s="147"/>
      <c r="AS124" s="168"/>
      <c r="AT124" s="182"/>
      <c r="AU124" s="126" t="s">
        <v>219</v>
      </c>
      <c r="AV124" s="83" t="s">
        <v>219</v>
      </c>
    </row>
    <row r="125" spans="1:48" ht="16" customHeight="1" thickBot="1" x14ac:dyDescent="0.4">
      <c r="A125" s="402"/>
      <c r="B125" s="371"/>
      <c r="C125" s="10" t="s">
        <v>218</v>
      </c>
      <c r="D125" s="10">
        <v>200</v>
      </c>
      <c r="E125" s="211" t="s">
        <v>237</v>
      </c>
      <c r="F125" s="212">
        <v>1</v>
      </c>
      <c r="G125" s="213" t="s">
        <v>245</v>
      </c>
      <c r="H125" s="10" t="s">
        <v>227</v>
      </c>
      <c r="I125" s="10" t="s">
        <v>222</v>
      </c>
      <c r="J125" s="214" t="s">
        <v>226</v>
      </c>
      <c r="K125" s="10" t="s">
        <v>258</v>
      </c>
      <c r="L125" s="10" t="s">
        <v>258</v>
      </c>
      <c r="M125" s="10">
        <v>3</v>
      </c>
      <c r="N125" s="10"/>
      <c r="O125" s="10" t="s">
        <v>258</v>
      </c>
      <c r="P125" s="10" t="s">
        <v>286</v>
      </c>
      <c r="Q125" s="211"/>
      <c r="R125" s="211"/>
      <c r="S125" s="377"/>
      <c r="T125" s="215"/>
      <c r="U125" s="216"/>
      <c r="V125" s="216"/>
      <c r="W125" s="216"/>
      <c r="X125" s="154"/>
      <c r="Y125" s="170"/>
      <c r="Z125" s="170"/>
      <c r="AA125" s="118" t="s">
        <v>219</v>
      </c>
      <c r="AB125" s="87" t="s">
        <v>219</v>
      </c>
      <c r="AC125" s="377"/>
      <c r="AD125" s="217"/>
      <c r="AE125" s="218"/>
      <c r="AF125" s="218"/>
      <c r="AG125" s="218"/>
      <c r="AH125" s="158"/>
      <c r="AI125" s="173"/>
      <c r="AJ125" s="173"/>
      <c r="AK125" s="122" t="s">
        <v>219</v>
      </c>
      <c r="AL125" s="77" t="s">
        <v>219</v>
      </c>
      <c r="AM125" s="377"/>
      <c r="AN125" s="219"/>
      <c r="AO125" s="220"/>
      <c r="AP125" s="220"/>
      <c r="AQ125" s="220"/>
      <c r="AR125" s="161"/>
      <c r="AS125" s="175"/>
      <c r="AT125" s="175"/>
      <c r="AU125" s="126" t="s">
        <v>219</v>
      </c>
      <c r="AV125" s="83" t="s">
        <v>219</v>
      </c>
    </row>
    <row r="126" spans="1:48" ht="29" customHeight="1" x14ac:dyDescent="0.35">
      <c r="A126" s="401">
        <v>105</v>
      </c>
      <c r="B126" s="388" t="s">
        <v>287</v>
      </c>
      <c r="C126" s="112" t="s">
        <v>218</v>
      </c>
      <c r="D126" s="112">
        <v>150</v>
      </c>
      <c r="E126" s="201" t="s">
        <v>116</v>
      </c>
      <c r="F126" s="112">
        <v>60</v>
      </c>
      <c r="G126" s="113" t="s">
        <v>245</v>
      </c>
      <c r="H126" s="112" t="s">
        <v>227</v>
      </c>
      <c r="I126" s="112" t="s">
        <v>222</v>
      </c>
      <c r="J126" s="112" t="s">
        <v>262</v>
      </c>
      <c r="K126" s="112" t="s">
        <v>258</v>
      </c>
      <c r="L126" s="112" t="s">
        <v>258</v>
      </c>
      <c r="M126" s="112" t="s">
        <v>262</v>
      </c>
      <c r="N126" s="112"/>
      <c r="O126" s="112" t="s">
        <v>288</v>
      </c>
      <c r="P126" s="112" t="s">
        <v>289</v>
      </c>
      <c r="Q126" s="221" t="s">
        <v>290</v>
      </c>
      <c r="R126" s="221"/>
      <c r="S126" s="399" t="s">
        <v>208</v>
      </c>
      <c r="T126" s="222"/>
      <c r="U126" s="223"/>
      <c r="V126" s="223"/>
      <c r="W126" s="223"/>
      <c r="X126" s="163"/>
      <c r="Y126" s="163"/>
      <c r="Z126" s="224"/>
      <c r="AA126" s="118" t="s">
        <v>219</v>
      </c>
      <c r="AB126" s="225" t="s">
        <v>219</v>
      </c>
      <c r="AC126" s="400" t="s">
        <v>215</v>
      </c>
      <c r="AD126" s="226"/>
      <c r="AE126" s="227"/>
      <c r="AF126" s="227"/>
      <c r="AG126" s="227"/>
      <c r="AH126" s="166"/>
      <c r="AI126" s="166"/>
      <c r="AJ126" s="228"/>
      <c r="AK126" s="122" t="s">
        <v>219</v>
      </c>
      <c r="AL126" s="77" t="s">
        <v>219</v>
      </c>
      <c r="AM126" s="392" t="s">
        <v>216</v>
      </c>
      <c r="AN126" s="229"/>
      <c r="AO126" s="230"/>
      <c r="AP126" s="230"/>
      <c r="AQ126" s="230"/>
      <c r="AR126" s="168"/>
      <c r="AS126" s="168"/>
      <c r="AT126" s="231"/>
      <c r="AU126" s="126" t="s">
        <v>219</v>
      </c>
      <c r="AV126" s="83" t="s">
        <v>219</v>
      </c>
    </row>
    <row r="127" spans="1:48" ht="16" customHeight="1" thickBot="1" x14ac:dyDescent="0.4">
      <c r="A127" s="402"/>
      <c r="B127" s="371"/>
      <c r="C127" s="10" t="s">
        <v>218</v>
      </c>
      <c r="D127" s="10">
        <v>200</v>
      </c>
      <c r="E127" s="211" t="s">
        <v>237</v>
      </c>
      <c r="F127" s="10"/>
      <c r="G127" s="143" t="s">
        <v>245</v>
      </c>
      <c r="H127" s="10" t="s">
        <v>227</v>
      </c>
      <c r="I127" s="10" t="s">
        <v>222</v>
      </c>
      <c r="J127" s="10" t="s">
        <v>262</v>
      </c>
      <c r="K127" s="10" t="s">
        <v>258</v>
      </c>
      <c r="L127" s="10" t="s">
        <v>258</v>
      </c>
      <c r="M127" s="10" t="s">
        <v>262</v>
      </c>
      <c r="N127" s="10"/>
      <c r="O127" s="10"/>
      <c r="P127" s="10" t="s">
        <v>289</v>
      </c>
      <c r="Q127" s="211"/>
      <c r="R127" s="211"/>
      <c r="S127" s="377"/>
      <c r="T127" s="215"/>
      <c r="U127" s="216"/>
      <c r="V127" s="216"/>
      <c r="W127" s="216"/>
      <c r="X127" s="170"/>
      <c r="Y127" s="170"/>
      <c r="Z127" s="224"/>
      <c r="AA127" s="118" t="s">
        <v>219</v>
      </c>
      <c r="AB127" s="225" t="s">
        <v>219</v>
      </c>
      <c r="AC127" s="377"/>
      <c r="AD127" s="217"/>
      <c r="AE127" s="218"/>
      <c r="AF127" s="218"/>
      <c r="AG127" s="218"/>
      <c r="AH127" s="173"/>
      <c r="AI127" s="173"/>
      <c r="AJ127" s="228"/>
      <c r="AK127" s="122" t="s">
        <v>219</v>
      </c>
      <c r="AL127" s="77" t="s">
        <v>219</v>
      </c>
      <c r="AM127" s="377"/>
      <c r="AN127" s="219"/>
      <c r="AO127" s="220"/>
      <c r="AP127" s="220"/>
      <c r="AQ127" s="220"/>
      <c r="AR127" s="175"/>
      <c r="AS127" s="175"/>
      <c r="AT127" s="231"/>
      <c r="AU127" s="126" t="s">
        <v>219</v>
      </c>
      <c r="AV127" s="83" t="s">
        <v>219</v>
      </c>
    </row>
    <row r="128" spans="1:48" ht="29.5" customHeight="1" thickBot="1" x14ac:dyDescent="0.4">
      <c r="A128" s="232">
        <v>106</v>
      </c>
      <c r="B128" s="233" t="s">
        <v>291</v>
      </c>
      <c r="C128" s="232" t="s">
        <v>218</v>
      </c>
      <c r="D128" s="232">
        <v>240</v>
      </c>
      <c r="E128" s="232"/>
      <c r="F128" s="232"/>
      <c r="G128" s="232" t="s">
        <v>229</v>
      </c>
      <c r="H128" s="232" t="s">
        <v>221</v>
      </c>
      <c r="I128" s="234" t="s">
        <v>222</v>
      </c>
      <c r="J128" s="234" t="s">
        <v>292</v>
      </c>
      <c r="K128" s="232"/>
      <c r="L128" s="232"/>
      <c r="M128" s="232"/>
      <c r="N128" s="232"/>
      <c r="O128" s="232"/>
      <c r="P128" s="232" t="s">
        <v>250</v>
      </c>
      <c r="Q128" s="232"/>
      <c r="R128" s="232" t="s">
        <v>293</v>
      </c>
      <c r="S128" s="28" t="s">
        <v>208</v>
      </c>
      <c r="T128" s="186"/>
      <c r="U128" s="235"/>
      <c r="V128" s="235"/>
      <c r="W128" s="235"/>
      <c r="X128" s="235"/>
      <c r="Y128" s="235"/>
      <c r="Z128" s="235"/>
      <c r="AA128" s="186" t="s">
        <v>219</v>
      </c>
      <c r="AB128" s="187" t="s">
        <v>219</v>
      </c>
      <c r="AC128" s="236" t="s">
        <v>215</v>
      </c>
      <c r="AD128" s="188"/>
      <c r="AE128" s="189"/>
      <c r="AF128" s="189"/>
      <c r="AG128" s="189"/>
      <c r="AH128" s="189"/>
      <c r="AI128" s="189"/>
      <c r="AJ128" s="189"/>
      <c r="AK128" s="188" t="s">
        <v>219</v>
      </c>
      <c r="AL128" s="189" t="s">
        <v>219</v>
      </c>
      <c r="AM128" s="38" t="s">
        <v>216</v>
      </c>
      <c r="AN128" s="190"/>
      <c r="AO128" s="191"/>
      <c r="AP128" s="191"/>
      <c r="AQ128" s="191"/>
      <c r="AR128" s="191"/>
      <c r="AS128" s="191"/>
      <c r="AT128" s="191"/>
      <c r="AU128" s="190" t="s">
        <v>219</v>
      </c>
      <c r="AV128" s="191" t="s">
        <v>219</v>
      </c>
    </row>
    <row r="129" spans="1:48" ht="29.5" customHeight="1" thickBot="1" x14ac:dyDescent="0.4">
      <c r="A129" s="232">
        <v>107</v>
      </c>
      <c r="B129" s="233" t="s">
        <v>294</v>
      </c>
      <c r="C129" s="232" t="s">
        <v>295</v>
      </c>
      <c r="D129" s="232">
        <v>160</v>
      </c>
      <c r="E129" s="232"/>
      <c r="F129" s="232">
        <v>2</v>
      </c>
      <c r="G129" s="232" t="s">
        <v>229</v>
      </c>
      <c r="H129" s="232" t="s">
        <v>221</v>
      </c>
      <c r="I129" s="234" t="s">
        <v>256</v>
      </c>
      <c r="J129" s="234" t="s">
        <v>296</v>
      </c>
      <c r="K129" s="232"/>
      <c r="L129" s="232"/>
      <c r="M129" s="232"/>
      <c r="N129" s="232"/>
      <c r="O129" s="232"/>
      <c r="P129" s="232"/>
      <c r="Q129" s="232"/>
      <c r="R129" s="232" t="s">
        <v>297</v>
      </c>
      <c r="S129" s="28" t="s">
        <v>208</v>
      </c>
      <c r="T129" s="186"/>
      <c r="U129" s="235"/>
      <c r="V129" s="235"/>
      <c r="W129" s="235"/>
      <c r="X129" s="235"/>
      <c r="Y129" s="235"/>
      <c r="Z129" s="235"/>
      <c r="AA129" s="186" t="s">
        <v>219</v>
      </c>
      <c r="AB129" s="187" t="s">
        <v>219</v>
      </c>
      <c r="AC129" s="33" t="s">
        <v>215</v>
      </c>
      <c r="AD129" s="188"/>
      <c r="AE129" s="189"/>
      <c r="AF129" s="189"/>
      <c r="AG129" s="189"/>
      <c r="AH129" s="189"/>
      <c r="AI129" s="189"/>
      <c r="AJ129" s="189"/>
      <c r="AK129" s="188" t="s">
        <v>219</v>
      </c>
      <c r="AL129" s="189" t="s">
        <v>219</v>
      </c>
      <c r="AM129" s="38" t="s">
        <v>216</v>
      </c>
      <c r="AN129" s="190"/>
      <c r="AO129" s="191"/>
      <c r="AP129" s="191"/>
      <c r="AQ129" s="191"/>
      <c r="AR129" s="191"/>
      <c r="AS129" s="191"/>
      <c r="AT129" s="191"/>
      <c r="AU129" s="190" t="s">
        <v>219</v>
      </c>
      <c r="AV129" s="191" t="s">
        <v>219</v>
      </c>
    </row>
    <row r="130" spans="1:48" ht="58.5" customHeight="1" thickBot="1" x14ac:dyDescent="0.4">
      <c r="A130" s="232">
        <v>108</v>
      </c>
      <c r="B130" s="233" t="s">
        <v>298</v>
      </c>
      <c r="C130" s="232" t="s">
        <v>218</v>
      </c>
      <c r="D130" s="232">
        <v>160</v>
      </c>
      <c r="E130" s="232"/>
      <c r="F130" s="232">
        <v>2</v>
      </c>
      <c r="G130" s="232" t="s">
        <v>229</v>
      </c>
      <c r="H130" s="232" t="s">
        <v>221</v>
      </c>
      <c r="I130" s="234" t="s">
        <v>256</v>
      </c>
      <c r="J130" s="234" t="s">
        <v>299</v>
      </c>
      <c r="K130" s="232"/>
      <c r="L130" s="232"/>
      <c r="M130" s="232"/>
      <c r="N130" s="232"/>
      <c r="O130" s="232"/>
      <c r="P130" s="232"/>
      <c r="Q130" s="233" t="s">
        <v>277</v>
      </c>
      <c r="R130" s="233" t="s">
        <v>297</v>
      </c>
      <c r="S130" s="28" t="s">
        <v>208</v>
      </c>
      <c r="T130" s="237"/>
      <c r="U130" s="238"/>
      <c r="V130" s="238"/>
      <c r="W130" s="238"/>
      <c r="X130" s="239"/>
      <c r="Y130" s="239"/>
      <c r="Z130" s="239"/>
      <c r="AA130" s="240" t="s">
        <v>219</v>
      </c>
      <c r="AB130" s="241" t="s">
        <v>219</v>
      </c>
      <c r="AC130" s="33" t="s">
        <v>215</v>
      </c>
      <c r="AD130" s="242"/>
      <c r="AE130" s="243"/>
      <c r="AF130" s="243"/>
      <c r="AG130" s="243"/>
      <c r="AH130" s="189"/>
      <c r="AI130" s="189"/>
      <c r="AJ130" s="189"/>
      <c r="AK130" s="188" t="s">
        <v>219</v>
      </c>
      <c r="AL130" s="189" t="s">
        <v>219</v>
      </c>
      <c r="AM130" s="38" t="s">
        <v>216</v>
      </c>
      <c r="AN130" s="244"/>
      <c r="AO130" s="245"/>
      <c r="AP130" s="245"/>
      <c r="AQ130" s="245"/>
      <c r="AR130" s="191"/>
      <c r="AS130" s="191"/>
      <c r="AT130" s="191"/>
      <c r="AU130" s="190" t="s">
        <v>219</v>
      </c>
      <c r="AV130" s="191" t="s">
        <v>219</v>
      </c>
    </row>
  </sheetData>
  <mergeCells count="99">
    <mergeCell ref="A126:A127"/>
    <mergeCell ref="AC113:AC114"/>
    <mergeCell ref="S124:S125"/>
    <mergeCell ref="AC115:AC116"/>
    <mergeCell ref="AB95:AB98"/>
    <mergeCell ref="AC117:AC118"/>
    <mergeCell ref="A103:A105"/>
    <mergeCell ref="S119:S120"/>
    <mergeCell ref="AC119:AC120"/>
    <mergeCell ref="B113:B114"/>
    <mergeCell ref="AC99:AC102"/>
    <mergeCell ref="S103:S105"/>
    <mergeCell ref="B115:B116"/>
    <mergeCell ref="A124:A125"/>
    <mergeCell ref="A99:A102"/>
    <mergeCell ref="P111:P112"/>
    <mergeCell ref="Q113:Q114"/>
    <mergeCell ref="L108:L110"/>
    <mergeCell ref="A106:A107"/>
    <mergeCell ref="AM95:AM98"/>
    <mergeCell ref="L121:L123"/>
    <mergeCell ref="B126:B127"/>
    <mergeCell ref="AV95:AV98"/>
    <mergeCell ref="AM113:AM114"/>
    <mergeCell ref="S106:S107"/>
    <mergeCell ref="AC124:AC125"/>
    <mergeCell ref="AC95:AC98"/>
    <mergeCell ref="AM106:AM107"/>
    <mergeCell ref="AM115:AM116"/>
    <mergeCell ref="AL99:AL102"/>
    <mergeCell ref="S126:S127"/>
    <mergeCell ref="M113:M114"/>
    <mergeCell ref="AC126:AC127"/>
    <mergeCell ref="B111:B112"/>
    <mergeCell ref="AM126:AM127"/>
    <mergeCell ref="B103:B105"/>
    <mergeCell ref="Q115:Q116"/>
    <mergeCell ref="M108:M110"/>
    <mergeCell ref="S115:S116"/>
    <mergeCell ref="C113:C114"/>
    <mergeCell ref="S108:S110"/>
    <mergeCell ref="P121:P123"/>
    <mergeCell ref="AM108:AM110"/>
    <mergeCell ref="AC111:AC112"/>
    <mergeCell ref="AM117:AM118"/>
    <mergeCell ref="B121:B123"/>
    <mergeCell ref="AM119:AM120"/>
    <mergeCell ref="P106:P107"/>
    <mergeCell ref="B124:B125"/>
    <mergeCell ref="AM103:AM105"/>
    <mergeCell ref="AM124:AM125"/>
    <mergeCell ref="S113:S114"/>
    <mergeCell ref="L99:L102"/>
    <mergeCell ref="Q95:Q98"/>
    <mergeCell ref="AK95:AK98"/>
    <mergeCell ref="AL95:AL98"/>
    <mergeCell ref="Q99:Q102"/>
    <mergeCell ref="S99:S102"/>
    <mergeCell ref="AA95:AA98"/>
    <mergeCell ref="S95:S98"/>
    <mergeCell ref="AU95:AU98"/>
    <mergeCell ref="L103:L105"/>
    <mergeCell ref="AV99:AV102"/>
    <mergeCell ref="B95:B98"/>
    <mergeCell ref="A108:A110"/>
    <mergeCell ref="AK99:AK102"/>
    <mergeCell ref="AM99:AM102"/>
    <mergeCell ref="Q103:Q105"/>
    <mergeCell ref="AC103:AC105"/>
    <mergeCell ref="B106:B107"/>
    <mergeCell ref="L95:L98"/>
    <mergeCell ref="AC108:AC110"/>
    <mergeCell ref="AC106:AC107"/>
    <mergeCell ref="AU99:AU102"/>
    <mergeCell ref="A95:A98"/>
    <mergeCell ref="B99:B102"/>
    <mergeCell ref="AB99:AB102"/>
    <mergeCell ref="B119:B120"/>
    <mergeCell ref="S121:S123"/>
    <mergeCell ref="AM121:AM123"/>
    <mergeCell ref="AA99:AA102"/>
    <mergeCell ref="Q119:Q120"/>
    <mergeCell ref="AC121:AC123"/>
    <mergeCell ref="Q117:Q118"/>
    <mergeCell ref="S117:S118"/>
    <mergeCell ref="Q111:Q112"/>
    <mergeCell ref="S111:S112"/>
    <mergeCell ref="AM111:AM112"/>
    <mergeCell ref="M121:M123"/>
    <mergeCell ref="Q108:Q110"/>
    <mergeCell ref="B108:B110"/>
    <mergeCell ref="A121:A123"/>
    <mergeCell ref="P108:P110"/>
    <mergeCell ref="B117:B118"/>
    <mergeCell ref="A113:A114"/>
    <mergeCell ref="A117:A118"/>
    <mergeCell ref="A111:A112"/>
    <mergeCell ref="A119:A120"/>
    <mergeCell ref="A115:A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Item_Specifications</vt:lpstr>
      <vt:lpstr>Base_Printing_Cost</vt:lpstr>
      <vt:lpstr>Delivery_Costs</vt:lpstr>
      <vt:lpstr>Volume_Discounts</vt:lpstr>
      <vt:lpstr>Evaluation</vt:lpstr>
      <vt:lpstr>Specs per column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Martha Van As</cp:lastModifiedBy>
  <dcterms:created xsi:type="dcterms:W3CDTF">2026-03-02T05:39:54Z</dcterms:created>
  <dcterms:modified xsi:type="dcterms:W3CDTF">2026-03-02T07:45:02Z</dcterms:modified>
</cp:coreProperties>
</file>