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eskom-my.sharepoint.com/personal/jlouisl_eskom_co_za/Documents/Documents/December 2022/My contracts/Network Hardware/Final PR docs/Updated April 2026/"/>
    </mc:Choice>
  </mc:AlternateContent>
  <xr:revisionPtr revIDLastSave="643" documentId="8_{056ACE05-A28A-4F13-910D-A081EF49D17F}" xr6:coauthVersionLast="47" xr6:coauthVersionMax="47" xr10:uidLastSave="{F7F3B1C9-6CE5-4526-B5FB-71592B6685B2}"/>
  <bookViews>
    <workbookView xWindow="-110" yWindow="-110" windowWidth="19420" windowHeight="10300" firstSheet="2" activeTab="2" xr2:uid="{6B975A2E-C690-4C29-AFFA-C50A8BFE914F}"/>
  </bookViews>
  <sheets>
    <sheet name="Compliance levels" sheetId="15" state="hidden" r:id="rId1"/>
    <sheet name="Sheet2" sheetId="18" state="hidden" r:id="rId2"/>
    <sheet name="Response Guidelines" sheetId="3" r:id="rId3"/>
    <sheet name="Scoring Summary" sheetId="4" r:id="rId4"/>
    <sheet name="Gatekeepers" sheetId="5" r:id="rId5"/>
    <sheet name="Delivery Requirements" sheetId="10" r:id="rId6"/>
    <sheet name="Supplier Experience" sheetId="11" r:id="rId7"/>
    <sheet name="OT Hardware" sheetId="17" r:id="rId8"/>
    <sheet name="IT Hardware" sheetId="20" r:id="rId9"/>
    <sheet name="Checklist" sheetId="16" r:id="rId10"/>
  </sheets>
  <definedNames>
    <definedName name="_xlnm.Print_Area" localSheetId="5">'Delivery Requirements'!$A$1:$AJ$15</definedName>
    <definedName name="_xlnm.Print_Area" localSheetId="4">Gatekeepers!$A$1:$H$11</definedName>
    <definedName name="_xlnm.Print_Area" localSheetId="2">'Response Guidelines'!$A$1:$L$23</definedName>
    <definedName name="_xlnm.Print_Area" localSheetId="3">'Scoring Summary'!$A$1:$F$23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69" i="17" l="1"/>
  <c r="J470" i="17"/>
  <c r="J471" i="17"/>
  <c r="J472" i="17"/>
  <c r="J473" i="17"/>
  <c r="J474" i="17"/>
  <c r="J475" i="17"/>
  <c r="J476" i="17"/>
  <c r="J477" i="17"/>
  <c r="J478" i="17"/>
  <c r="J479" i="17"/>
  <c r="J480" i="17"/>
  <c r="J481" i="17"/>
  <c r="J482" i="17"/>
  <c r="J483" i="17"/>
  <c r="J484" i="17"/>
  <c r="J485" i="17"/>
  <c r="J486" i="17"/>
  <c r="J487" i="17"/>
  <c r="J488" i="17"/>
  <c r="J489" i="17"/>
  <c r="J490" i="17"/>
  <c r="J491" i="17"/>
  <c r="J492" i="17"/>
  <c r="J493" i="17"/>
  <c r="J494" i="17"/>
  <c r="J495" i="17"/>
  <c r="J496" i="17"/>
  <c r="J497" i="17"/>
  <c r="J498" i="17"/>
  <c r="J499" i="17"/>
  <c r="J500" i="17"/>
  <c r="J501" i="17"/>
  <c r="J502" i="17"/>
  <c r="J503" i="17"/>
  <c r="J504" i="17"/>
  <c r="J505" i="17"/>
  <c r="J506" i="17"/>
  <c r="J507" i="17"/>
  <c r="J508" i="17"/>
  <c r="J509" i="17"/>
  <c r="J510" i="17"/>
  <c r="J511" i="17"/>
  <c r="J512" i="17"/>
  <c r="J513" i="17"/>
  <c r="J514" i="17"/>
  <c r="J515" i="17"/>
  <c r="J516" i="17"/>
  <c r="J517" i="17"/>
  <c r="J518" i="17"/>
  <c r="J519" i="17"/>
  <c r="J520" i="17"/>
  <c r="J521" i="17"/>
  <c r="J522" i="17"/>
  <c r="J523" i="17"/>
  <c r="J524" i="17"/>
  <c r="J525" i="17"/>
  <c r="J526" i="17"/>
  <c r="J527" i="17"/>
  <c r="J528" i="17"/>
  <c r="J529" i="17"/>
  <c r="J530" i="17"/>
  <c r="J531" i="17"/>
  <c r="J532" i="17"/>
  <c r="J533" i="17"/>
  <c r="J534" i="17"/>
  <c r="J535" i="17"/>
  <c r="J536" i="17"/>
  <c r="J537" i="17"/>
  <c r="J538" i="17"/>
  <c r="J539" i="17"/>
  <c r="J540" i="17"/>
  <c r="J541" i="17"/>
  <c r="J542" i="17"/>
  <c r="J543" i="17"/>
  <c r="J544" i="17"/>
  <c r="J545" i="17"/>
  <c r="J546" i="17"/>
  <c r="J547" i="17"/>
  <c r="J548" i="17"/>
  <c r="J549" i="17"/>
  <c r="J550" i="17"/>
  <c r="J551" i="17"/>
  <c r="J552" i="17"/>
  <c r="J553" i="17"/>
  <c r="J554" i="17"/>
  <c r="J555" i="17"/>
  <c r="J556" i="17"/>
  <c r="J557" i="17"/>
  <c r="J439" i="17"/>
  <c r="J440" i="17"/>
  <c r="J441" i="17"/>
  <c r="J442" i="17"/>
  <c r="J443" i="17"/>
  <c r="J444" i="17"/>
  <c r="J386" i="17"/>
  <c r="J387" i="17"/>
  <c r="J388" i="17"/>
  <c r="J389" i="17"/>
  <c r="J390" i="17"/>
  <c r="J391" i="17"/>
  <c r="J392" i="17"/>
  <c r="J393" i="17"/>
  <c r="J394" i="17"/>
  <c r="J395" i="17"/>
  <c r="J396" i="17"/>
  <c r="J397" i="17"/>
  <c r="J398" i="17"/>
  <c r="J399" i="17"/>
  <c r="J400" i="17"/>
  <c r="J401" i="17"/>
  <c r="J371" i="17"/>
  <c r="J372" i="17"/>
  <c r="J373" i="17"/>
  <c r="J374" i="17"/>
  <c r="J353" i="17"/>
  <c r="J354" i="17"/>
  <c r="J310" i="17"/>
  <c r="J311" i="17"/>
  <c r="J312" i="17"/>
  <c r="J313" i="17"/>
  <c r="J314" i="17"/>
  <c r="J315" i="17"/>
  <c r="J316" i="17"/>
  <c r="J317" i="17"/>
  <c r="J318" i="17"/>
  <c r="J319" i="17"/>
  <c r="J320" i="17"/>
  <c r="J321" i="17"/>
  <c r="J322" i="17"/>
  <c r="J323" i="17"/>
  <c r="J324" i="17"/>
  <c r="J325" i="17"/>
  <c r="J326" i="17"/>
  <c r="J327" i="17"/>
  <c r="J328" i="17"/>
  <c r="J223" i="17"/>
  <c r="J224" i="17"/>
  <c r="J225" i="17"/>
  <c r="J226" i="17"/>
  <c r="J227" i="17"/>
  <c r="J228" i="17"/>
  <c r="J229" i="17"/>
  <c r="J230" i="17"/>
  <c r="J231" i="17"/>
  <c r="J232" i="17"/>
  <c r="J233" i="17"/>
  <c r="J234" i="17"/>
  <c r="J235" i="17"/>
  <c r="J236" i="17"/>
  <c r="J237" i="17"/>
  <c r="J238" i="17"/>
  <c r="J239" i="17"/>
  <c r="J240" i="17"/>
  <c r="J241" i="17"/>
  <c r="J242" i="17"/>
  <c r="J243" i="17"/>
  <c r="J244" i="17"/>
  <c r="J245" i="17"/>
  <c r="J246" i="17"/>
  <c r="J247" i="17"/>
  <c r="J248" i="17"/>
  <c r="J249" i="17"/>
  <c r="J250" i="17"/>
  <c r="J251" i="17"/>
  <c r="J252" i="17"/>
  <c r="J253" i="17"/>
  <c r="J254" i="17"/>
  <c r="J255" i="17"/>
  <c r="J256" i="17"/>
  <c r="J257" i="17"/>
  <c r="J258" i="17"/>
  <c r="J259" i="17"/>
  <c r="J260" i="17"/>
  <c r="J261" i="17"/>
  <c r="J262" i="17"/>
  <c r="J263" i="17"/>
  <c r="J264" i="17"/>
  <c r="J265" i="17"/>
  <c r="J266" i="17"/>
  <c r="J267" i="17"/>
  <c r="J268" i="17"/>
  <c r="J269" i="17"/>
  <c r="J270" i="17"/>
  <c r="J271" i="17"/>
  <c r="J272" i="17"/>
  <c r="J273" i="17"/>
  <c r="J274" i="17"/>
  <c r="J275" i="17"/>
  <c r="J276" i="17"/>
  <c r="J277" i="17"/>
  <c r="J278" i="17"/>
  <c r="J193" i="17"/>
  <c r="J194" i="17"/>
  <c r="J195" i="17"/>
  <c r="J196" i="17"/>
  <c r="J197" i="17"/>
  <c r="J198" i="17"/>
  <c r="J199" i="17"/>
  <c r="J200" i="17"/>
  <c r="J201" i="17"/>
  <c r="J202" i="17"/>
  <c r="J203" i="17"/>
  <c r="J204" i="17"/>
  <c r="J205" i="17"/>
  <c r="J206" i="17"/>
  <c r="J207" i="17"/>
  <c r="J180" i="17"/>
  <c r="J181" i="17"/>
  <c r="J182" i="17"/>
  <c r="J183" i="17"/>
  <c r="J184" i="17"/>
  <c r="J185" i="17"/>
  <c r="J186" i="17"/>
  <c r="J152" i="17"/>
  <c r="J153" i="17"/>
  <c r="J154" i="17"/>
  <c r="J155" i="17"/>
  <c r="J156" i="17"/>
  <c r="J157" i="17"/>
  <c r="J158" i="17"/>
  <c r="J159" i="17"/>
  <c r="J160" i="17"/>
  <c r="J161" i="17"/>
  <c r="J162" i="17"/>
  <c r="J163" i="17"/>
  <c r="J164" i="17"/>
  <c r="J165" i="17"/>
  <c r="J166" i="17"/>
  <c r="J167" i="17"/>
  <c r="J168" i="17"/>
  <c r="J103" i="17"/>
  <c r="J104" i="17"/>
  <c r="J105" i="17"/>
  <c r="J106" i="17"/>
  <c r="J107" i="17"/>
  <c r="J108" i="17"/>
  <c r="J109" i="17"/>
  <c r="J110" i="17"/>
  <c r="J111" i="17"/>
  <c r="J112" i="17"/>
  <c r="J113" i="17"/>
  <c r="J114" i="17"/>
  <c r="J115" i="17"/>
  <c r="J116" i="17"/>
  <c r="J117" i="17"/>
  <c r="J118" i="17"/>
  <c r="J119" i="17"/>
  <c r="J120" i="17"/>
  <c r="J121" i="17"/>
  <c r="J122" i="17"/>
  <c r="J123" i="17"/>
  <c r="J124" i="17"/>
  <c r="J125" i="17"/>
  <c r="J126" i="17"/>
  <c r="J80" i="17"/>
  <c r="J81" i="17"/>
  <c r="J82" i="17"/>
  <c r="J83" i="17"/>
  <c r="J78" i="17"/>
  <c r="J73" i="17"/>
  <c r="J74" i="17"/>
  <c r="J75" i="17"/>
  <c r="J21" i="17"/>
  <c r="J57" i="17"/>
  <c r="J76" i="17"/>
  <c r="J77" i="17"/>
  <c r="J19" i="20" l="1"/>
  <c r="J20" i="20"/>
  <c r="J21" i="20"/>
  <c r="J22" i="20"/>
  <c r="J23" i="20"/>
  <c r="J24" i="20"/>
  <c r="J25" i="20"/>
  <c r="J26" i="20"/>
  <c r="J27" i="20"/>
  <c r="J28" i="20"/>
  <c r="J29" i="20"/>
  <c r="J30" i="20"/>
  <c r="J31" i="20"/>
  <c r="J32" i="20"/>
  <c r="J33" i="20"/>
  <c r="J34" i="20"/>
  <c r="J35" i="20"/>
  <c r="J36" i="20"/>
  <c r="J37" i="20"/>
  <c r="J38" i="20"/>
  <c r="J39" i="20"/>
  <c r="J40" i="20"/>
  <c r="J41" i="20"/>
  <c r="J42" i="20"/>
  <c r="J43" i="20"/>
  <c r="J44" i="20"/>
  <c r="J45" i="20"/>
  <c r="J46" i="20"/>
  <c r="J47" i="20"/>
  <c r="J48" i="20"/>
  <c r="J49" i="20"/>
  <c r="J50" i="20"/>
  <c r="J51" i="20"/>
  <c r="J52" i="20"/>
  <c r="J53" i="20"/>
  <c r="J54" i="20"/>
  <c r="J55" i="20"/>
  <c r="J56" i="20"/>
  <c r="J57" i="20"/>
  <c r="J58" i="20"/>
  <c r="J59" i="20"/>
  <c r="J60" i="20"/>
  <c r="J61" i="20"/>
  <c r="J62" i="20"/>
  <c r="J63" i="20"/>
  <c r="J64" i="20"/>
  <c r="J65" i="20"/>
  <c r="J66" i="20"/>
  <c r="J67" i="20"/>
  <c r="J68" i="20"/>
  <c r="J69" i="20"/>
  <c r="J70" i="20"/>
  <c r="J71" i="20"/>
  <c r="J72" i="20"/>
  <c r="J73" i="20"/>
  <c r="J74" i="20"/>
  <c r="J75" i="20"/>
  <c r="J76" i="20"/>
  <c r="J77" i="20"/>
  <c r="J78" i="20"/>
  <c r="J79" i="20"/>
  <c r="J80" i="20"/>
  <c r="J81" i="20"/>
  <c r="J82" i="20"/>
  <c r="J83" i="20"/>
  <c r="J84" i="20"/>
  <c r="J85" i="20"/>
  <c r="J86" i="20"/>
  <c r="J87" i="20"/>
  <c r="J88" i="20"/>
  <c r="J89" i="20"/>
  <c r="J90" i="20"/>
  <c r="J91" i="20"/>
  <c r="J92" i="20"/>
  <c r="J93" i="20"/>
  <c r="J94" i="20"/>
  <c r="J95" i="20"/>
  <c r="J96" i="20"/>
  <c r="J97" i="20"/>
  <c r="J98" i="20"/>
  <c r="J99" i="20"/>
  <c r="J100" i="20"/>
  <c r="J101" i="20"/>
  <c r="J102" i="20"/>
  <c r="J103" i="20"/>
  <c r="J104" i="20"/>
  <c r="J105" i="20"/>
  <c r="J106" i="20"/>
  <c r="J107" i="20"/>
  <c r="J108" i="20"/>
  <c r="J109" i="20"/>
  <c r="J110" i="20"/>
  <c r="J111" i="20"/>
  <c r="J112" i="20"/>
  <c r="J113" i="20"/>
  <c r="J114" i="20"/>
  <c r="J115" i="20"/>
  <c r="J116" i="20"/>
  <c r="J117" i="20"/>
  <c r="J118" i="20"/>
  <c r="J119" i="20"/>
  <c r="J120" i="20"/>
  <c r="J121" i="20"/>
  <c r="J122" i="20"/>
  <c r="J123" i="20"/>
  <c r="J124" i="20"/>
  <c r="J125" i="20"/>
  <c r="J126" i="20"/>
  <c r="J127" i="20"/>
  <c r="J128" i="20"/>
  <c r="J129" i="20"/>
  <c r="J130" i="20"/>
  <c r="J131" i="20"/>
  <c r="J132" i="20"/>
  <c r="J133" i="20"/>
  <c r="J134" i="20"/>
  <c r="J135" i="20"/>
  <c r="J136" i="20"/>
  <c r="J137" i="20"/>
  <c r="J138" i="20"/>
  <c r="J139" i="20"/>
  <c r="J140" i="20"/>
  <c r="J141" i="20"/>
  <c r="J142" i="20"/>
  <c r="J143" i="20"/>
  <c r="J144" i="20"/>
  <c r="J145" i="20"/>
  <c r="J146" i="20"/>
  <c r="J147" i="20"/>
  <c r="J148" i="20"/>
  <c r="J149" i="20"/>
  <c r="J150" i="20"/>
  <c r="J151" i="20"/>
  <c r="J152" i="20"/>
  <c r="J153" i="20"/>
  <c r="J154" i="20"/>
  <c r="J155" i="20"/>
  <c r="J156" i="20"/>
  <c r="J157" i="20"/>
  <c r="J158" i="20"/>
  <c r="J159" i="20"/>
  <c r="J160" i="20"/>
  <c r="J161" i="20"/>
  <c r="J162" i="20"/>
  <c r="J163" i="20"/>
  <c r="J164" i="20"/>
  <c r="J165" i="20"/>
  <c r="J166" i="20"/>
  <c r="J167" i="20"/>
  <c r="J168" i="20"/>
  <c r="J169" i="20"/>
  <c r="J170" i="20"/>
  <c r="J171" i="20"/>
  <c r="J172" i="20"/>
  <c r="J173" i="20"/>
  <c r="J174" i="20"/>
  <c r="J175" i="20"/>
  <c r="J176" i="20"/>
  <c r="J177" i="20"/>
  <c r="J178" i="20"/>
  <c r="J179" i="20"/>
  <c r="J180" i="20"/>
  <c r="J181" i="20"/>
  <c r="J182" i="20"/>
  <c r="J183" i="20"/>
  <c r="J184" i="20"/>
  <c r="J185" i="20"/>
  <c r="J186" i="20"/>
  <c r="J187" i="20"/>
  <c r="J188" i="20"/>
  <c r="J189" i="20"/>
  <c r="J190" i="20"/>
  <c r="J191" i="20"/>
  <c r="J192" i="20"/>
  <c r="J193" i="20"/>
  <c r="J194" i="20"/>
  <c r="J195" i="20"/>
  <c r="J196" i="20"/>
  <c r="J197" i="20"/>
  <c r="J198" i="20"/>
  <c r="J199" i="20"/>
  <c r="J200" i="20"/>
  <c r="J201" i="20"/>
  <c r="J202" i="20"/>
  <c r="J203" i="20"/>
  <c r="J204" i="20"/>
  <c r="J205" i="20"/>
  <c r="J206" i="20"/>
  <c r="J207" i="20"/>
  <c r="J208" i="20"/>
  <c r="J209" i="20"/>
  <c r="J210" i="20"/>
  <c r="J211" i="20"/>
  <c r="J212" i="20"/>
  <c r="J213" i="20"/>
  <c r="J214" i="20"/>
  <c r="J215" i="20"/>
  <c r="J216" i="20"/>
  <c r="J217" i="20"/>
  <c r="J218" i="20"/>
  <c r="J219" i="20"/>
  <c r="J220" i="20"/>
  <c r="J221" i="20"/>
  <c r="J222" i="20"/>
  <c r="J223" i="20"/>
  <c r="J224" i="20"/>
  <c r="J225" i="20"/>
  <c r="J226" i="20"/>
  <c r="J227" i="20"/>
  <c r="J228" i="20"/>
  <c r="J229" i="20"/>
  <c r="J230" i="20"/>
  <c r="J231" i="20"/>
  <c r="J232" i="20"/>
  <c r="J233" i="20"/>
  <c r="J234" i="20"/>
  <c r="J235" i="20"/>
  <c r="J236" i="20"/>
  <c r="J237" i="20"/>
  <c r="J238" i="20"/>
  <c r="J239" i="20"/>
  <c r="J240" i="20"/>
  <c r="J241" i="20"/>
  <c r="J242" i="20"/>
  <c r="J243" i="20"/>
  <c r="J244" i="20"/>
  <c r="J245" i="20"/>
  <c r="J246" i="20"/>
  <c r="J247" i="20"/>
  <c r="J248" i="20"/>
  <c r="J249" i="20"/>
  <c r="J250" i="20"/>
  <c r="J251" i="20"/>
  <c r="J252" i="20"/>
  <c r="J253" i="20"/>
  <c r="J254" i="20"/>
  <c r="J255" i="20"/>
  <c r="J256" i="20"/>
  <c r="J257" i="20"/>
  <c r="J258" i="20"/>
  <c r="J259" i="20"/>
  <c r="J260" i="20"/>
  <c r="J261" i="20"/>
  <c r="J262" i="20"/>
  <c r="J263" i="20"/>
  <c r="J264" i="20"/>
  <c r="J265" i="20"/>
  <c r="J266" i="20"/>
  <c r="J267" i="20"/>
  <c r="J268" i="20"/>
  <c r="J269" i="20"/>
  <c r="J270" i="20"/>
  <c r="J271" i="20"/>
  <c r="J272" i="20"/>
  <c r="J273" i="20"/>
  <c r="J274" i="20"/>
  <c r="J275" i="20"/>
  <c r="J276" i="20"/>
  <c r="J277" i="20"/>
  <c r="J278" i="20"/>
  <c r="J279" i="20"/>
  <c r="J280" i="20"/>
  <c r="J281" i="20"/>
  <c r="J282" i="20"/>
  <c r="J283" i="20"/>
  <c r="J284" i="20"/>
  <c r="J285" i="20"/>
  <c r="J286" i="20"/>
  <c r="J287" i="20"/>
  <c r="J288" i="20"/>
  <c r="J289" i="20"/>
  <c r="J290" i="20"/>
  <c r="J291" i="20"/>
  <c r="J292" i="20"/>
  <c r="J293" i="20"/>
  <c r="J294" i="20"/>
  <c r="J295" i="20"/>
  <c r="J296" i="20"/>
  <c r="J297" i="20"/>
  <c r="J298" i="20"/>
  <c r="J299" i="20"/>
  <c r="J300" i="20"/>
  <c r="J301" i="20"/>
  <c r="J302" i="20"/>
  <c r="J303" i="20"/>
  <c r="J304" i="20"/>
  <c r="J305" i="20"/>
  <c r="J306" i="20"/>
  <c r="J307" i="20"/>
  <c r="J308" i="20"/>
  <c r="J309" i="20"/>
  <c r="J310" i="20"/>
  <c r="J311" i="20"/>
  <c r="J312" i="20"/>
  <c r="J313" i="20"/>
  <c r="J314" i="20"/>
  <c r="J315" i="20"/>
  <c r="J316" i="20"/>
  <c r="J317" i="20"/>
  <c r="J318" i="20"/>
  <c r="J319" i="20"/>
  <c r="J320" i="20"/>
  <c r="J321" i="20"/>
  <c r="J322" i="20"/>
  <c r="J323" i="20"/>
  <c r="J324" i="20"/>
  <c r="J325" i="20"/>
  <c r="J326" i="20"/>
  <c r="J327" i="20"/>
  <c r="J328" i="20"/>
  <c r="J329" i="20"/>
  <c r="J330" i="20"/>
  <c r="J331" i="20"/>
  <c r="J332" i="20"/>
  <c r="J333" i="20"/>
  <c r="J334" i="20"/>
  <c r="J335" i="20"/>
  <c r="J336" i="20"/>
  <c r="J337" i="20"/>
  <c r="J338" i="20"/>
  <c r="J339" i="20"/>
  <c r="J340" i="20"/>
  <c r="J341" i="20"/>
  <c r="J342" i="20"/>
  <c r="J343" i="20"/>
  <c r="J344" i="20"/>
  <c r="J345" i="20"/>
  <c r="J346" i="20"/>
  <c r="J347" i="20"/>
  <c r="J348" i="20"/>
  <c r="J349" i="20"/>
  <c r="J350" i="20"/>
  <c r="J351" i="20"/>
  <c r="J352" i="20"/>
  <c r="J353" i="20"/>
  <c r="J354" i="20"/>
  <c r="J355" i="20"/>
  <c r="J356" i="20"/>
  <c r="J357" i="20"/>
  <c r="J358" i="20"/>
  <c r="J359" i="20"/>
  <c r="J360" i="20"/>
  <c r="J361" i="20"/>
  <c r="J362" i="20"/>
  <c r="J363" i="20"/>
  <c r="J364" i="20"/>
  <c r="J365" i="20"/>
  <c r="J366" i="20"/>
  <c r="J367" i="20"/>
  <c r="J368" i="20"/>
  <c r="J369" i="20"/>
  <c r="J370" i="20"/>
  <c r="J371" i="20"/>
  <c r="J372" i="20"/>
  <c r="J373" i="20"/>
  <c r="J374" i="20"/>
  <c r="J375" i="20"/>
  <c r="J376" i="20"/>
  <c r="J377" i="20"/>
  <c r="J378" i="20"/>
  <c r="J379" i="20"/>
  <c r="J380" i="20"/>
  <c r="J381" i="20"/>
  <c r="J382" i="20"/>
  <c r="J383" i="20"/>
  <c r="J384" i="20"/>
  <c r="J385" i="20"/>
  <c r="J386" i="20"/>
  <c r="J387" i="20"/>
  <c r="J388" i="20"/>
  <c r="J389" i="20"/>
  <c r="J390" i="20"/>
  <c r="J391" i="20"/>
  <c r="J392" i="20"/>
  <c r="J393" i="20"/>
  <c r="J394" i="20"/>
  <c r="J395" i="20"/>
  <c r="J396" i="20"/>
  <c r="J397" i="20"/>
  <c r="J398" i="20"/>
  <c r="J399" i="20"/>
  <c r="J400" i="20"/>
  <c r="J401" i="20"/>
  <c r="J402" i="20"/>
  <c r="J403" i="20"/>
  <c r="J404" i="20"/>
  <c r="J405" i="20"/>
  <c r="J406" i="20"/>
  <c r="J407" i="20"/>
  <c r="J408" i="20"/>
  <c r="J409" i="20"/>
  <c r="J410" i="20"/>
  <c r="J411" i="20"/>
  <c r="J412" i="20"/>
  <c r="J413" i="20"/>
  <c r="J414" i="20"/>
  <c r="J415" i="20"/>
  <c r="J416" i="20"/>
  <c r="J417" i="20"/>
  <c r="J418" i="20"/>
  <c r="J419" i="20"/>
  <c r="J420" i="20"/>
  <c r="J421" i="20"/>
  <c r="J422" i="20"/>
  <c r="J423" i="20"/>
  <c r="J424" i="20"/>
  <c r="J425" i="20"/>
  <c r="J426" i="20"/>
  <c r="J427" i="20"/>
  <c r="J428" i="20"/>
  <c r="J429" i="20"/>
  <c r="J430" i="20"/>
  <c r="J431" i="20"/>
  <c r="J432" i="20"/>
  <c r="J433" i="20"/>
  <c r="J434" i="20"/>
  <c r="J435" i="20"/>
  <c r="J436" i="20"/>
  <c r="J437" i="20"/>
  <c r="J438" i="20"/>
  <c r="J439" i="20"/>
  <c r="J440" i="20"/>
  <c r="J441" i="20"/>
  <c r="J442" i="20"/>
  <c r="J443" i="20"/>
  <c r="J444" i="20"/>
  <c r="J445" i="20"/>
  <c r="J446" i="20"/>
  <c r="J447" i="20"/>
  <c r="J448" i="20"/>
  <c r="J449" i="20"/>
  <c r="J450" i="20"/>
  <c r="J451" i="20"/>
  <c r="J452" i="20"/>
  <c r="J453" i="20"/>
  <c r="J454" i="20"/>
  <c r="J455" i="20"/>
  <c r="J456" i="20"/>
  <c r="J457" i="20"/>
  <c r="J458" i="20"/>
  <c r="J459" i="20"/>
  <c r="J460" i="20"/>
  <c r="J461" i="20"/>
  <c r="J462" i="20"/>
  <c r="J463" i="20"/>
  <c r="J464" i="20"/>
  <c r="J465" i="20"/>
  <c r="J466" i="20"/>
  <c r="J467" i="20"/>
  <c r="J468" i="20"/>
  <c r="J469" i="20"/>
  <c r="J470" i="20"/>
  <c r="J471" i="20"/>
  <c r="J472" i="20"/>
  <c r="J473" i="20"/>
  <c r="J474" i="20"/>
  <c r="J475" i="20"/>
  <c r="J476" i="20"/>
  <c r="J477" i="20"/>
  <c r="J478" i="20"/>
  <c r="J479" i="20"/>
  <c r="J480" i="20"/>
  <c r="J481" i="20"/>
  <c r="J482" i="20"/>
  <c r="J483" i="20"/>
  <c r="J484" i="20"/>
  <c r="J485" i="20"/>
  <c r="J486" i="20"/>
  <c r="J487" i="20"/>
  <c r="J488" i="20"/>
  <c r="J489" i="20"/>
  <c r="J490" i="20"/>
  <c r="J491" i="20"/>
  <c r="J492" i="20"/>
  <c r="J493" i="20"/>
  <c r="J494" i="20"/>
  <c r="J495" i="20"/>
  <c r="J496" i="20"/>
  <c r="J497" i="20"/>
  <c r="J498" i="20"/>
  <c r="J499" i="20"/>
  <c r="J500" i="20"/>
  <c r="J501" i="20"/>
  <c r="J502" i="20"/>
  <c r="J503" i="20"/>
  <c r="J504" i="20"/>
  <c r="J505" i="20"/>
  <c r="J506" i="20"/>
  <c r="J507" i="20"/>
  <c r="J508" i="20"/>
  <c r="J509" i="20"/>
  <c r="J510" i="20"/>
  <c r="J511" i="20"/>
  <c r="J512" i="20"/>
  <c r="J513" i="20"/>
  <c r="J514" i="20"/>
  <c r="J515" i="20"/>
  <c r="J516" i="20"/>
  <c r="J517" i="20"/>
  <c r="J518" i="20"/>
  <c r="J519" i="20"/>
  <c r="J520" i="20"/>
  <c r="J521" i="20"/>
  <c r="J522" i="20"/>
  <c r="J523" i="20"/>
  <c r="J524" i="20"/>
  <c r="J525" i="20"/>
  <c r="J526" i="20"/>
  <c r="J527" i="20"/>
  <c r="J528" i="20"/>
  <c r="J529" i="20"/>
  <c r="J530" i="20"/>
  <c r="J531" i="20"/>
  <c r="J532" i="20"/>
  <c r="J533" i="20"/>
  <c r="J534" i="20"/>
  <c r="J535" i="20"/>
  <c r="J536" i="20"/>
  <c r="J537" i="20"/>
  <c r="J538" i="20"/>
  <c r="J539" i="20"/>
  <c r="J540" i="20"/>
  <c r="J541" i="20"/>
  <c r="J542" i="20"/>
  <c r="J543" i="20"/>
  <c r="J544" i="20"/>
  <c r="J545" i="20"/>
  <c r="J546" i="20"/>
  <c r="J547" i="20"/>
  <c r="J548" i="20"/>
  <c r="J549" i="20"/>
  <c r="J550" i="20"/>
  <c r="J551" i="20"/>
  <c r="J552" i="20"/>
  <c r="J553" i="20"/>
  <c r="J554" i="20"/>
  <c r="J555" i="20"/>
  <c r="J556" i="20"/>
  <c r="J557" i="20"/>
  <c r="J558" i="20"/>
  <c r="J559" i="20"/>
  <c r="J560" i="20"/>
  <c r="J561" i="20"/>
  <c r="J562" i="20"/>
  <c r="J563" i="20"/>
  <c r="J564" i="20"/>
  <c r="J565" i="20"/>
  <c r="J566" i="20"/>
  <c r="J567" i="20"/>
  <c r="J568" i="20"/>
  <c r="J569" i="20"/>
  <c r="J570" i="20"/>
  <c r="J571" i="20"/>
  <c r="J572" i="20"/>
  <c r="J573" i="20"/>
  <c r="J574" i="20"/>
  <c r="J575" i="20"/>
  <c r="J576" i="20"/>
  <c r="J577" i="20"/>
  <c r="J578" i="20"/>
  <c r="J579" i="20"/>
  <c r="J580" i="20"/>
  <c r="J581" i="20"/>
  <c r="J582" i="20"/>
  <c r="J583" i="20"/>
  <c r="J584" i="20"/>
  <c r="J585" i="20"/>
  <c r="J586" i="20"/>
  <c r="J587" i="20"/>
  <c r="J588" i="20"/>
  <c r="J589" i="20"/>
  <c r="J590" i="20"/>
  <c r="J591" i="20"/>
  <c r="J592" i="20"/>
  <c r="J593" i="20"/>
  <c r="J594" i="20"/>
  <c r="J595" i="20"/>
  <c r="J596" i="20"/>
  <c r="J597" i="20"/>
  <c r="J598" i="20"/>
  <c r="J599" i="20"/>
  <c r="J600" i="20"/>
  <c r="J601" i="20"/>
  <c r="J602" i="20"/>
  <c r="J603" i="20"/>
  <c r="J604" i="20"/>
  <c r="J605" i="20"/>
  <c r="J606" i="20"/>
  <c r="J607" i="20"/>
  <c r="J608" i="20"/>
  <c r="J609" i="20"/>
  <c r="J610" i="20"/>
  <c r="J611" i="20"/>
  <c r="J612" i="20"/>
  <c r="J613" i="20"/>
  <c r="J614" i="20"/>
  <c r="J615" i="20"/>
  <c r="J616" i="20"/>
  <c r="J617" i="20"/>
  <c r="J618" i="20"/>
  <c r="J619" i="20"/>
  <c r="J620" i="20"/>
  <c r="J621" i="20"/>
  <c r="J622" i="20"/>
  <c r="J623" i="20"/>
  <c r="J624" i="20"/>
  <c r="J625" i="20"/>
  <c r="J626" i="20"/>
  <c r="J627" i="20"/>
  <c r="J628" i="20"/>
  <c r="J629" i="20"/>
  <c r="J630" i="20"/>
  <c r="J631" i="20"/>
  <c r="J632" i="20"/>
  <c r="J633" i="20"/>
  <c r="J634" i="20"/>
  <c r="J635" i="20"/>
  <c r="J636" i="20"/>
  <c r="J637" i="20"/>
  <c r="J638" i="20"/>
  <c r="J639" i="20"/>
  <c r="J640" i="20"/>
  <c r="J641" i="20"/>
  <c r="J642" i="20"/>
  <c r="J643" i="20"/>
  <c r="J644" i="20"/>
  <c r="J645" i="20"/>
  <c r="J646" i="20"/>
  <c r="J647" i="20"/>
  <c r="J648" i="20"/>
  <c r="J649" i="20"/>
  <c r="J650" i="20"/>
  <c r="J651" i="20"/>
  <c r="J652" i="20"/>
  <c r="J653" i="20"/>
  <c r="J654" i="20"/>
  <c r="J655" i="20"/>
  <c r="J656" i="20"/>
  <c r="J657" i="20"/>
  <c r="J658" i="20"/>
  <c r="J659" i="20"/>
  <c r="J660" i="20"/>
  <c r="J661" i="20"/>
  <c r="J662" i="20"/>
  <c r="J663" i="20"/>
  <c r="J664" i="20"/>
  <c r="J665" i="20"/>
  <c r="J666" i="20"/>
  <c r="J667" i="20"/>
  <c r="J668" i="20"/>
  <c r="J669" i="20"/>
  <c r="J670" i="20"/>
  <c r="J671" i="20"/>
  <c r="J672" i="20"/>
  <c r="J673" i="20"/>
  <c r="J674" i="20"/>
  <c r="J675" i="20"/>
  <c r="J676" i="20"/>
  <c r="J677" i="20"/>
  <c r="J678" i="20"/>
  <c r="J679" i="20"/>
  <c r="J680" i="20"/>
  <c r="J681" i="20"/>
  <c r="J682" i="20"/>
  <c r="J683" i="20"/>
  <c r="J684" i="20"/>
  <c r="J685" i="20"/>
  <c r="J686" i="20"/>
  <c r="J687" i="20"/>
  <c r="J688" i="20"/>
  <c r="J689" i="20"/>
  <c r="J690" i="20"/>
  <c r="J691" i="20"/>
  <c r="J692" i="20"/>
  <c r="J693" i="20"/>
  <c r="J694" i="20"/>
  <c r="J695" i="20"/>
  <c r="J696" i="20"/>
  <c r="J697" i="20"/>
  <c r="J698" i="20"/>
  <c r="J699" i="20"/>
  <c r="J700" i="20"/>
  <c r="J701" i="20"/>
  <c r="J702" i="20"/>
  <c r="J703" i="20"/>
  <c r="J704" i="20"/>
  <c r="J705" i="20"/>
  <c r="J706" i="20"/>
  <c r="J707" i="20"/>
  <c r="J708" i="20"/>
  <c r="J709" i="20"/>
  <c r="J710" i="20"/>
  <c r="J711" i="20"/>
  <c r="J712" i="20"/>
  <c r="J713" i="20"/>
  <c r="J714" i="20"/>
  <c r="J715" i="20"/>
  <c r="J716" i="20"/>
  <c r="J717" i="20"/>
  <c r="J718" i="20"/>
  <c r="J719" i="20"/>
  <c r="J720" i="20"/>
  <c r="J721" i="20"/>
  <c r="J722" i="20"/>
  <c r="J723" i="20"/>
  <c r="J724" i="20"/>
  <c r="J725" i="20"/>
  <c r="J726" i="20"/>
  <c r="J727" i="20"/>
  <c r="J728" i="20"/>
  <c r="J729" i="20"/>
  <c r="J730" i="20"/>
  <c r="J731" i="20"/>
  <c r="J732" i="20"/>
  <c r="J733" i="20"/>
  <c r="J734" i="20"/>
  <c r="J735" i="20"/>
  <c r="J736" i="20"/>
  <c r="J737" i="20"/>
  <c r="J738" i="20"/>
  <c r="J739" i="20"/>
  <c r="J740" i="20"/>
  <c r="J741" i="20"/>
  <c r="J742" i="20"/>
  <c r="J743" i="20"/>
  <c r="J744" i="20"/>
  <c r="J745" i="20"/>
  <c r="J746" i="20"/>
  <c r="J747" i="20"/>
  <c r="J748" i="20"/>
  <c r="J749" i="20"/>
  <c r="J750" i="20"/>
  <c r="J751" i="20"/>
  <c r="J752" i="20"/>
  <c r="J753" i="20"/>
  <c r="J754" i="20"/>
  <c r="J755" i="20"/>
  <c r="J756" i="20"/>
  <c r="J757" i="20"/>
  <c r="J758" i="20"/>
  <c r="J759" i="20"/>
  <c r="J760" i="20"/>
  <c r="J761" i="20"/>
  <c r="J762" i="20"/>
  <c r="J763" i="20"/>
  <c r="J764" i="20"/>
  <c r="J765" i="20"/>
  <c r="J766" i="20"/>
  <c r="J767" i="20"/>
  <c r="J768" i="20"/>
  <c r="J769" i="20"/>
  <c r="J770" i="20"/>
  <c r="J771" i="20"/>
  <c r="J772" i="20"/>
  <c r="J773" i="20"/>
  <c r="J774" i="20"/>
  <c r="J775" i="20"/>
  <c r="J776" i="20"/>
  <c r="J777" i="20"/>
  <c r="J778" i="20"/>
  <c r="J779" i="20"/>
  <c r="J780" i="20"/>
  <c r="J781" i="20"/>
  <c r="J782" i="20"/>
  <c r="J783" i="20"/>
  <c r="J784" i="20"/>
  <c r="J785" i="20"/>
  <c r="J786" i="20"/>
  <c r="J787" i="20"/>
  <c r="J788" i="20"/>
  <c r="J789" i="20"/>
  <c r="J790" i="20"/>
  <c r="J791" i="20"/>
  <c r="J792" i="20"/>
  <c r="J793" i="20"/>
  <c r="J794" i="20"/>
  <c r="J795" i="20"/>
  <c r="J796" i="20"/>
  <c r="J797" i="20"/>
  <c r="J798" i="20"/>
  <c r="J799" i="20"/>
  <c r="J800" i="20"/>
  <c r="J801" i="20"/>
  <c r="J802" i="20"/>
  <c r="J803" i="20"/>
  <c r="J804" i="20"/>
  <c r="J805" i="20"/>
  <c r="J806" i="20"/>
  <c r="J807" i="20"/>
  <c r="J808" i="20"/>
  <c r="J809" i="20"/>
  <c r="J810" i="20"/>
  <c r="J811" i="20"/>
  <c r="J812" i="20"/>
  <c r="J813" i="20"/>
  <c r="J814" i="20"/>
  <c r="J815" i="20"/>
  <c r="J816" i="20"/>
  <c r="J817" i="20"/>
  <c r="J818" i="20"/>
  <c r="J819" i="20"/>
  <c r="J820" i="20"/>
  <c r="J821" i="20"/>
  <c r="J822" i="20"/>
  <c r="J823" i="20"/>
  <c r="J824" i="20"/>
  <c r="J825" i="20"/>
  <c r="J826" i="20"/>
  <c r="J827" i="20"/>
  <c r="J828" i="20"/>
  <c r="J829" i="20"/>
  <c r="J830" i="20"/>
  <c r="J831" i="20"/>
  <c r="J832" i="20"/>
  <c r="J833" i="20"/>
  <c r="J834" i="20"/>
  <c r="J835" i="20"/>
  <c r="J836" i="20"/>
  <c r="J837" i="20"/>
  <c r="J838" i="20"/>
  <c r="J839" i="20"/>
  <c r="J840" i="20"/>
  <c r="J841" i="20"/>
  <c r="J842" i="20"/>
  <c r="J843" i="20"/>
  <c r="J844" i="20"/>
  <c r="J845" i="20"/>
  <c r="J846" i="20"/>
  <c r="J847" i="20"/>
  <c r="J848" i="20"/>
  <c r="J849" i="20"/>
  <c r="J850" i="20"/>
  <c r="J851" i="20"/>
  <c r="J852" i="20"/>
  <c r="J853" i="20"/>
  <c r="J854" i="20"/>
  <c r="J855" i="20"/>
  <c r="J856" i="20"/>
  <c r="J857" i="20"/>
  <c r="J858" i="20"/>
  <c r="J859" i="20"/>
  <c r="J860" i="20"/>
  <c r="J861" i="20"/>
  <c r="J862" i="20"/>
  <c r="J863" i="20"/>
  <c r="J864" i="20"/>
  <c r="J865" i="20"/>
  <c r="J866" i="20"/>
  <c r="J867" i="20"/>
  <c r="J868" i="20"/>
  <c r="J869" i="20"/>
  <c r="J870" i="20"/>
  <c r="J871" i="20"/>
  <c r="J872" i="20"/>
  <c r="J873" i="20"/>
  <c r="J874" i="20"/>
  <c r="J875" i="20"/>
  <c r="J876" i="20"/>
  <c r="J877" i="20"/>
  <c r="J878" i="20"/>
  <c r="J879" i="20"/>
  <c r="J880" i="20"/>
  <c r="J881" i="20"/>
  <c r="J882" i="20"/>
  <c r="J883" i="20"/>
  <c r="J884" i="20"/>
  <c r="J885" i="20"/>
  <c r="J886" i="20"/>
  <c r="J887" i="20"/>
  <c r="J888" i="20"/>
  <c r="J889" i="20"/>
  <c r="J890" i="20"/>
  <c r="J891" i="20"/>
  <c r="J892" i="20"/>
  <c r="J893" i="20"/>
  <c r="J894" i="20"/>
  <c r="J895" i="20"/>
  <c r="J896" i="20"/>
  <c r="J897" i="20"/>
  <c r="J898" i="20"/>
  <c r="J899" i="20"/>
  <c r="J900" i="20"/>
  <c r="J901" i="20"/>
  <c r="J902" i="20"/>
  <c r="J903" i="20"/>
  <c r="J904" i="20"/>
  <c r="J905" i="20"/>
  <c r="J906" i="20"/>
  <c r="J907" i="20"/>
  <c r="J908" i="20"/>
  <c r="J909" i="20"/>
  <c r="J910" i="20"/>
  <c r="J911" i="20"/>
  <c r="J912" i="20"/>
  <c r="J913" i="20"/>
  <c r="J914" i="20"/>
  <c r="J915" i="20"/>
  <c r="J916" i="20"/>
  <c r="J917" i="20"/>
  <c r="J918" i="20"/>
  <c r="J919" i="20"/>
  <c r="J920" i="20"/>
  <c r="J921" i="20"/>
  <c r="J922" i="20"/>
  <c r="J923" i="20"/>
  <c r="J924" i="20"/>
  <c r="J925" i="20"/>
  <c r="J926" i="20"/>
  <c r="J927" i="20"/>
  <c r="J928" i="20"/>
  <c r="J929" i="20"/>
  <c r="J930" i="20"/>
  <c r="J931" i="20"/>
  <c r="J932" i="20"/>
  <c r="J933" i="20"/>
  <c r="J934" i="20"/>
  <c r="J935" i="20"/>
  <c r="J936" i="20"/>
  <c r="J937" i="20"/>
  <c r="J938" i="20"/>
  <c r="J939" i="20"/>
  <c r="J940" i="20"/>
  <c r="J941" i="20"/>
  <c r="J942" i="20"/>
  <c r="J943" i="20"/>
  <c r="J944" i="20"/>
  <c r="J945" i="20"/>
  <c r="J946" i="20"/>
  <c r="J947" i="20"/>
  <c r="J948" i="20"/>
  <c r="J949" i="20"/>
  <c r="J950" i="20"/>
  <c r="J951" i="20"/>
  <c r="J952" i="20"/>
  <c r="J953" i="20"/>
  <c r="J954" i="20"/>
  <c r="J955" i="20"/>
  <c r="J956" i="20"/>
  <c r="J957" i="20"/>
  <c r="J958" i="20"/>
  <c r="J959" i="20"/>
  <c r="J960" i="20"/>
  <c r="J961" i="20"/>
  <c r="J962" i="20"/>
  <c r="J963" i="20"/>
  <c r="J964" i="20"/>
  <c r="J965" i="20"/>
  <c r="J966" i="20"/>
  <c r="J967" i="20"/>
  <c r="J968" i="20"/>
  <c r="J969" i="20"/>
  <c r="J970" i="20"/>
  <c r="J971" i="20"/>
  <c r="J972" i="20"/>
  <c r="J973" i="20"/>
  <c r="J974" i="20"/>
  <c r="J975" i="20"/>
  <c r="J976" i="20"/>
  <c r="J977" i="20"/>
  <c r="J978" i="20"/>
  <c r="J979" i="20"/>
  <c r="J980" i="20"/>
  <c r="J981" i="20"/>
  <c r="J982" i="20"/>
  <c r="J983" i="20"/>
  <c r="J984" i="20"/>
  <c r="J985" i="20"/>
  <c r="J986" i="20"/>
  <c r="J987" i="20"/>
  <c r="J988" i="20"/>
  <c r="J989" i="20"/>
  <c r="J990" i="20"/>
  <c r="J991" i="20"/>
  <c r="J992" i="20"/>
  <c r="J993" i="20"/>
  <c r="J994" i="20"/>
  <c r="J995" i="20"/>
  <c r="J996" i="20"/>
  <c r="J997" i="20"/>
  <c r="J998" i="20"/>
  <c r="J999" i="20"/>
  <c r="J1000" i="20"/>
  <c r="J1001" i="20"/>
  <c r="J1002" i="20"/>
  <c r="J1003" i="20"/>
  <c r="J1004" i="20"/>
  <c r="J1005" i="20"/>
  <c r="J1006" i="20"/>
  <c r="J1007" i="20"/>
  <c r="J1008" i="20"/>
  <c r="J1009" i="20"/>
  <c r="J1010" i="20"/>
  <c r="J1011" i="20"/>
  <c r="J1012" i="20"/>
  <c r="J1013" i="20"/>
  <c r="J1014" i="20"/>
  <c r="J1015" i="20"/>
  <c r="J1016" i="20"/>
  <c r="J1017" i="20"/>
  <c r="J1018" i="20"/>
  <c r="J1019" i="20"/>
  <c r="J1020" i="20"/>
  <c r="J1021" i="20"/>
  <c r="J1022" i="20"/>
  <c r="J1023" i="20"/>
  <c r="J1024" i="20"/>
  <c r="J1025" i="20"/>
  <c r="J1026" i="20"/>
  <c r="J1027" i="20"/>
  <c r="J1028" i="20"/>
  <c r="J1029" i="20"/>
  <c r="J1030" i="20"/>
  <c r="J1031" i="20"/>
  <c r="J1032" i="20"/>
  <c r="J1033" i="20"/>
  <c r="J1034" i="20"/>
  <c r="J1035" i="20"/>
  <c r="J1036" i="20"/>
  <c r="J1037" i="20"/>
  <c r="J1038" i="20"/>
  <c r="J1039" i="20"/>
  <c r="J1040" i="20"/>
  <c r="J1041" i="20"/>
  <c r="J1042" i="20"/>
  <c r="J1043" i="20"/>
  <c r="J1044" i="20"/>
  <c r="J1045" i="20"/>
  <c r="J1046" i="20"/>
  <c r="J1047" i="20"/>
  <c r="J1048" i="20"/>
  <c r="J1049" i="20"/>
  <c r="J1050" i="20"/>
  <c r="J1051" i="20"/>
  <c r="J1052" i="20"/>
  <c r="J1053" i="20"/>
  <c r="J1054" i="20"/>
  <c r="J1055" i="20"/>
  <c r="J1056" i="20"/>
  <c r="J1057" i="20"/>
  <c r="J1058" i="20"/>
  <c r="J1059" i="20"/>
  <c r="J1060" i="20"/>
  <c r="J1061" i="20"/>
  <c r="J1062" i="20"/>
  <c r="J1063" i="20"/>
  <c r="J1064" i="20"/>
  <c r="J1065" i="20"/>
  <c r="J1066" i="20"/>
  <c r="J1067" i="20"/>
  <c r="J1068" i="20"/>
  <c r="J1069" i="20"/>
  <c r="J1070" i="20"/>
  <c r="J1071" i="20"/>
  <c r="J1072" i="20"/>
  <c r="J1073" i="20"/>
  <c r="J1074" i="20"/>
  <c r="J1075" i="20"/>
  <c r="J1076" i="20"/>
  <c r="J1077" i="20"/>
  <c r="J1078" i="20"/>
  <c r="J1079" i="20"/>
  <c r="J1080" i="20"/>
  <c r="J1081" i="20"/>
  <c r="J1082" i="20"/>
  <c r="J1083" i="20"/>
  <c r="J1084" i="20"/>
  <c r="J1085" i="20"/>
  <c r="J1086" i="20"/>
  <c r="J1087" i="20"/>
  <c r="J1088" i="20"/>
  <c r="J1089" i="20"/>
  <c r="J1090" i="20"/>
  <c r="J1091" i="20"/>
  <c r="J1092" i="20"/>
  <c r="J1093" i="20"/>
  <c r="J1094" i="20"/>
  <c r="J1095" i="20"/>
  <c r="J1096" i="20"/>
  <c r="J1097" i="20"/>
  <c r="J1098" i="20"/>
  <c r="J1099" i="20"/>
  <c r="J1100" i="20"/>
  <c r="J1101" i="20"/>
  <c r="J1102" i="20"/>
  <c r="J1103" i="20"/>
  <c r="J1104" i="20"/>
  <c r="J1105" i="20"/>
  <c r="J1106" i="20"/>
  <c r="J1107" i="20"/>
  <c r="J1108" i="20"/>
  <c r="J1109" i="20"/>
  <c r="J1110" i="20"/>
  <c r="J1111" i="20"/>
  <c r="J1112" i="20"/>
  <c r="J1113" i="20"/>
  <c r="J1114" i="20"/>
  <c r="J1115" i="20"/>
  <c r="J1116" i="20"/>
  <c r="J1117" i="20"/>
  <c r="J1118" i="20"/>
  <c r="J1119" i="20"/>
  <c r="J1120" i="20"/>
  <c r="J1121" i="20"/>
  <c r="J1122" i="20"/>
  <c r="J1123" i="20"/>
  <c r="J1124" i="20"/>
  <c r="J1125" i="20"/>
  <c r="J1126" i="20"/>
  <c r="J1127" i="20"/>
  <c r="J1128" i="20"/>
  <c r="J1129" i="20"/>
  <c r="J1130" i="20"/>
  <c r="J1131" i="20"/>
  <c r="J1132" i="20"/>
  <c r="J1133" i="20"/>
  <c r="J1134" i="20"/>
  <c r="J1135" i="20"/>
  <c r="J1136" i="20"/>
  <c r="J1137" i="20"/>
  <c r="J1138" i="20"/>
  <c r="J1139" i="20"/>
  <c r="J1140" i="20"/>
  <c r="J1141" i="20"/>
  <c r="J1142" i="20"/>
  <c r="J1143" i="20"/>
  <c r="J1144" i="20"/>
  <c r="J1145" i="20"/>
  <c r="J1146" i="20"/>
  <c r="J1147" i="20"/>
  <c r="J1148" i="20"/>
  <c r="J1149" i="20"/>
  <c r="J1150" i="20"/>
  <c r="J1151" i="20"/>
  <c r="J1152" i="20"/>
  <c r="J1153" i="20"/>
  <c r="J1154" i="20"/>
  <c r="J1155" i="20"/>
  <c r="J1156" i="20"/>
  <c r="J1157" i="20"/>
  <c r="J1158" i="20"/>
  <c r="J1159" i="20"/>
  <c r="J1160" i="20"/>
  <c r="J1161" i="20"/>
  <c r="J1162" i="20"/>
  <c r="J1163" i="20"/>
  <c r="J1164" i="20"/>
  <c r="J1165" i="20"/>
  <c r="J1166" i="20"/>
  <c r="J1167" i="20"/>
  <c r="J1168" i="20"/>
  <c r="J1169" i="20"/>
  <c r="J1170" i="20"/>
  <c r="J1171" i="20"/>
  <c r="J1172" i="20"/>
  <c r="J1173" i="20"/>
  <c r="J1174" i="20"/>
  <c r="J1175" i="20"/>
  <c r="J1176" i="20"/>
  <c r="J1177" i="20"/>
  <c r="J1178" i="20"/>
  <c r="J1179" i="20"/>
  <c r="J1180" i="20"/>
  <c r="J1181" i="20"/>
  <c r="J1182" i="20"/>
  <c r="J1183" i="20"/>
  <c r="J1184" i="20"/>
  <c r="J1185" i="20"/>
  <c r="J1186" i="20"/>
  <c r="J1187" i="20"/>
  <c r="J1188" i="20"/>
  <c r="J1189" i="20"/>
  <c r="J1190" i="20"/>
  <c r="J1191" i="20"/>
  <c r="J1192" i="20"/>
  <c r="J1193" i="20"/>
  <c r="J1194" i="20"/>
  <c r="J1195" i="20"/>
  <c r="J1196" i="20"/>
  <c r="J1197" i="20"/>
  <c r="J1198" i="20"/>
  <c r="J1199" i="20"/>
  <c r="J1200" i="20"/>
  <c r="J1201" i="20"/>
  <c r="J1202" i="20"/>
  <c r="J1203" i="20"/>
  <c r="J1204" i="20"/>
  <c r="J1205" i="20"/>
  <c r="J1206" i="20"/>
  <c r="J1207" i="20"/>
  <c r="J1208" i="20"/>
  <c r="J1209" i="20"/>
  <c r="J1210" i="20"/>
  <c r="J1211" i="20"/>
  <c r="J1212" i="20"/>
  <c r="J1213" i="20"/>
  <c r="J1214" i="20"/>
  <c r="J1215" i="20"/>
  <c r="J1216" i="20"/>
  <c r="J1217" i="20"/>
  <c r="J1218" i="20"/>
  <c r="J1219" i="20"/>
  <c r="J1220" i="20"/>
  <c r="J1221" i="20"/>
  <c r="J1222" i="20"/>
  <c r="J1223" i="20"/>
  <c r="J1224" i="20"/>
  <c r="J1225" i="20"/>
  <c r="J1226" i="20"/>
  <c r="J1227" i="20"/>
  <c r="J1228" i="20"/>
  <c r="J1229" i="20"/>
  <c r="J1230" i="20"/>
  <c r="J1231" i="20"/>
  <c r="J1232" i="20"/>
  <c r="J1233" i="20"/>
  <c r="J1234" i="20"/>
  <c r="J1235" i="20"/>
  <c r="J1236" i="20"/>
  <c r="J1237" i="20"/>
  <c r="J1238" i="20"/>
  <c r="J1239" i="20"/>
  <c r="J1240" i="20"/>
  <c r="J1241" i="20"/>
  <c r="J1242" i="20"/>
  <c r="J1243" i="20"/>
  <c r="J1244" i="20"/>
  <c r="J1245" i="20"/>
  <c r="J1246" i="20"/>
  <c r="J1247" i="20"/>
  <c r="J1248" i="20"/>
  <c r="J1249" i="20"/>
  <c r="J1250" i="20"/>
  <c r="J1251" i="20"/>
  <c r="J1252" i="20"/>
  <c r="J1253" i="20"/>
  <c r="J1254" i="20"/>
  <c r="J1255" i="20"/>
  <c r="J1256" i="20"/>
  <c r="J1257" i="20"/>
  <c r="J1258" i="20"/>
  <c r="J1259" i="20"/>
  <c r="J1260" i="20"/>
  <c r="J1261" i="20"/>
  <c r="J1262" i="20"/>
  <c r="J1263" i="20"/>
  <c r="J1264" i="20"/>
  <c r="J1265" i="20"/>
  <c r="J1266" i="20"/>
  <c r="J1267" i="20"/>
  <c r="J1268" i="20"/>
  <c r="J1269" i="20"/>
  <c r="J1270" i="20"/>
  <c r="J1271" i="20"/>
  <c r="J1272" i="20"/>
  <c r="J1273" i="20"/>
  <c r="J1274" i="20"/>
  <c r="J1275" i="20"/>
  <c r="J1276" i="20"/>
  <c r="J1277" i="20"/>
  <c r="J1278" i="20"/>
  <c r="J1279" i="20"/>
  <c r="J1280" i="20"/>
  <c r="J1281" i="20"/>
  <c r="J1282" i="20"/>
  <c r="J1283" i="20"/>
  <c r="J1284" i="20"/>
  <c r="J1285" i="20"/>
  <c r="J1286" i="20"/>
  <c r="J1287" i="20"/>
  <c r="J1288" i="20"/>
  <c r="J1289" i="20"/>
  <c r="J1290" i="20"/>
  <c r="J1291" i="20"/>
  <c r="J1292" i="20"/>
  <c r="J1293" i="20"/>
  <c r="J1294" i="20"/>
  <c r="J1295" i="20"/>
  <c r="J1296" i="20"/>
  <c r="J1297" i="20"/>
  <c r="J1298" i="20"/>
  <c r="J1299" i="20"/>
  <c r="J1300" i="20"/>
  <c r="J1301" i="20"/>
  <c r="J1302" i="20"/>
  <c r="J1303" i="20"/>
  <c r="J1304" i="20"/>
  <c r="J1305" i="20"/>
  <c r="J1306" i="20"/>
  <c r="J1307" i="20"/>
  <c r="J1308" i="20"/>
  <c r="J1309" i="20"/>
  <c r="J1310" i="20"/>
  <c r="J1311" i="20"/>
  <c r="J1312" i="20"/>
  <c r="J1313" i="20"/>
  <c r="J1314" i="20"/>
  <c r="J1315" i="20"/>
  <c r="J1316" i="20"/>
  <c r="J1317" i="20"/>
  <c r="J1318" i="20"/>
  <c r="J1319" i="20"/>
  <c r="J1320" i="20"/>
  <c r="J1321" i="20"/>
  <c r="J1322" i="20"/>
  <c r="J1323" i="20"/>
  <c r="J1324" i="20"/>
  <c r="J1325" i="20"/>
  <c r="J1326" i="20"/>
  <c r="J1327" i="20"/>
  <c r="J1328" i="20"/>
  <c r="J1329" i="20"/>
  <c r="J1330" i="20"/>
  <c r="J1331" i="20"/>
  <c r="J1332" i="20"/>
  <c r="J1333" i="20"/>
  <c r="J1334" i="20"/>
  <c r="J1335" i="20"/>
  <c r="J1336" i="20"/>
  <c r="J1337" i="20"/>
  <c r="J1338" i="20"/>
  <c r="J1339" i="20"/>
  <c r="J1340" i="20"/>
  <c r="J1341" i="20"/>
  <c r="J1342" i="20"/>
  <c r="J1343" i="20"/>
  <c r="J1344" i="20"/>
  <c r="J1345" i="20"/>
  <c r="J1346" i="20"/>
  <c r="J1347" i="20"/>
  <c r="J1348" i="20"/>
  <c r="J1349" i="20"/>
  <c r="J1350" i="20"/>
  <c r="J1351" i="20"/>
  <c r="J1352" i="20"/>
  <c r="J1353" i="20"/>
  <c r="J1354" i="20"/>
  <c r="J1355" i="20"/>
  <c r="J1356" i="20"/>
  <c r="J1357" i="20"/>
  <c r="J1358" i="20"/>
  <c r="J1359" i="20"/>
  <c r="J1360" i="20"/>
  <c r="J1361" i="20"/>
  <c r="J1362" i="20"/>
  <c r="J1363" i="20"/>
  <c r="J1364" i="20"/>
  <c r="J1365" i="20"/>
  <c r="J1366" i="20"/>
  <c r="J1367" i="20"/>
  <c r="J1368" i="20"/>
  <c r="J1369" i="20"/>
  <c r="J1370" i="20"/>
  <c r="J1371" i="20"/>
  <c r="J1372" i="20"/>
  <c r="J1373" i="20"/>
  <c r="J1374" i="20"/>
  <c r="J1375" i="20"/>
  <c r="J1376" i="20"/>
  <c r="J1377" i="20"/>
  <c r="J1378" i="20"/>
  <c r="J1379" i="20"/>
  <c r="J1380" i="20"/>
  <c r="J1381" i="20"/>
  <c r="J1382" i="20"/>
  <c r="J1383" i="20"/>
  <c r="J1384" i="20"/>
  <c r="J1385" i="20"/>
  <c r="J1386" i="20"/>
  <c r="J1387" i="20"/>
  <c r="J1388" i="20"/>
  <c r="J1389" i="20"/>
  <c r="J1390" i="20"/>
  <c r="J1391" i="20"/>
  <c r="J1392" i="20"/>
  <c r="J1393" i="20"/>
  <c r="J1394" i="20"/>
  <c r="J1395" i="20"/>
  <c r="J1396" i="20"/>
  <c r="J1397" i="20"/>
  <c r="J1398" i="20"/>
  <c r="J1399" i="20"/>
  <c r="J1400" i="20"/>
  <c r="J1401" i="20"/>
  <c r="J1402" i="20"/>
  <c r="J1403" i="20"/>
  <c r="J1404" i="20"/>
  <c r="J1405" i="20"/>
  <c r="J1406" i="20"/>
  <c r="J1407" i="20"/>
  <c r="J1408" i="20"/>
  <c r="J1409" i="20"/>
  <c r="J1410" i="20"/>
  <c r="J1411" i="20"/>
  <c r="J1412" i="20"/>
  <c r="J1413" i="20"/>
  <c r="J1414" i="20"/>
  <c r="J1415" i="20"/>
  <c r="J1416" i="20"/>
  <c r="J1417" i="20"/>
  <c r="J1418" i="20"/>
  <c r="J1419" i="20"/>
  <c r="J1420" i="20"/>
  <c r="J1421" i="20"/>
  <c r="J1422" i="20"/>
  <c r="J1423" i="20"/>
  <c r="J1424" i="20"/>
  <c r="J1425" i="20"/>
  <c r="J1426" i="20"/>
  <c r="J1427" i="20"/>
  <c r="J1428" i="20"/>
  <c r="J1429" i="20"/>
  <c r="J1430" i="20"/>
  <c r="J1431" i="20"/>
  <c r="J1432" i="20"/>
  <c r="J1433" i="20"/>
  <c r="J1434" i="20"/>
  <c r="J1435" i="20"/>
  <c r="J1436" i="20"/>
  <c r="J1437" i="20"/>
  <c r="J1438" i="20"/>
  <c r="J1439" i="20"/>
  <c r="J1440" i="20"/>
  <c r="J1441" i="20"/>
  <c r="J1442" i="20"/>
  <c r="J1443" i="20"/>
  <c r="J1444" i="20"/>
  <c r="J1445" i="20"/>
  <c r="J1446" i="20"/>
  <c r="J1447" i="20"/>
  <c r="J1448" i="20"/>
  <c r="J1449" i="20"/>
  <c r="J1450" i="20"/>
  <c r="J1451" i="20"/>
  <c r="J1452" i="20"/>
  <c r="J1453" i="20"/>
  <c r="J1454" i="20"/>
  <c r="J1455" i="20"/>
  <c r="J1456" i="20"/>
  <c r="J1457" i="20"/>
  <c r="J1458" i="20"/>
  <c r="J1459" i="20"/>
  <c r="J1460" i="20"/>
  <c r="J1461" i="20"/>
  <c r="J1462" i="20"/>
  <c r="J1463" i="20"/>
  <c r="J1464" i="20"/>
  <c r="J1465" i="20"/>
  <c r="J1466" i="20"/>
  <c r="J1467" i="20"/>
  <c r="J1468" i="20"/>
  <c r="J1469" i="20"/>
  <c r="J1470" i="20"/>
  <c r="J1471" i="20"/>
  <c r="J1472" i="20"/>
  <c r="J1473" i="20"/>
  <c r="J1474" i="20"/>
  <c r="J1475" i="20"/>
  <c r="J1476" i="20"/>
  <c r="J1477" i="20"/>
  <c r="J1478" i="20"/>
  <c r="J1479" i="20"/>
  <c r="J1480" i="20"/>
  <c r="J1481" i="20"/>
  <c r="J1482" i="20"/>
  <c r="J1483" i="20"/>
  <c r="J1484" i="20"/>
  <c r="J1485" i="20"/>
  <c r="J1486" i="20"/>
  <c r="J1487" i="20"/>
  <c r="J1488" i="20"/>
  <c r="J1489" i="20"/>
  <c r="J1490" i="20"/>
  <c r="J1491" i="20"/>
  <c r="J1492" i="20"/>
  <c r="J1493" i="20"/>
  <c r="J1494" i="20"/>
  <c r="J1495" i="20"/>
  <c r="J1496" i="20"/>
  <c r="J1497" i="20"/>
  <c r="J1498" i="20"/>
  <c r="J1499" i="20"/>
  <c r="J1500" i="20"/>
  <c r="J1501" i="20"/>
  <c r="J1502" i="20"/>
  <c r="J1503" i="20"/>
  <c r="J1504" i="20"/>
  <c r="J1505" i="20"/>
  <c r="J1506" i="20"/>
  <c r="J1507" i="20"/>
  <c r="J1508" i="20"/>
  <c r="J1509" i="20"/>
  <c r="J1510" i="20"/>
  <c r="J1511" i="20"/>
  <c r="J1512" i="20"/>
  <c r="J1513" i="20"/>
  <c r="J1514" i="20"/>
  <c r="J1515" i="20"/>
  <c r="J1516" i="20"/>
  <c r="J1517" i="20"/>
  <c r="J1518" i="20"/>
  <c r="J1519" i="20"/>
  <c r="J1520" i="20"/>
  <c r="J1521" i="20"/>
  <c r="J1522" i="20"/>
  <c r="J1523" i="20"/>
  <c r="J1524" i="20"/>
  <c r="J1525" i="20"/>
  <c r="J1526" i="20"/>
  <c r="J1527" i="20"/>
  <c r="J1528" i="20"/>
  <c r="J1529" i="20"/>
  <c r="J1530" i="20"/>
  <c r="J1531" i="20"/>
  <c r="J1532" i="20"/>
  <c r="J1533" i="20"/>
  <c r="J1534" i="20"/>
  <c r="J1535" i="20"/>
  <c r="J1536" i="20"/>
  <c r="J1537" i="20"/>
  <c r="J1538" i="20"/>
  <c r="J1539" i="20"/>
  <c r="J1540" i="20"/>
  <c r="J1541" i="20"/>
  <c r="J1542" i="20"/>
  <c r="J1543" i="20"/>
  <c r="J1544" i="20"/>
  <c r="J1545" i="20"/>
  <c r="J1546" i="20"/>
  <c r="J1547" i="20"/>
  <c r="J1548" i="20"/>
  <c r="J1549" i="20"/>
  <c r="J1550" i="20"/>
  <c r="J1551" i="20"/>
  <c r="J1552" i="20"/>
  <c r="J1553" i="20"/>
  <c r="J1554" i="20"/>
  <c r="J1555" i="20"/>
  <c r="J1556" i="20"/>
  <c r="J1557" i="20"/>
  <c r="J1558" i="20"/>
  <c r="J1559" i="20"/>
  <c r="J1560" i="20"/>
  <c r="J1561" i="20"/>
  <c r="J1562" i="20"/>
  <c r="J1563" i="20"/>
  <c r="J1564" i="20"/>
  <c r="J1565" i="20"/>
  <c r="J1566" i="20"/>
  <c r="J1567" i="20"/>
  <c r="J1568" i="20"/>
  <c r="J1569" i="20"/>
  <c r="J1570" i="20"/>
  <c r="J1571" i="20"/>
  <c r="J1572" i="20"/>
  <c r="J1573" i="20"/>
  <c r="J1574" i="20"/>
  <c r="J1575" i="20"/>
  <c r="J1576" i="20"/>
  <c r="J1577" i="20"/>
  <c r="J1578" i="20"/>
  <c r="J1579" i="20"/>
  <c r="J1580" i="20"/>
  <c r="J1581" i="20"/>
  <c r="J1582" i="20"/>
  <c r="J1583" i="20"/>
  <c r="J1584" i="20"/>
  <c r="J1585" i="20"/>
  <c r="J1586" i="20"/>
  <c r="J1587" i="20"/>
  <c r="J1588" i="20"/>
  <c r="J1589" i="20"/>
  <c r="J1590" i="20"/>
  <c r="J1591" i="20"/>
  <c r="J1592" i="20"/>
  <c r="J1593" i="20"/>
  <c r="J1594" i="20"/>
  <c r="J1595" i="20"/>
  <c r="J1596" i="20"/>
  <c r="J1597" i="20"/>
  <c r="J1598" i="20"/>
  <c r="J1599" i="20"/>
  <c r="J1600" i="20"/>
  <c r="J1601" i="20"/>
  <c r="J1602" i="20"/>
  <c r="J1603" i="20"/>
  <c r="J1604" i="20"/>
  <c r="J1605" i="20"/>
  <c r="J1606" i="20"/>
  <c r="J1607" i="20"/>
  <c r="J1608" i="20"/>
  <c r="J1609" i="20"/>
  <c r="J1610" i="20"/>
  <c r="J1611" i="20"/>
  <c r="J1612" i="20"/>
  <c r="J1613" i="20"/>
  <c r="J1614" i="20"/>
  <c r="J1615" i="20"/>
  <c r="J1616" i="20"/>
  <c r="J1617" i="20"/>
  <c r="J1618" i="20"/>
  <c r="J1619" i="20"/>
  <c r="J1620" i="20"/>
  <c r="J1621" i="20"/>
  <c r="J1622" i="20"/>
  <c r="J1623" i="20"/>
  <c r="J1624" i="20"/>
  <c r="J1625" i="20"/>
  <c r="J1626" i="20"/>
  <c r="J1627" i="20"/>
  <c r="J1628" i="20"/>
  <c r="J1629" i="20"/>
  <c r="J1630" i="20"/>
  <c r="J1631" i="20"/>
  <c r="J1632" i="20"/>
  <c r="J1633" i="20"/>
  <c r="J1634" i="20"/>
  <c r="J1635" i="20"/>
  <c r="J1636" i="20"/>
  <c r="J1637" i="20"/>
  <c r="J1638" i="20"/>
  <c r="J1639" i="20"/>
  <c r="J1640" i="20"/>
  <c r="J1641" i="20"/>
  <c r="J1642" i="20"/>
  <c r="J1643" i="20"/>
  <c r="J1644" i="20"/>
  <c r="J1645" i="20"/>
  <c r="J1646" i="20"/>
  <c r="J1647" i="20"/>
  <c r="J1648" i="20"/>
  <c r="J1649" i="20"/>
  <c r="J1650" i="20"/>
  <c r="J1651" i="20"/>
  <c r="J1652" i="20"/>
  <c r="J1653" i="20"/>
  <c r="J1654" i="20"/>
  <c r="J1655" i="20"/>
  <c r="J1656" i="20"/>
  <c r="J1657" i="20"/>
  <c r="J1658" i="20"/>
  <c r="J1659" i="20"/>
  <c r="J1660" i="20"/>
  <c r="J1661" i="20"/>
  <c r="J1662" i="20"/>
  <c r="J1663" i="20"/>
  <c r="J1664" i="20"/>
  <c r="J1665" i="20"/>
  <c r="J1666" i="20"/>
  <c r="J1667" i="20"/>
  <c r="J1668" i="20"/>
  <c r="J1669" i="20"/>
  <c r="J1670" i="20"/>
  <c r="J1671" i="20"/>
  <c r="J1672" i="20"/>
  <c r="J1673" i="20"/>
  <c r="J1674" i="20"/>
  <c r="J1675" i="20"/>
  <c r="J1676" i="20"/>
  <c r="J1677" i="20"/>
  <c r="J1678" i="20"/>
  <c r="J1679" i="20"/>
  <c r="J1680" i="20"/>
  <c r="J1681" i="20"/>
  <c r="J1682" i="20"/>
  <c r="J1683" i="20"/>
  <c r="J1684" i="20"/>
  <c r="J1685" i="20"/>
  <c r="J1686" i="20"/>
  <c r="J1687" i="20"/>
  <c r="J1688" i="20"/>
  <c r="J1689" i="20"/>
  <c r="J1690" i="20"/>
  <c r="J1691" i="20"/>
  <c r="J1692" i="20"/>
  <c r="J1693" i="20"/>
  <c r="J1694" i="20"/>
  <c r="J1695" i="20"/>
  <c r="J1696" i="20"/>
  <c r="J1697" i="20"/>
  <c r="J1698" i="20"/>
  <c r="J1699" i="20"/>
  <c r="J1700" i="20"/>
  <c r="J1701" i="20"/>
  <c r="J1702" i="20"/>
  <c r="J1703" i="20"/>
  <c r="J1704" i="20"/>
  <c r="J1705" i="20"/>
  <c r="J1706" i="20"/>
  <c r="J1707" i="20"/>
  <c r="J1708" i="20"/>
  <c r="J1709" i="20"/>
  <c r="J1710" i="20"/>
  <c r="J1711" i="20"/>
  <c r="J1712" i="20"/>
  <c r="J1713" i="20"/>
  <c r="J1714" i="20"/>
  <c r="J1715" i="20"/>
  <c r="J1716" i="20"/>
  <c r="J1717" i="20"/>
  <c r="J1718" i="20"/>
  <c r="J1719" i="20"/>
  <c r="J1720" i="20"/>
  <c r="J1721" i="20"/>
  <c r="J1722" i="20"/>
  <c r="J1723" i="20"/>
  <c r="J1724" i="20"/>
  <c r="J1725" i="20"/>
  <c r="J1726" i="20"/>
  <c r="J1727" i="20"/>
  <c r="J1728" i="20"/>
  <c r="J1729" i="20"/>
  <c r="J1730" i="20"/>
  <c r="J1731" i="20"/>
  <c r="J1732" i="20"/>
  <c r="J1733" i="20"/>
  <c r="J1734" i="20"/>
  <c r="J1735" i="20"/>
  <c r="J1736" i="20"/>
  <c r="J1737" i="20"/>
  <c r="J1738" i="20"/>
  <c r="J1739" i="20"/>
  <c r="J1740" i="20"/>
  <c r="J1741" i="20"/>
  <c r="J1742" i="20"/>
  <c r="J1743" i="20"/>
  <c r="J1744" i="20"/>
  <c r="J1745" i="20"/>
  <c r="J1746" i="20"/>
  <c r="J1747" i="20"/>
  <c r="J1748" i="20"/>
  <c r="J1749" i="20"/>
  <c r="J1750" i="20"/>
  <c r="J1751" i="20"/>
  <c r="J1752" i="20"/>
  <c r="J1753" i="20"/>
  <c r="J1754" i="20"/>
  <c r="J1755" i="20"/>
  <c r="J1756" i="20"/>
  <c r="J1757" i="20"/>
  <c r="J1758" i="20"/>
  <c r="J1759" i="20"/>
  <c r="J1760" i="20"/>
  <c r="J1761" i="20"/>
  <c r="J1762" i="20"/>
  <c r="J1763" i="20"/>
  <c r="J1764" i="20"/>
  <c r="J1765" i="20"/>
  <c r="J1766" i="20"/>
  <c r="J1767" i="20"/>
  <c r="J1768" i="20"/>
  <c r="J1769" i="20"/>
  <c r="J1770" i="20"/>
  <c r="J1771" i="20"/>
  <c r="J1772" i="20"/>
  <c r="J1773" i="20"/>
  <c r="J1774" i="20"/>
  <c r="J1775" i="20"/>
  <c r="J1776" i="20"/>
  <c r="J1777" i="20"/>
  <c r="J1778" i="20"/>
  <c r="J1779" i="20"/>
  <c r="J1780" i="20"/>
  <c r="J1781" i="20"/>
  <c r="J1782" i="20"/>
  <c r="J1783" i="20"/>
  <c r="J1784" i="20"/>
  <c r="J1785" i="20"/>
  <c r="J1786" i="20"/>
  <c r="J1787" i="20"/>
  <c r="J1788" i="20"/>
  <c r="J1789" i="20"/>
  <c r="J1790" i="20"/>
  <c r="J1791" i="20"/>
  <c r="J1792" i="20"/>
  <c r="J1793" i="20"/>
  <c r="J1794" i="20"/>
  <c r="J1795" i="20"/>
  <c r="J1796" i="20"/>
  <c r="J1797" i="20"/>
  <c r="J1798" i="20"/>
  <c r="J1799" i="20"/>
  <c r="J1800" i="20"/>
  <c r="J1801" i="20"/>
  <c r="J1802" i="20"/>
  <c r="J1803" i="20"/>
  <c r="J1804" i="20"/>
  <c r="J1805" i="20"/>
  <c r="J1806" i="20"/>
  <c r="J1807" i="20"/>
  <c r="J1808" i="20"/>
  <c r="J1809" i="20"/>
  <c r="J1810" i="20"/>
  <c r="J1811" i="20"/>
  <c r="J1812" i="20"/>
  <c r="J1813" i="20"/>
  <c r="J1814" i="20"/>
  <c r="J1815" i="20"/>
  <c r="J1816" i="20"/>
  <c r="J1817" i="20"/>
  <c r="J1818" i="20"/>
  <c r="J1819" i="20"/>
  <c r="J1820" i="20"/>
  <c r="J1821" i="20"/>
  <c r="J1822" i="20"/>
  <c r="J1823" i="20"/>
  <c r="J1824" i="20"/>
  <c r="J1825" i="20"/>
  <c r="J1826" i="20"/>
  <c r="J1827" i="20"/>
  <c r="J1828" i="20"/>
  <c r="J1829" i="20"/>
  <c r="J1830" i="20"/>
  <c r="J1831" i="20"/>
  <c r="J1832" i="20"/>
  <c r="J1833" i="20"/>
  <c r="J1834" i="20"/>
  <c r="J1835" i="20"/>
  <c r="J1836" i="20"/>
  <c r="J1837" i="20"/>
  <c r="J1838" i="20"/>
  <c r="J1839" i="20"/>
  <c r="J1840" i="20"/>
  <c r="J1841" i="20"/>
  <c r="J1842" i="20"/>
  <c r="J1843" i="20"/>
  <c r="J1844" i="20"/>
  <c r="J1845" i="20"/>
  <c r="J1846" i="20"/>
  <c r="J1847" i="20"/>
  <c r="J1848" i="20"/>
  <c r="J1849" i="20"/>
  <c r="J1850" i="20"/>
  <c r="J1851" i="20"/>
  <c r="J1852" i="20"/>
  <c r="J1853" i="20"/>
  <c r="J1854" i="20"/>
  <c r="J1855" i="20"/>
  <c r="J1856" i="20"/>
  <c r="J1857" i="20"/>
  <c r="J1858" i="20"/>
  <c r="J1859" i="20"/>
  <c r="J1860" i="20"/>
  <c r="J1861" i="20"/>
  <c r="J1862" i="20"/>
  <c r="J1863" i="20"/>
  <c r="J1864" i="20"/>
  <c r="J1865" i="20"/>
  <c r="J1866" i="20"/>
  <c r="J1867" i="20"/>
  <c r="J1868" i="20"/>
  <c r="J1869" i="20"/>
  <c r="J1870" i="20"/>
  <c r="J1871" i="20"/>
  <c r="J1872" i="20"/>
  <c r="J1873" i="20"/>
  <c r="J1874" i="20"/>
  <c r="J1875" i="20"/>
  <c r="J1876" i="20"/>
  <c r="J1877" i="20"/>
  <c r="J1878" i="20"/>
  <c r="J1879" i="20"/>
  <c r="J1880" i="20"/>
  <c r="J1881" i="20"/>
  <c r="J1882" i="20"/>
  <c r="J1883" i="20"/>
  <c r="J1884" i="20"/>
  <c r="J1885" i="20"/>
  <c r="J1886" i="20"/>
  <c r="J1887" i="20"/>
  <c r="J1888" i="20"/>
  <c r="J1889" i="20"/>
  <c r="J1890" i="20"/>
  <c r="J1891" i="20"/>
  <c r="J1892" i="20"/>
  <c r="J1893" i="20"/>
  <c r="J1894" i="20"/>
  <c r="J1895" i="20"/>
  <c r="J1896" i="20"/>
  <c r="J1897" i="20"/>
  <c r="J1898" i="20"/>
  <c r="J1899" i="20"/>
  <c r="J1900" i="20"/>
  <c r="J1901" i="20"/>
  <c r="J1902" i="20"/>
  <c r="J1903" i="20"/>
  <c r="J1904" i="20"/>
  <c r="J1905" i="20"/>
  <c r="J18" i="20"/>
  <c r="J1907" i="20" l="1"/>
  <c r="J17" i="20" a="1"/>
  <c r="J17" i="20" s="1"/>
  <c r="E14" i="4" s="1"/>
  <c r="J467" i="17"/>
  <c r="J466" i="17"/>
  <c r="J465" i="17"/>
  <c r="J464" i="17"/>
  <c r="J463" i="17"/>
  <c r="J462" i="17"/>
  <c r="J461" i="17"/>
  <c r="J460" i="17"/>
  <c r="J459" i="17"/>
  <c r="J458" i="17"/>
  <c r="J457" i="17"/>
  <c r="J456" i="17"/>
  <c r="J455" i="17"/>
  <c r="J454" i="17"/>
  <c r="J453" i="17"/>
  <c r="J452" i="17"/>
  <c r="J451" i="17"/>
  <c r="J450" i="17"/>
  <c r="J449" i="17"/>
  <c r="J448" i="17"/>
  <c r="J447" i="17"/>
  <c r="J446" i="17"/>
  <c r="J438" i="17"/>
  <c r="J437" i="17"/>
  <c r="J436" i="17"/>
  <c r="J435" i="17"/>
  <c r="J434" i="17"/>
  <c r="J433" i="17"/>
  <c r="J432" i="17"/>
  <c r="J431" i="17"/>
  <c r="J430" i="17"/>
  <c r="J429" i="17"/>
  <c r="J428" i="17"/>
  <c r="J427" i="17"/>
  <c r="J426" i="17"/>
  <c r="J425" i="17"/>
  <c r="J424" i="17"/>
  <c r="J423" i="17"/>
  <c r="J421" i="17"/>
  <c r="J420" i="17"/>
  <c r="J419" i="17"/>
  <c r="J418" i="17"/>
  <c r="J417" i="17"/>
  <c r="J416" i="17"/>
  <c r="J415" i="17"/>
  <c r="J414" i="17"/>
  <c r="J413" i="17"/>
  <c r="J412" i="17"/>
  <c r="J411" i="17"/>
  <c r="J410" i="17"/>
  <c r="J409" i="17"/>
  <c r="J408" i="17"/>
  <c r="J406" i="17"/>
  <c r="J405" i="17"/>
  <c r="J404" i="17"/>
  <c r="J403" i="17"/>
  <c r="J402" i="17"/>
  <c r="J385" i="17"/>
  <c r="J384" i="17"/>
  <c r="J383" i="17"/>
  <c r="J382" i="17"/>
  <c r="J381" i="17"/>
  <c r="J379" i="17"/>
  <c r="J378" i="17"/>
  <c r="J377" i="17"/>
  <c r="J376" i="17"/>
  <c r="J370" i="17"/>
  <c r="J369" i="17"/>
  <c r="J367" i="17"/>
  <c r="J366" i="17"/>
  <c r="J365" i="17"/>
  <c r="J364" i="17"/>
  <c r="J363" i="17"/>
  <c r="J362" i="17"/>
  <c r="J361" i="17"/>
  <c r="J360" i="17"/>
  <c r="J358" i="17"/>
  <c r="J357" i="17"/>
  <c r="J355" i="17"/>
  <c r="J352" i="17"/>
  <c r="J350" i="17"/>
  <c r="J349" i="17"/>
  <c r="J348" i="17"/>
  <c r="J346" i="17"/>
  <c r="J345" i="17"/>
  <c r="J344" i="17"/>
  <c r="J343" i="17"/>
  <c r="J342" i="17"/>
  <c r="J341" i="17"/>
  <c r="J340" i="17"/>
  <c r="J339" i="17"/>
  <c r="J338" i="17"/>
  <c r="J337" i="17"/>
  <c r="J336" i="17"/>
  <c r="J335" i="17"/>
  <c r="J333" i="17"/>
  <c r="J332" i="17"/>
  <c r="J331" i="17"/>
  <c r="J330" i="17"/>
  <c r="J309" i="17"/>
  <c r="J307" i="17"/>
  <c r="J306" i="17"/>
  <c r="J305" i="17"/>
  <c r="J304" i="17"/>
  <c r="J303" i="17"/>
  <c r="J302" i="17"/>
  <c r="J301" i="17"/>
  <c r="J300" i="17"/>
  <c r="J299" i="17"/>
  <c r="J298" i="17"/>
  <c r="J297" i="17"/>
  <c r="J296" i="17"/>
  <c r="J295" i="17"/>
  <c r="J294" i="17"/>
  <c r="J293" i="17"/>
  <c r="J292" i="17"/>
  <c r="J291" i="17"/>
  <c r="J290" i="17"/>
  <c r="J289" i="17"/>
  <c r="J288" i="17"/>
  <c r="J287" i="17"/>
  <c r="J286" i="17"/>
  <c r="J285" i="17"/>
  <c r="J284" i="17"/>
  <c r="J283" i="17"/>
  <c r="J282" i="17"/>
  <c r="J281" i="17"/>
  <c r="J280" i="17"/>
  <c r="J222" i="17"/>
  <c r="J220" i="17"/>
  <c r="J219" i="17"/>
  <c r="J218" i="17"/>
  <c r="J217" i="17"/>
  <c r="J216" i="17"/>
  <c r="J215" i="17"/>
  <c r="J214" i="17"/>
  <c r="J213" i="17"/>
  <c r="J212" i="17"/>
  <c r="J211" i="17"/>
  <c r="J210" i="17"/>
  <c r="J209" i="17"/>
  <c r="J208" i="17"/>
  <c r="J192" i="17"/>
  <c r="J190" i="17"/>
  <c r="J189" i="17"/>
  <c r="J188" i="17"/>
  <c r="J187" i="17"/>
  <c r="J179" i="17"/>
  <c r="J178" i="17"/>
  <c r="J177" i="17"/>
  <c r="J176" i="17"/>
  <c r="J175" i="17"/>
  <c r="J174" i="17"/>
  <c r="J173" i="17"/>
  <c r="J172" i="17"/>
  <c r="J171" i="17"/>
  <c r="J170" i="17"/>
  <c r="J151" i="17"/>
  <c r="J150" i="17"/>
  <c r="J149" i="17"/>
  <c r="J148" i="17"/>
  <c r="J147" i="17"/>
  <c r="J146" i="17"/>
  <c r="J145" i="17"/>
  <c r="J144" i="17"/>
  <c r="J143" i="17"/>
  <c r="J141" i="17"/>
  <c r="J140" i="17"/>
  <c r="J139" i="17"/>
  <c r="J138" i="17"/>
  <c r="J137" i="17"/>
  <c r="J136" i="17"/>
  <c r="J135" i="17"/>
  <c r="J134" i="17"/>
  <c r="J133" i="17"/>
  <c r="J132" i="17"/>
  <c r="J131" i="17"/>
  <c r="J130" i="17"/>
  <c r="J129" i="17"/>
  <c r="J128" i="17"/>
  <c r="J102" i="17"/>
  <c r="J101" i="17"/>
  <c r="J100" i="17"/>
  <c r="J99" i="17"/>
  <c r="J98" i="17"/>
  <c r="J97" i="17"/>
  <c r="J96" i="17"/>
  <c r="J95" i="17"/>
  <c r="J94" i="17"/>
  <c r="J93" i="17"/>
  <c r="J92" i="17"/>
  <c r="J91" i="17"/>
  <c r="J90" i="17"/>
  <c r="J89" i="17"/>
  <c r="J88" i="17"/>
  <c r="J87" i="17"/>
  <c r="J86" i="17"/>
  <c r="J85" i="17"/>
  <c r="J72" i="17"/>
  <c r="J71" i="17"/>
  <c r="J70" i="17"/>
  <c r="J69" i="17"/>
  <c r="J68" i="17"/>
  <c r="J67" i="17"/>
  <c r="J66" i="17"/>
  <c r="J65" i="17"/>
  <c r="J64" i="17"/>
  <c r="J63" i="17"/>
  <c r="J62" i="17"/>
  <c r="J61" i="17"/>
  <c r="J60" i="17"/>
  <c r="J59" i="17"/>
  <c r="J56" i="17"/>
  <c r="J55" i="17"/>
  <c r="J54" i="17"/>
  <c r="J53" i="17"/>
  <c r="J52" i="17"/>
  <c r="J51" i="17"/>
  <c r="J50" i="17"/>
  <c r="J49" i="17"/>
  <c r="J48" i="17"/>
  <c r="J47" i="17"/>
  <c r="J46" i="17"/>
  <c r="J45" i="17"/>
  <c r="J44" i="17"/>
  <c r="J43" i="17"/>
  <c r="J42" i="17"/>
  <c r="J41" i="17"/>
  <c r="J39" i="17"/>
  <c r="J38" i="17"/>
  <c r="J37" i="17"/>
  <c r="J35" i="17"/>
  <c r="J34" i="17"/>
  <c r="J33" i="17"/>
  <c r="J31" i="17"/>
  <c r="J30" i="17"/>
  <c r="J29" i="17"/>
  <c r="J28" i="17"/>
  <c r="J26" i="17"/>
  <c r="J25" i="17"/>
  <c r="J24" i="17"/>
  <c r="J23" i="17"/>
  <c r="J20" i="17"/>
  <c r="J19" i="17"/>
  <c r="J18" i="17"/>
  <c r="J17" i="17" l="1" a="1"/>
  <c r="J17" i="17" s="1"/>
  <c r="E15" i="4" s="1"/>
  <c r="J560" i="17"/>
  <c r="E10" i="4"/>
  <c r="F11" i="10"/>
  <c r="F8" i="5"/>
  <c r="D10" i="4" s="1"/>
  <c r="F11" i="11"/>
  <c r="G13" i="11" a="1"/>
  <c r="G13" i="11" s="1"/>
  <c r="X14" i="11" a="1"/>
  <c r="X14" i="11" s="1"/>
  <c r="AI14" i="11" s="1" a="1"/>
  <c r="AI14" i="11" s="1"/>
  <c r="W14" i="11" a="1"/>
  <c r="W14" i="11" s="1"/>
  <c r="AH14" i="11" s="1" a="1"/>
  <c r="AH14" i="11" s="1"/>
  <c r="V14" i="11" a="1"/>
  <c r="V14" i="11" s="1"/>
  <c r="AG14" i="11" s="1" a="1"/>
  <c r="AG14" i="11" s="1"/>
  <c r="U14" i="11" a="1"/>
  <c r="U14" i="11" s="1"/>
  <c r="AF14" i="11" s="1" a="1"/>
  <c r="AF14" i="11" s="1"/>
  <c r="T14" i="11" a="1"/>
  <c r="T14" i="11" s="1"/>
  <c r="AE14" i="11" s="1" a="1"/>
  <c r="AE14" i="11" s="1"/>
  <c r="S14" i="11" a="1"/>
  <c r="S14" i="11" s="1"/>
  <c r="AD14" i="11" s="1" a="1"/>
  <c r="AD14" i="11" s="1"/>
  <c r="R14" i="11" a="1"/>
  <c r="R14" i="11" s="1"/>
  <c r="AC14" i="11" s="1" a="1"/>
  <c r="AC14" i="11" s="1"/>
  <c r="Q14" i="11" a="1"/>
  <c r="Q14" i="11" s="1"/>
  <c r="P14" i="11" a="1"/>
  <c r="P14" i="11" s="1"/>
  <c r="O14" i="11" a="1"/>
  <c r="O14" i="11" s="1"/>
  <c r="N14" i="11" a="1"/>
  <c r="N14" i="11" s="1"/>
  <c r="G14" i="11" a="1"/>
  <c r="G14" i="11" s="1"/>
  <c r="X13" i="11" a="1"/>
  <c r="X13" i="11" s="1"/>
  <c r="AI13" i="11" s="1" a="1"/>
  <c r="AI13" i="11" s="1"/>
  <c r="W13" i="11" a="1"/>
  <c r="W13" i="11" s="1"/>
  <c r="AH13" i="11" s="1" a="1"/>
  <c r="AH13" i="11" s="1"/>
  <c r="V13" i="11" a="1"/>
  <c r="V13" i="11" s="1"/>
  <c r="AG13" i="11" s="1" a="1"/>
  <c r="AG13" i="11" s="1"/>
  <c r="U13" i="11" a="1"/>
  <c r="U13" i="11" s="1"/>
  <c r="AF13" i="11" s="1" a="1"/>
  <c r="AF13" i="11" s="1"/>
  <c r="T13" i="11" a="1"/>
  <c r="T13" i="11" s="1"/>
  <c r="AE13" i="11" s="1" a="1"/>
  <c r="AE13" i="11" s="1"/>
  <c r="S13" i="11" a="1"/>
  <c r="S13" i="11" s="1"/>
  <c r="AD13" i="11" s="1" a="1"/>
  <c r="AD13" i="11" s="1"/>
  <c r="R13" i="11" a="1"/>
  <c r="R13" i="11" s="1"/>
  <c r="AC13" i="11" s="1" a="1"/>
  <c r="AC13" i="11" s="1"/>
  <c r="Q13" i="11" a="1"/>
  <c r="Q13" i="11" s="1"/>
  <c r="AB13" i="11" s="1" a="1"/>
  <c r="AB13" i="11" s="1"/>
  <c r="P13" i="11" a="1"/>
  <c r="P13" i="11" s="1"/>
  <c r="O13" i="11" a="1"/>
  <c r="O13" i="11" s="1"/>
  <c r="N13" i="11" a="1"/>
  <c r="N13" i="11" s="1"/>
  <c r="X15" i="10" a="1"/>
  <c r="X15" i="10" s="1"/>
  <c r="AI15" i="10" s="1" a="1"/>
  <c r="AI15" i="10" s="1"/>
  <c r="W15" i="10" a="1"/>
  <c r="W15" i="10" s="1"/>
  <c r="AH15" i="10" s="1" a="1"/>
  <c r="AH15" i="10" s="1"/>
  <c r="V15" i="10" a="1"/>
  <c r="V15" i="10" s="1"/>
  <c r="AG15" i="10" s="1" a="1"/>
  <c r="AG15" i="10" s="1"/>
  <c r="U15" i="10" a="1"/>
  <c r="U15" i="10" s="1"/>
  <c r="AF15" i="10" s="1" a="1"/>
  <c r="AF15" i="10" s="1"/>
  <c r="T15" i="10" a="1"/>
  <c r="T15" i="10" s="1"/>
  <c r="AE15" i="10" s="1" a="1"/>
  <c r="AE15" i="10" s="1"/>
  <c r="S15" i="10" a="1"/>
  <c r="S15" i="10" s="1"/>
  <c r="AD15" i="10" s="1" a="1"/>
  <c r="AD15" i="10" s="1"/>
  <c r="R15" i="10" a="1"/>
  <c r="R15" i="10" s="1"/>
  <c r="AC15" i="10" s="1" a="1"/>
  <c r="AC15" i="10" s="1"/>
  <c r="Q15" i="10" a="1"/>
  <c r="Q15" i="10" s="1"/>
  <c r="AB15" i="10" s="1" a="1"/>
  <c r="AB15" i="10" s="1"/>
  <c r="P15" i="10" a="1"/>
  <c r="P15" i="10" s="1"/>
  <c r="O15" i="10" a="1"/>
  <c r="O15" i="10" s="1"/>
  <c r="N15" i="10" a="1"/>
  <c r="N15" i="10" s="1"/>
  <c r="G15" i="10" a="1"/>
  <c r="G15" i="10" s="1"/>
  <c r="X14" i="10" a="1"/>
  <c r="X14" i="10" s="1"/>
  <c r="AI14" i="10" s="1" a="1"/>
  <c r="AI14" i="10" s="1"/>
  <c r="W14" i="10" a="1"/>
  <c r="W14" i="10" s="1"/>
  <c r="AH14" i="10" s="1" a="1"/>
  <c r="AH14" i="10" s="1"/>
  <c r="V14" i="10" a="1"/>
  <c r="V14" i="10" s="1"/>
  <c r="AG14" i="10" s="1" a="1"/>
  <c r="AG14" i="10" s="1"/>
  <c r="U14" i="10" a="1"/>
  <c r="U14" i="10" s="1"/>
  <c r="AF14" i="10" s="1" a="1"/>
  <c r="AF14" i="10" s="1"/>
  <c r="T14" i="10" a="1"/>
  <c r="T14" i="10" s="1"/>
  <c r="AE14" i="10" s="1" a="1"/>
  <c r="AE14" i="10" s="1"/>
  <c r="S14" i="10" a="1"/>
  <c r="S14" i="10" s="1"/>
  <c r="AD14" i="10" s="1" a="1"/>
  <c r="AD14" i="10" s="1"/>
  <c r="R14" i="10" a="1"/>
  <c r="R14" i="10" s="1"/>
  <c r="AC14" i="10" s="1" a="1"/>
  <c r="AC14" i="10" s="1"/>
  <c r="Q14" i="10" a="1"/>
  <c r="Q14" i="10" s="1"/>
  <c r="P14" i="10" a="1"/>
  <c r="P14" i="10" s="1"/>
  <c r="O14" i="10" a="1"/>
  <c r="O14" i="10" s="1"/>
  <c r="N14" i="10" a="1"/>
  <c r="N14" i="10" s="1"/>
  <c r="G14" i="10" a="1"/>
  <c r="G14" i="10" s="1"/>
  <c r="X13" i="10" a="1"/>
  <c r="X13" i="10" s="1"/>
  <c r="AI13" i="10" s="1" a="1"/>
  <c r="AI13" i="10" s="1"/>
  <c r="W13" i="10" a="1"/>
  <c r="W13" i="10" s="1"/>
  <c r="AH13" i="10" s="1" a="1"/>
  <c r="AH13" i="10" s="1"/>
  <c r="V13" i="10" a="1"/>
  <c r="V13" i="10" s="1"/>
  <c r="AG13" i="10" s="1" a="1"/>
  <c r="AG13" i="10" s="1"/>
  <c r="U13" i="10" a="1"/>
  <c r="U13" i="10" s="1"/>
  <c r="AF13" i="10" s="1" a="1"/>
  <c r="AF13" i="10" s="1"/>
  <c r="T13" i="10" a="1"/>
  <c r="T13" i="10" s="1"/>
  <c r="AE13" i="10" s="1" a="1"/>
  <c r="AE13" i="10" s="1"/>
  <c r="S13" i="10" a="1"/>
  <c r="S13" i="10" s="1"/>
  <c r="AD13" i="10" s="1" a="1"/>
  <c r="AD13" i="10" s="1"/>
  <c r="R13" i="10" a="1"/>
  <c r="R13" i="10" s="1"/>
  <c r="AC13" i="10" s="1" a="1"/>
  <c r="AC13" i="10" s="1"/>
  <c r="Q13" i="10" a="1"/>
  <c r="Q13" i="10" s="1"/>
  <c r="AB13" i="10" s="1" a="1"/>
  <c r="AB13" i="10" s="1"/>
  <c r="P13" i="10" a="1"/>
  <c r="P13" i="10" s="1"/>
  <c r="AA13" i="10" s="1" a="1"/>
  <c r="AA13" i="10" s="1"/>
  <c r="O13" i="10" a="1"/>
  <c r="O13" i="10" s="1"/>
  <c r="N13" i="10" a="1"/>
  <c r="N13" i="10" s="1"/>
  <c r="G13" i="10" a="1"/>
  <c r="G13" i="10" s="1"/>
  <c r="C6" i="5"/>
  <c r="C5" i="5"/>
  <c r="C4" i="5"/>
  <c r="C3" i="5"/>
  <c r="C2" i="5"/>
  <c r="C18" i="4"/>
  <c r="C10" i="4" l="1"/>
  <c r="G11" i="11"/>
  <c r="G11" i="10"/>
  <c r="H13" i="11" l="1"/>
  <c r="H14" i="11"/>
  <c r="H15" i="10"/>
  <c r="H13" i="10"/>
  <c r="H14" i="10"/>
  <c r="Y13" i="11" l="1" a="1"/>
  <c r="Y13" i="11" s="1"/>
  <c r="AA13" i="11" a="1"/>
  <c r="AA13" i="11" s="1"/>
  <c r="Z13" i="11" a="1"/>
  <c r="Z13" i="11" s="1"/>
  <c r="L13" i="11"/>
  <c r="H11" i="11"/>
  <c r="L14" i="11"/>
  <c r="AB14" i="11" a="1"/>
  <c r="AB14" i="11" s="1"/>
  <c r="Z14" i="11" a="1"/>
  <c r="Z14" i="11" s="1"/>
  <c r="AA14" i="11" a="1"/>
  <c r="AA14" i="11" s="1"/>
  <c r="Y14" i="11" a="1"/>
  <c r="Y14" i="11" s="1"/>
  <c r="H11" i="10"/>
  <c r="L13" i="10"/>
  <c r="Y13" i="10" a="1"/>
  <c r="Y13" i="10" s="1"/>
  <c r="Z13" i="10" a="1"/>
  <c r="Z13" i="10" s="1"/>
  <c r="L15" i="10"/>
  <c r="AA15" i="10" a="1"/>
  <c r="AA15" i="10" s="1"/>
  <c r="Y15" i="10" a="1"/>
  <c r="Y15" i="10" s="1"/>
  <c r="Z15" i="10" a="1"/>
  <c r="Z15" i="10" s="1"/>
  <c r="L14" i="10"/>
  <c r="AA14" i="10" a="1"/>
  <c r="AA14" i="10" s="1"/>
  <c r="AB14" i="10" a="1"/>
  <c r="AB14" i="10" s="1"/>
  <c r="Y14" i="10" a="1"/>
  <c r="Y14" i="10" s="1"/>
  <c r="Z14" i="10" a="1"/>
  <c r="Z14" i="10" s="1"/>
  <c r="J13" i="11" l="1" a="1"/>
  <c r="J13" i="11" s="1"/>
  <c r="J14" i="11" a="1"/>
  <c r="J14" i="11" s="1"/>
  <c r="J15" i="10" a="1"/>
  <c r="J15" i="10" s="1"/>
  <c r="J13" i="10" a="1"/>
  <c r="J13" i="10" s="1"/>
  <c r="J14" i="10" a="1"/>
  <c r="J14" i="10" s="1"/>
  <c r="L11" i="11"/>
  <c r="E17" i="4" s="1"/>
  <c r="L11" i="10"/>
  <c r="E16" i="4" s="1"/>
  <c r="E18"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Jacques Erasmus</author>
  </authors>
  <commentList>
    <comment ref="C13" authorId="0" shapeId="0" xr:uid="{8559CFC2-EEFD-4762-B12B-00BBDF626F7C}">
      <text>
        <r>
          <rPr>
            <b/>
            <sz val="9"/>
            <color indexed="81"/>
            <rFont val="Tahoma"/>
            <family val="2"/>
          </rPr>
          <t>Jacques Erasmus:</t>
        </r>
        <r>
          <rPr>
            <sz val="9"/>
            <color indexed="81"/>
            <rFont val="Tahoma"/>
            <family val="2"/>
          </rPr>
          <t xml:space="preserve">
This is the MASTER Weight list. It must only be updated here. All other weights must refer to this one. This one must be decided FIRST.</t>
        </r>
      </text>
    </comment>
    <comment ref="D13" authorId="0" shapeId="0" xr:uid="{185A7574-67FD-4B53-8C19-1666ED4DD1A8}">
      <text>
        <r>
          <rPr>
            <b/>
            <sz val="9"/>
            <color indexed="81"/>
            <rFont val="Tahoma"/>
            <family val="2"/>
          </rPr>
          <t>Jacques Erasmus:</t>
        </r>
        <r>
          <rPr>
            <sz val="9"/>
            <color indexed="81"/>
            <rFont val="Tahoma"/>
            <family val="2"/>
          </rPr>
          <t xml:space="preserve">
Acceptable ratio of Score to Weight.
Insert as a percentage.</t>
        </r>
      </text>
    </comment>
    <comment ref="E13" authorId="0" shapeId="0" xr:uid="{D5EFC4A5-C7B2-48FD-8C57-1B71072A1517}">
      <text>
        <r>
          <rPr>
            <b/>
            <sz val="9"/>
            <color indexed="81"/>
            <rFont val="Tahoma"/>
            <family val="2"/>
          </rPr>
          <t>Jacques Erasmus:</t>
        </r>
        <r>
          <rPr>
            <sz val="9"/>
            <color indexed="81"/>
            <rFont val="Tahoma"/>
            <family val="2"/>
          </rPr>
          <t xml:space="preserve">
Conditional shading when threshold not provided or threshold not met.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Jacques Erasmus</author>
  </authors>
  <commentList>
    <comment ref="F8" authorId="0" shapeId="0" xr:uid="{7A6D5A5C-47CD-4D7F-B825-81C378B982B7}">
      <text>
        <r>
          <rPr>
            <b/>
            <sz val="9"/>
            <color indexed="81"/>
            <rFont val="Tahoma"/>
            <family val="2"/>
          </rPr>
          <t>Jacques Erasmus:</t>
        </r>
        <r>
          <rPr>
            <sz val="9"/>
            <color indexed="81"/>
            <rFont val="Tahoma"/>
            <family val="2"/>
          </rPr>
          <t xml:space="preserve">
DO NOT DELETE</t>
        </r>
      </text>
    </comment>
    <comment ref="B9" authorId="0" shapeId="0" xr:uid="{5446D0B4-6330-405F-9207-6EE81791BDBA}">
      <text>
        <r>
          <rPr>
            <b/>
            <sz val="9"/>
            <color indexed="81"/>
            <rFont val="Tahoma"/>
            <family val="2"/>
          </rPr>
          <t>Jacques Erasmus:</t>
        </r>
        <r>
          <rPr>
            <sz val="9"/>
            <color indexed="81"/>
            <rFont val="Tahoma"/>
            <family val="2"/>
          </rPr>
          <t xml:space="preserve">
DELETE EMPTY ROWS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<sst xmlns="http://schemas.openxmlformats.org/spreadsheetml/2006/main" count="5089" uniqueCount="2163">
  <si>
    <t>Scoring Summary</t>
  </si>
  <si>
    <t>Technical Requirements</t>
  </si>
  <si>
    <t>Vendor Responses</t>
  </si>
  <si>
    <t>Evaluator Scores</t>
  </si>
  <si>
    <t>Sectional Score:</t>
  </si>
  <si>
    <t>Intem#</t>
  </si>
  <si>
    <t xml:space="preserve">Business requirements </t>
  </si>
  <si>
    <r>
      <t xml:space="preserve">Mandatory Returnables - </t>
    </r>
    <r>
      <rPr>
        <sz val="9"/>
        <rFont val="Arial"/>
        <family val="2"/>
      </rPr>
      <t>This colunm lists the mandotory evidence to be provided by the vendor in the technical file and numbered to align with each criteria question.</t>
    </r>
    <r>
      <rPr>
        <b/>
        <sz val="9"/>
        <rFont val="Arial"/>
        <family val="2"/>
      </rPr>
      <t xml:space="preserve"> </t>
    </r>
  </si>
  <si>
    <r>
      <t xml:space="preserve">Vendor Response: </t>
    </r>
    <r>
      <rPr>
        <sz val="9"/>
        <rFont val="Arial"/>
        <family val="2"/>
      </rPr>
      <t>Vendor to indicate if, and to what extent they meet the requirement, detail must be provided in the tender submission</t>
    </r>
  </si>
  <si>
    <r>
      <t xml:space="preserve">Vendor Evidence: </t>
    </r>
    <r>
      <rPr>
        <sz val="9"/>
        <rFont val="Arial"/>
        <family val="2"/>
      </rPr>
      <t>Location of Supporting Document/detailed response in your tender submission (state the file number, section &amp; page number)</t>
    </r>
  </si>
  <si>
    <t>Priority Description</t>
  </si>
  <si>
    <t>Priority</t>
  </si>
  <si>
    <t>Weight</t>
  </si>
  <si>
    <t>Option Score</t>
  </si>
  <si>
    <t>Evaluators Response (SELECT)</t>
  </si>
  <si>
    <t>Score</t>
  </si>
  <si>
    <t>Evaluator comments</t>
  </si>
  <si>
    <t>1</t>
  </si>
  <si>
    <t>2</t>
  </si>
  <si>
    <t>3</t>
  </si>
  <si>
    <t>4</t>
  </si>
  <si>
    <t>5</t>
  </si>
  <si>
    <t>6</t>
  </si>
  <si>
    <t>7</t>
  </si>
  <si>
    <t>8</t>
  </si>
  <si>
    <t>9</t>
  </si>
  <si>
    <t>10</t>
  </si>
  <si>
    <t>11</t>
  </si>
  <si>
    <t>12</t>
  </si>
  <si>
    <t>13</t>
  </si>
  <si>
    <t>14</t>
  </si>
  <si>
    <t>15</t>
  </si>
  <si>
    <t>16</t>
  </si>
  <si>
    <t>17</t>
  </si>
  <si>
    <t>18</t>
  </si>
  <si>
    <t>19</t>
  </si>
  <si>
    <t>20</t>
  </si>
  <si>
    <t>21</t>
  </si>
  <si>
    <t>22</t>
  </si>
  <si>
    <t>&lt;Example for how to complete this column: Technical File, section 5 (company background section), page 11&gt;</t>
  </si>
  <si>
    <t>Tenderer to take note of the following key instructions:</t>
  </si>
  <si>
    <t>Technical Evaluation Guidelines</t>
  </si>
  <si>
    <t>*</t>
  </si>
  <si>
    <r>
      <t xml:space="preserve">Complete </t>
    </r>
    <r>
      <rPr>
        <b/>
        <u/>
        <sz val="11"/>
        <color rgb="FFC00000"/>
        <rFont val="Arial"/>
        <family val="2"/>
      </rPr>
      <t>ALL</t>
    </r>
    <r>
      <rPr>
        <sz val="11"/>
        <color rgb="FF000000"/>
        <rFont val="Arial"/>
        <family val="2"/>
      </rPr>
      <t xml:space="preserve"> </t>
    </r>
    <r>
      <rPr>
        <sz val="11"/>
        <color indexed="8"/>
        <rFont val="Arial"/>
        <family val="2"/>
      </rPr>
      <t>the worksheets listed below.</t>
    </r>
  </si>
  <si>
    <t>Gatekeepers</t>
  </si>
  <si>
    <t>Security</t>
  </si>
  <si>
    <t xml:space="preserve"> </t>
  </si>
  <si>
    <t>Tender Number:</t>
  </si>
  <si>
    <t>&lt;insert before tender publication&gt;</t>
  </si>
  <si>
    <t>Transaction Description:</t>
  </si>
  <si>
    <t>Evaluated Tenderer's Registered Name:</t>
  </si>
  <si>
    <t>&lt;Evaluator to complete&gt;</t>
  </si>
  <si>
    <t>Evaluator Name and Surname:</t>
  </si>
  <si>
    <t>Eskom Group Technology:  Technical Evaluation Criteria</t>
  </si>
  <si>
    <t>Date of Evaluation</t>
  </si>
  <si>
    <t>Evaluator Signature</t>
  </si>
  <si>
    <t>Gatekeeper Evaluation</t>
  </si>
  <si>
    <t>Tick to indicate if there are gatekeepers for this assessment:</t>
  </si>
  <si>
    <t>Desktop Evaluation Scoring Summary</t>
  </si>
  <si>
    <t>Evaluation Category</t>
  </si>
  <si>
    <t>Threshold</t>
  </si>
  <si>
    <t xml:space="preserve">Total </t>
  </si>
  <si>
    <t>Eskom Group Technology: 
Technical Evaluation Criteria
GATEKEEPER CRITERIA</t>
  </si>
  <si>
    <t>GateKeeper Requirements</t>
  </si>
  <si>
    <r>
      <t xml:space="preserve">Mandatory Returnables - </t>
    </r>
    <r>
      <rPr>
        <sz val="8"/>
        <rFont val="Arial"/>
        <family val="2"/>
      </rPr>
      <t>Evidence below to be provided in the technical file and numbered to align with each criteria question.</t>
    </r>
    <r>
      <rPr>
        <b/>
        <sz val="8"/>
        <rFont val="Arial"/>
        <family val="2"/>
      </rPr>
      <t xml:space="preserve"> </t>
    </r>
  </si>
  <si>
    <r>
      <t xml:space="preserve">Vendor Response: </t>
    </r>
    <r>
      <rPr>
        <sz val="8"/>
        <rFont val="Arial"/>
        <family val="2"/>
      </rPr>
      <t>Vendor to provide answer the questions below and provide detail in their tender submission</t>
    </r>
  </si>
  <si>
    <r>
      <t xml:space="preserve">Vendor Evidence: </t>
    </r>
    <r>
      <rPr>
        <sz val="8"/>
        <rFont val="Arial"/>
        <family val="2"/>
      </rPr>
      <t>Location of Supporting Document/detailed response in your tender submission (state the file number, section &amp; page number)</t>
    </r>
  </si>
  <si>
    <t>Scoring</t>
  </si>
  <si>
    <t>Very important</t>
  </si>
  <si>
    <t>Eskom Group Technology:
Technical Evaluation Criteria</t>
  </si>
  <si>
    <t>Selection Options</t>
  </si>
  <si>
    <t>Business requirements</t>
  </si>
  <si>
    <t>Mandatory Returnables - This colunm lists the mandotory evidence to be provided by the vendor in the technical file and numbered to align with each criteria question.</t>
  </si>
  <si>
    <t>No</t>
  </si>
  <si>
    <t>Ver 7.0</t>
  </si>
  <si>
    <t>IT and OT Network Hardware</t>
  </si>
  <si>
    <t>The vendor must be an accredited Cisco reseller / distributor</t>
  </si>
  <si>
    <t>Eskom requires all boxes for hardware and perpetual licenses delivered to be labelled with the following information:
1- Contracted Supplier Name
2- Supplier vendor Number
3- Purchase order Number
4- Item short description as per the PO document
5- Eskom SAP Material number as per the PO document
6- PO line number as per the PO document
7- Quanitity in the delivered box</t>
  </si>
  <si>
    <t>In your technical response indicate if your compnay is able to provide each of the 7 required labelling on each box delivered.</t>
  </si>
  <si>
    <t>The vendor can provide all 7 box labeling requirements,
the vendor cannot provide all 7 labeling requirements</t>
  </si>
  <si>
    <t>Delivery Requirements</t>
  </si>
  <si>
    <t>In your technical response indicate if your compnay is able to provide all 10 information items on delivery notes</t>
  </si>
  <si>
    <t>The vendor is able to provide all required information on dleivery notes,
The vendor is unable to provide all required information on dleivery notes</t>
  </si>
  <si>
    <t>Eskom has various sites around the country and requires the vendor to deliver hardware to all 9 provinces in South Africa. 90% of deliveries will be made to NTCSA warehouse in Simmerpan, germiston and Eskom MWP in Sunninghill Sandton but occasionally delivery will be required at other sites.</t>
  </si>
  <si>
    <t xml:space="preserve">In your technical response please indicate if your company is able to deliver euipment to Eskom sites in all 9 provinces. </t>
  </si>
  <si>
    <t>the vendor can deliver country wide,
Delivery is limited to certain cities,
delivery is not avalable or only available to one location</t>
  </si>
  <si>
    <t>Supplier Experience</t>
  </si>
  <si>
    <t>In your technical response provide a letter or other evidence confirming your status as an accredited Cisco reseller / distributor. The letter must on a Cisco letter head.</t>
  </si>
  <si>
    <t>Hardware and OEM fees - IT</t>
  </si>
  <si>
    <t>Hardware and OEM fees - OT</t>
  </si>
  <si>
    <t>Eskom requires hardware and software to be listed on delivery notes. All deliveries to Eskom must be accompanied by a delivery note, the delivery note smust include the following minimum information.
1- Delivery note number
2- Contracted supplier Name
3- Supplier vendor Number
4- Purchase order Number
5- Delivery Date
6- Delivery address as per teh PO document
7- Item short description as per the PO document
8- Eskom SAP Material and/or service number as per the PO document
9- PO line number as per the PO document
10- Quanitity in the delivered box</t>
  </si>
  <si>
    <t>Eskom requires an experinced supplier who has provided netwroking hardware products to clients previously.</t>
  </si>
  <si>
    <t>In your technical response list the clients to whom you have provided networking IT and / or OT hardware and indicate the dates the service was provided. Provide a reference letter from each client listed, each reference letter must have contact details for the clients in order to verify the information provided.</t>
  </si>
  <si>
    <t>The vendor has provided 5 or more related references  where the service was provided within the past 5 years,
The vendor has provided 2-4 related references  where the service was provided within the past 5 years,
The vendor has provided less than 2 related references  where the service was provided within the past 5 years,</t>
  </si>
  <si>
    <t>The vendor must be an accredited Cisco partner who is able to ensure the licences purchased reflect on Eskom's Cisco license portal.</t>
  </si>
  <si>
    <t>In your technical response, outline the process your company will follow to ensure licences purchased will reflect on Eskom's Cisco license portal.</t>
  </si>
  <si>
    <t>The vendor has provided the process to ensure  licences reflect on the Eskom Cisco license portal,
The vendor has not provided the process to ensure  licences reflect on the Eskom Cisco license portal,</t>
  </si>
  <si>
    <t>Compliance Level</t>
  </si>
  <si>
    <t>Definition</t>
  </si>
  <si>
    <t>COMPLIANT</t>
  </si>
  <si>
    <t>Equipment is supplied with a complete supporting data sheet provided</t>
  </si>
  <si>
    <t>COMPLIANT WITH ASSOCIATED QUALIFICATIONS</t>
  </si>
  <si>
    <t>Equipment is supplied with incomplete data sheet provided</t>
  </si>
  <si>
    <t>NON-COMPLIANT</t>
  </si>
  <si>
    <t>Equipment is supplied but there is no data sheet</t>
  </si>
  <si>
    <t>TOTALLY DEFICIENT OR NON-RESPONSIVE</t>
  </si>
  <si>
    <t>Equipment is not supplied</t>
  </si>
  <si>
    <t>Supplier Name:</t>
  </si>
  <si>
    <t xml:space="preserve">Submission of completed Annexure A – Schedule of Compliance </t>
  </si>
  <si>
    <t>NOT SUBMITTED</t>
  </si>
  <si>
    <t xml:space="preserve">Hardware Technical Schedule of compliance- National Transmission Company (NTCSA) TELECOMS </t>
  </si>
  <si>
    <t>VENDOR NAME</t>
  </si>
  <si>
    <t>Columns F and H must be completed</t>
  </si>
  <si>
    <t>Equipment with End of sale notice issued by the OEM must not be proposed</t>
  </si>
  <si>
    <t>Category</t>
  </si>
  <si>
    <t>Part Number</t>
  </si>
  <si>
    <t>Description</t>
  </si>
  <si>
    <t>Total Estimated Quantity</t>
  </si>
  <si>
    <t>Replacement part number and description (Only where applicable)</t>
  </si>
  <si>
    <t>Supplier's Statements of compliance
(Click on dropdown below and choose)</t>
  </si>
  <si>
    <t>Location of the supportig datasheet</t>
  </si>
  <si>
    <t>Cyber Security</t>
  </si>
  <si>
    <t>ISA-3000 Firewall 2 ports</t>
  </si>
  <si>
    <t>ISA-3000-2C2F-FTD)</t>
  </si>
  <si>
    <t>Cisco Secure Firewall ISA3000 2 copper 2 fiber ports FTD Firepower Unified Image (ISA-3000-2C2F-FTD)</t>
  </si>
  <si>
    <t>EQUIPMENT IS SUPPLIED WITH A COMPLETE SUPPORTING DATA SHEET PROVIDED</t>
  </si>
  <si>
    <t>CON-SNT-ISA3002D</t>
  </si>
  <si>
    <t>SNTC-8X5XNBD ISA 3000 2 copper 2 fiber ports FTD Fire (CON-SNT-ISA3002D)</t>
  </si>
  <si>
    <t>L-ISA3000-TMC-3Y</t>
  </si>
  <si>
    <t>Cisco ISA3000 Threat Defense Threat, Malware and URL 3Y Subs (L-ISA3000-TMC-3Y)</t>
  </si>
  <si>
    <t>19" DINRAIL kit to replace STK-RACKMNT-2955=</t>
  </si>
  <si>
    <t>ISA-3000 Firewall 4 ports</t>
  </si>
  <si>
    <t>ISA-3000-4C-FTD)</t>
  </si>
  <si>
    <t>Cisco Secure Firewall ISA 3000 4 copper ports FTD Unified image (ISA-3000-4C-FTD)</t>
  </si>
  <si>
    <t>CON-SNT-ISA3004D</t>
  </si>
  <si>
    <t>SNTC-8X5XNBD ISA 3000 4 copper ports FTD Unified imag (CON-SNT-ISA3004D)</t>
  </si>
  <si>
    <t>(L-ISA3000-TMC-3Y</t>
  </si>
  <si>
    <t>STK-RACKDINRAIL=</t>
  </si>
  <si>
    <t>19" DINRAIL kit to replace STK-RACKMNT-2955= (STK-RACKDINRAIL=)</t>
  </si>
  <si>
    <t>FPR3105 Firewall</t>
  </si>
  <si>
    <t>FPR3105-NGFWK9</t>
  </si>
  <si>
    <t>Cisco Secure Firewall 3105 NGFW Appliance, 1U (FPR3105-NGFWK9)</t>
  </si>
  <si>
    <t>CON-SNTFPR3105N</t>
  </si>
  <si>
    <t>SNTC-8X5XNBD Cisco Secure Firewall (CON-SNTFPR3105N)</t>
  </si>
  <si>
    <t>L-FPR3105TTMC-3Y</t>
  </si>
  <si>
    <t>Cisco Secure Firewall 3105 TD, AMP &amp; URL Filtering 3Y Subs (L-FPR3105TTMC-3Y)</t>
  </si>
  <si>
    <t>FPR3K-PWR-AC400</t>
  </si>
  <si>
    <t>Cisco Secure Firewall 3K Series 400W AC Power Supply (FPR3K-PWR-AC400)</t>
  </si>
  <si>
    <t>CSF1230 Firewall</t>
  </si>
  <si>
    <t>CSF1230-TD-K9</t>
  </si>
  <si>
    <t>Secure Firewall 1240 security appliance with Threat Defense software</t>
  </si>
  <si>
    <t>CON-SSSNT-CSF1240T</t>
  </si>
  <si>
    <t>SOLN SUPP 8X5XNBD Secure Firewall 1240 Appliance, Threat D</t>
  </si>
  <si>
    <t>L-CSF1240-TMC-3Y</t>
  </si>
  <si>
    <t>CSF 1240 Threat Defense IPS, Malware &amp; URL 3Y Subs</t>
  </si>
  <si>
    <t>CSF1250 Firewall</t>
  </si>
  <si>
    <t>CSF1250-TD-K9</t>
  </si>
  <si>
    <t xml:space="preserve">	
Secure Firewall 1250 security appliance with Threat Defense software</t>
  </si>
  <si>
    <t>CON-SSSNT-CSF1250T</t>
  </si>
  <si>
    <t>SOLN SUPP 8X5XNBD Secure Firewall 1250 Appliance, Threat D</t>
  </si>
  <si>
    <t>L-CSF1250-TMC-3Y</t>
  </si>
  <si>
    <t>CSF 1250 Threat Defense IPS, Malware &amp; URL 3Y Subs</t>
  </si>
  <si>
    <t>Cisco Identity Services Engine</t>
  </si>
  <si>
    <t>SNS-3815-K9</t>
  </si>
  <si>
    <t>Small Secure Network Server for ISE Applications</t>
  </si>
  <si>
    <t>CON-SSSNT-SNS3A8K9</t>
  </si>
  <si>
    <t>SOLN SUPP 8X5XNBD Small Secure Network Server for ISE Appl</t>
  </si>
  <si>
    <t>SNS-NVMEG4-M960-D</t>
  </si>
  <si>
    <t>960GB 2.5in U.3 15mm P7450 Hg Perf Med End NVMe</t>
  </si>
  <si>
    <t>SNS-PSU1-1200W-D</t>
  </si>
  <si>
    <t>1200w AC Titanium Power Supply for C-series Rack Servers</t>
  </si>
  <si>
    <t>SNS-PSU1-1200W-D2</t>
  </si>
  <si>
    <t>SW-38X5-ISE-K9</t>
  </si>
  <si>
    <t>Cisco ISE Software Load on SNS-38x5-K9 appliance</t>
  </si>
  <si>
    <t>SNS-CPU-A9115</t>
  </si>
  <si>
    <t>AMD 9115 2.6GHz 125W 16C/64MB Cache DDR5 6000MT/s</t>
  </si>
  <si>
    <t>SNS-MRX32G1RE5</t>
  </si>
  <si>
    <t>32GB DDR5-6400 RDIMM 1Rx4  (16Gb)</t>
  </si>
  <si>
    <t>SNS-O-ID10GC-D</t>
  </si>
  <si>
    <t>Intel X710T2LOCPV3G1L 2x10GbE RJ45 OCP3.0 NIC</t>
  </si>
  <si>
    <t>SNS-OCP3-KIT-D</t>
  </si>
  <si>
    <t>C2XX OCP 3.0 Interposer W/Mech Assy</t>
  </si>
  <si>
    <t>SNS-RIS1A-225M8</t>
  </si>
  <si>
    <t>C225 M8 1U Riser 1A PCIe Gen4 x16 HH</t>
  </si>
  <si>
    <t>SNS-TPM2-002D-D</t>
  </si>
  <si>
    <t>TPM 2.0 FIPS 140-2 MSW2022 compliant AMD M8 servers</t>
  </si>
  <si>
    <t>SNS-BBLKD-M8</t>
  </si>
  <si>
    <t>UCS C-Series M6 &amp; M8 SFF drive blanking panel</t>
  </si>
  <si>
    <t>SNS-CBLFNVME-225M8</t>
  </si>
  <si>
    <t>C225M8  NVME Cable, Mainboard to backplane</t>
  </si>
  <si>
    <t>CAB-C13-C14-2M</t>
  </si>
  <si>
    <t>Power Cord Jumper, C13-C14 Connectors, 2 Meter Length</t>
  </si>
  <si>
    <t>SNS-PCIEIQ10GF-D</t>
  </si>
  <si>
    <t>Intel X710 quad-port 10G SFP+ NIC</t>
  </si>
  <si>
    <t>Routers</t>
  </si>
  <si>
    <t>IR8340 Router</t>
  </si>
  <si>
    <t>IR8340-K9</t>
  </si>
  <si>
    <t>Cisco Catalyst IR8340 Rugged Router (IR8340-K9)</t>
  </si>
  <si>
    <t>CON-SNT-IR8340AK</t>
  </si>
  <si>
    <t>SNTC-8X5XNBD Cisco Catalyst IR8340 Rugged Router (CON-SNT-IR8340AK)</t>
  </si>
  <si>
    <t>IRDNA-P-T0-5M-A</t>
  </si>
  <si>
    <t>Cisco DNA Advantage On-Prem Lic3Y - upto 5M (Aggr, 10M) (IRDNA-P-T0-5M-A)</t>
  </si>
  <si>
    <t>PWR-RGD-LOW-DC</t>
  </si>
  <si>
    <t>Low DC (24/48VDC) Power Supply (PWR-RGD-LOW-DC)</t>
  </si>
  <si>
    <t>IRM-NIM-2T1E1</t>
  </si>
  <si>
    <t>IR Series 2 port T1/E1 Network Interface Module (IRM-NIM-2T1E1)</t>
  </si>
  <si>
    <t>IRM-NIM-RS232</t>
  </si>
  <si>
    <t>IR Series RS232 8 Port Serial Network Interface Module (IRM-NIM-RS232)</t>
  </si>
  <si>
    <t>SL-8300-NA-D-T0</t>
  </si>
  <si>
    <t>Network Advantage License for Cisco IR8300 - Tier 0 (SL-8300-NA-D-T0)</t>
  </si>
  <si>
    <t>SL-8300-NA-P-T1</t>
  </si>
  <si>
    <t xml:space="preserve">Network Advantage License for Cisco IR8300 - Tier 1 (SL-8300-NA-P-T1) </t>
  </si>
  <si>
    <t>(SL-8300-NA-B-T2</t>
  </si>
  <si>
    <t>Network Advantage License for Cisco IR8300 - Tier 2 (SL-8300-NA-B-T2)</t>
  </si>
  <si>
    <t>Cisco DNA Advantage On-Prem Lic 3Y - upto 5M (Aggr, 10M) (IRDNA-P-T0-5M-A)</t>
  </si>
  <si>
    <t>IRDNA-P-T1-A</t>
  </si>
  <si>
    <t>IoT DNA Advantage On Premise Lic - upto 200M (Aggr, 400M) (IRDNA-P-T1-A)</t>
  </si>
  <si>
    <t>IRDNA-P-T2-A</t>
  </si>
  <si>
    <t>IoT DNA Advantage On Premise Lic - upto 1G (Aggr, 2G) (IRDNA-P-T2-A)</t>
  </si>
  <si>
    <t>PWR-RGD-AC-DC-250</t>
  </si>
  <si>
    <t>Higher PoE, 250W PSU for IE4010/5000, 100-240VAC/100250VDC (PWR-RGD-AC-DC-250)</t>
  </si>
  <si>
    <t>PWR-RGD-AC-DC</t>
  </si>
  <si>
    <t>Hgh AC/DC (88-300VDC/85264VAC) Pwr Sup for CGR2010/CGS2520 (PWR-RGD-AC-DC)</t>
  </si>
  <si>
    <t>ASR903 Router</t>
  </si>
  <si>
    <t>ASR-903U</t>
  </si>
  <si>
    <t>ASR 903 Series Router Chassis (ASR-903U)</t>
  </si>
  <si>
    <t>CON-SNT-ASR903</t>
  </si>
  <si>
    <t>SNTC-8X5XNBD ASR 903 Series Router Chassis (CON-SNT-ASR903)</t>
  </si>
  <si>
    <t>A900-RSP3C-400-S</t>
  </si>
  <si>
    <t>ASR 900 Route Switch Processor 3, 400G, XL Scale, non-wide (A900-RSP3C-400-S )</t>
  </si>
  <si>
    <t>SLASR903U-A</t>
  </si>
  <si>
    <t>ASR 903 Metro Aggregation Services (SLASR903U-A)</t>
  </si>
  <si>
    <t>A903-RCKMNT-19IN</t>
  </si>
  <si>
    <t>ASR 903 ETSI Rack Mount Kit (A903-RCKMNT-19IN)</t>
  </si>
  <si>
    <t>A903-CABLE-GUIDE</t>
  </si>
  <si>
    <t>ASR 903 Cable Guide (A903-CABLE-GUIDE)</t>
  </si>
  <si>
    <t>A900-CONS-KIT-S</t>
  </si>
  <si>
    <t>ASR 900 Serial Console Cabling Kit (A900-CONS-KIT-S)</t>
  </si>
  <si>
    <t>A900-IMA8S</t>
  </si>
  <si>
    <t>ASR 900 8 port SFP Gigabit Ethernet Interface Module (A900-IMA8S)</t>
  </si>
  <si>
    <t>A900-IMA8Z</t>
  </si>
  <si>
    <t>ASR 900 8 port 10GE SFP+ Interface Module (A900-IMA8Z)</t>
  </si>
  <si>
    <t>A900-IMA2Z</t>
  </si>
  <si>
    <t>ASR 900 2 port 10GE SFP+/XFP Interface Module, Spare (A900-IMA2Z)</t>
  </si>
  <si>
    <t>SFP-10G-SR</t>
  </si>
  <si>
    <t>10GBASE-SR SFP Module (SFP-10G-SR)</t>
  </si>
  <si>
    <t>GLC-SX-MM-RGD</t>
  </si>
  <si>
    <t>1000Mbps Multi-Mode Rugged SFP (GLC-SX-MM-RGD)</t>
  </si>
  <si>
    <t>A903-FAN-F</t>
  </si>
  <si>
    <t>ASR 903 FAN Tray With Filter Slot (A903-FAN-F)</t>
  </si>
  <si>
    <t>ASR 903 FAN Tray Filter (A903-FAN-F)</t>
  </si>
  <si>
    <t>A900-PWR900-D2</t>
  </si>
  <si>
    <t>ASR 900 900W DC Dual Feed Power Supply (A900-PWR900-D2)</t>
  </si>
  <si>
    <t>EPNM-F-SM-SRTM</t>
  </si>
  <si>
    <t>EPNM Smart Small Device Advantage (Ess &amp; Adv) RTM (EPNM-F-SM-SRTM)</t>
  </si>
  <si>
    <t>SD-SSNK-EPNMFMMR</t>
  </si>
  <si>
    <t>SP SSPT E NO UPG NET EPNM Smart Small Full (SD-SSNK-EPNMFMMR)</t>
  </si>
  <si>
    <t>EPNM-F-SM1-SRTMSIA</t>
  </si>
  <si>
    <t>Cisco Evolved Programmable Network Manager Smart - SIA (EPNM-F-SM1-SRTMSIA)</t>
  </si>
  <si>
    <t>A900-IMA48D-C</t>
  </si>
  <si>
    <t>ASR 900 48 port T1/E1 Interface Module, Requires patch panel (A900-IMA48D-C)</t>
  </si>
  <si>
    <t>PANEL-48-1-RJ48</t>
  </si>
  <si>
    <t>48 x 120-ohm E1/110-ohm DS1 termination, thru RJ48C conn. (PANEL-48-1-RJ48)</t>
  </si>
  <si>
    <t>CABLE-16TDM-C-L3</t>
  </si>
  <si>
    <t>16 port cable for TDM CEM IM, no red, 2.2 m (CABLE-16TDM-C-L3)</t>
  </si>
  <si>
    <t>CABLE-16TDM-C-L1</t>
  </si>
  <si>
    <t>16 port cable for TDM CEM IM, no red, 1.4m (CABLE-16TDM-C-L1)</t>
  </si>
  <si>
    <t>CABLE-16TDM-C-L2</t>
  </si>
  <si>
    <t>16 port cable for TDM CEM IM, no red, 1.6 m (CABLE-16TDM-C-L2)</t>
  </si>
  <si>
    <t>CABLE-16TDM-C-L4</t>
  </si>
  <si>
    <t>16 port cable for TDM CEM IM, no red, 2.4 m (CABLE-16TDM-C-L4)</t>
  </si>
  <si>
    <t>NIM-8MFT-T1/E1=</t>
  </si>
  <si>
    <t>8 port Multiflex Trunk Voice/Clear-channel Data T1/E1 Module (NIM-8MFT-T1/E1=)</t>
  </si>
  <si>
    <t>NIM-8CE1T1-PRI=</t>
  </si>
  <si>
    <t>8 port Multiflex Trunk Voice/Channelized Data T1/E1 Module (NIM-8CE1T1-PRI=)</t>
  </si>
  <si>
    <t>SFPs</t>
  </si>
  <si>
    <t>Management System</t>
  </si>
  <si>
    <t>Cisco Evolved Programmable Network Manager (EPNM)</t>
  </si>
  <si>
    <t xml:space="preserve">R-CISCO-S-EPNMC-K9 </t>
  </si>
  <si>
    <t>EPN Manager Smart licence (R-CISCO-S-EPNMC-K9 SA)</t>
  </si>
  <si>
    <t>SD-SSPT-RSCISCOS</t>
  </si>
  <si>
    <t>Cisco Solution Support (SD-SSPT-RSCISCOS)</t>
  </si>
  <si>
    <t>EPNM-8-S-K9 SA1</t>
  </si>
  <si>
    <t>Cisco EPNM 8.x Smart Base App +NBI+ UCS&amp;VM Essential Lic (EPNM-8-S-K9 SA1)</t>
  </si>
  <si>
    <t>SD-SSPT-EPNM778S</t>
  </si>
  <si>
    <t>Cisco Solution Support (SD-SSPT-EPNM778S)</t>
  </si>
  <si>
    <t>L-EPNM-S-SBY SA</t>
  </si>
  <si>
    <t>Cisco EPNM Smart - RedundancyLicense (LocalHA or GeoDR) (L-EPNM-S-SBY SA)</t>
  </si>
  <si>
    <t>SD-SSPT-L-EPNM-S</t>
  </si>
  <si>
    <t>Cisco Solution Support (SD-SSPT-L-EPNM-S)</t>
  </si>
  <si>
    <t>(EPNM-E-SM-SRTM SA</t>
  </si>
  <si>
    <t>EPNM Smart Small Device Essentials RTM (EPNM-E-SM-SRTM SA)</t>
  </si>
  <si>
    <t>SD-SSPT-SRTMEPNM</t>
  </si>
  <si>
    <t>Cisco Solution Support (SD-SSPT-SRTMEPNM)</t>
  </si>
  <si>
    <t>EPNM-F-SM-SRTM SA</t>
  </si>
  <si>
    <t>EPNM Smart Small Device Advantage(Ess &amp; Adv) RTM (EPNM-F-SM-SRTM SA)</t>
  </si>
  <si>
    <t>SD-SSPT-EPNMFMMR74</t>
  </si>
  <si>
    <t>Cisco Solution Support (SD-SSPT-EPNMFMMR74)</t>
  </si>
  <si>
    <t>EPNM-S-K9-3YSIA</t>
  </si>
  <si>
    <t>EPNM Smart Base Application 36-59 months renewal SIA (EPNM-S-K9-3YSIA)</t>
  </si>
  <si>
    <t>L-EPNM-S-SBY-SIA</t>
  </si>
  <si>
    <t>EPNM Smart High Availability Licence (L-EPNM-S-SBY-SIA)</t>
  </si>
  <si>
    <t>EPNM-E-SM1-SRTMSIA</t>
  </si>
  <si>
    <t>EPNM Smart Small Device Essentials (EPNM-E-SM1-SRTMSIA)</t>
  </si>
  <si>
    <t>EPNM Smart Small Device Essentials (EPNM-F-SM1-SRTMSIA)</t>
  </si>
  <si>
    <t>SD-SVS-EPNM-S</t>
  </si>
  <si>
    <t>Cisco Evolved Programmable Network Manager Smart - SIA  (SD-SVS-EPNM-S)</t>
  </si>
  <si>
    <t>Cisco Catalyst Center</t>
  </si>
  <si>
    <t>DN3-HW-APL</t>
  </si>
  <si>
    <t>Cisco Catalyst Center Appliance (Gen 3) - 32 Core</t>
  </si>
  <si>
    <t>CON-L1SNB-DN3HBAPL</t>
  </si>
  <si>
    <t>ENH 8X5XSNBDCX LEVEL 1 8X5XNBD Cisco DNA Center Appl</t>
  </si>
  <si>
    <t>DNA-SW-2.3.7</t>
  </si>
  <si>
    <t>Cisco Catalyst Center SW 2.3.7</t>
  </si>
  <si>
    <t>DN3-HW-APL-LIC</t>
  </si>
  <si>
    <t>Cisco Catalyst Center Appliance License- 32 Core</t>
  </si>
  <si>
    <t>CAB-C19-CBN</t>
  </si>
  <si>
    <t>Cabinet Jumper Power Cord, 250 VAC 16A, C20-C19 Connectors</t>
  </si>
  <si>
    <t>DN3-CPU-I6326</t>
  </si>
  <si>
    <t>Intel 6326 2.9GHz/185W 16C/24MB DDR4 3200MHz</t>
  </si>
  <si>
    <t>DN3-MR-X32G2RW</t>
  </si>
  <si>
    <t>32GB RDIMM DRx4 3200 (8Gb)</t>
  </si>
  <si>
    <t>DN3-SD19TKA1X-EV</t>
  </si>
  <si>
    <t>1.9TB 2.5 inch Enterprise Value 12G SAS SSD</t>
  </si>
  <si>
    <t>DN3-RAID-220M6</t>
  </si>
  <si>
    <t>Cisco 12G SAS RAID Controller w/4GB FBWC (16 Drv) w/1U Brkt</t>
  </si>
  <si>
    <t>DN3-PSU1-2300W</t>
  </si>
  <si>
    <t>Cisco UCS 2300W AC Power Supply for Rack Servers Titanium</t>
  </si>
  <si>
    <t>DN3-GPURKIT-C220</t>
  </si>
  <si>
    <t>GPU Riser Bracket assy kit C220 / C225 1U</t>
  </si>
  <si>
    <t>DN3-TPM-002C</t>
  </si>
  <si>
    <t>TPM 2.0, TCG, FIPS140-2, CC EAL4+ Certified, for M6 servers</t>
  </si>
  <si>
    <t>DN3-SDB960SA1V</t>
  </si>
  <si>
    <t>960GB 2.5in 6G SATA Enter Value 1X Samsung G1PM893A SSD</t>
  </si>
  <si>
    <t>DN3-SDB1T9SA1V</t>
  </si>
  <si>
    <t>1.9TB 2.5in 6G SATA Enter Value 1X Samsung G1PM893A SSD</t>
  </si>
  <si>
    <t>DN3-P-I8Q25GF</t>
  </si>
  <si>
    <t>Cisco-Intel E810XXVDA4L 4x25/10 GbE SFP28 PCIe NIC</t>
  </si>
  <si>
    <t>DN3-P-I8D25GF</t>
  </si>
  <si>
    <t>Cisco-Intel E810XXVDA2 2x25/10 GbE SFP28 PCIe NIC</t>
  </si>
  <si>
    <t>Firepower Management Center (FMC)</t>
  </si>
  <si>
    <t>FMC2700-K9</t>
  </si>
  <si>
    <t>Cisco Secure Firewall Management Center 2700 Chassis</t>
  </si>
  <si>
    <t>CON-SNT-FMC2700K</t>
  </si>
  <si>
    <t>FMC-M6-PS-AC-1050W</t>
  </si>
  <si>
    <t>AC Power Supply</t>
  </si>
  <si>
    <t>Power Cord</t>
  </si>
  <si>
    <t>SF-FMC-7.4.0-K9</t>
  </si>
  <si>
    <t>Cisco Secure Firewall Management Center Software v7.4.0</t>
  </si>
  <si>
    <t>FMC-M6-NIC-SFP</t>
  </si>
  <si>
    <t>Cisco FMC X710-DA2 dual-port 10G SFP+ NIC</t>
  </si>
  <si>
    <t>10GBASE-SR SFP Module</t>
  </si>
  <si>
    <t>FMC-M6-HDD-240GB</t>
  </si>
  <si>
    <t>Cisco FMC 240GB SATA M.2</t>
  </si>
  <si>
    <t>FMC-M6-HWRAID</t>
  </si>
  <si>
    <t>Cisco FMC M6 Boot optimized M.2 Raid controller</t>
  </si>
  <si>
    <t>FMC-M6-TPM-2.0</t>
  </si>
  <si>
    <t>Cisco FMC Trusted Platform Module 2.0</t>
  </si>
  <si>
    <t>FMC-M6-MEM-X-16GB</t>
  </si>
  <si>
    <t>Cisco FMC 16GB 16GB RDIMM SRx4 3200 (8Gb)</t>
  </si>
  <si>
    <t>FMC-M6-MRAID-12G</t>
  </si>
  <si>
    <t>Cisco FMC 12G Modular RAID controller with 2GB cache</t>
  </si>
  <si>
    <t>FMC-M6-O-ID10GC</t>
  </si>
  <si>
    <t>Cisco FMC Intel X710T2LOCPV3G1L 2x10GbE RJ45 OCP3.0 NIC</t>
  </si>
  <si>
    <t>FMC-M6-OCP3-KIT</t>
  </si>
  <si>
    <t>Cisco FMC C2XX OCP 3.0 Interposer W/Mech Assy</t>
  </si>
  <si>
    <t>FMC-M6-CPU-A7282</t>
  </si>
  <si>
    <t>Cisco FMC AMD 2.8GHz 7282 120W 16C/64MB Cache DDR4 3200MHz</t>
  </si>
  <si>
    <t>FMC-M6-HDD-600G</t>
  </si>
  <si>
    <t>Cisco FMC M6 - 600GB 12G SAS 10K RPM SFF HDD</t>
  </si>
  <si>
    <t>Servers</t>
  </si>
  <si>
    <t>Cisco Business Edition 7000H  Server</t>
  </si>
  <si>
    <t>BE7H-M7-K9</t>
  </si>
  <si>
    <t>Cisco Business Edition 7000H (M7) Appliance, Export Restr SW</t>
  </si>
  <si>
    <t>CON-SNT-BE7HM7K9</t>
  </si>
  <si>
    <t>SNTC-8X5XNBD Cisco Business Edition 7000H (M7) Applia</t>
  </si>
  <si>
    <t>VIRT-LIC-NONE</t>
  </si>
  <si>
    <t>Virtualization SW+Lic required but NOT included</t>
  </si>
  <si>
    <t>BE7K-CPU-M7</t>
  </si>
  <si>
    <t>Intel I6526Y 2.8GHz/195W 16C/37.5MB DDR5 5200MT/s</t>
  </si>
  <si>
    <t>BECE-RAM-M7</t>
  </si>
  <si>
    <t>16GB DDR5-5600 RDIMM 1Rx8 (16Gb)</t>
  </si>
  <si>
    <t>BE7K-RAIDCTRLR-M7</t>
  </si>
  <si>
    <t>24G Tri-Mode MP1 RAID Controller w/4GB FBWC 32Drv w/2U Brkt</t>
  </si>
  <si>
    <t>BECE-DISK-M7</t>
  </si>
  <si>
    <t>600GB 12G SAS 10K RPM SFF HDD</t>
  </si>
  <si>
    <t>BECE-OCPNIC-M7</t>
  </si>
  <si>
    <t>BECE-MLOMNICKIT-M7</t>
  </si>
  <si>
    <t>BE7K-PCIERISER-M7</t>
  </si>
  <si>
    <t>C240 M7 Riser1A; (x8;x16x, x8); StBkt; (CPU1)</t>
  </si>
  <si>
    <t>BECE-PCIENIC-M7</t>
  </si>
  <si>
    <t>BECE-PSU-M7</t>
  </si>
  <si>
    <t>BECE-TPM-M7</t>
  </si>
  <si>
    <t>TPM 2.0, TCG, FIPS140-2, CC EAL4+ Certified, for servers</t>
  </si>
  <si>
    <t>Cisco UCSC-C220 Server</t>
  </si>
  <si>
    <t>UCS-M8-MLB</t>
  </si>
  <si>
    <t>UCS M8 RACK MLB</t>
  </si>
  <si>
    <t>UCSC-C220-M8S</t>
  </si>
  <si>
    <t>UCS C220 M8 Rack w/o CPU, mem, drives, 1U w SFF backplane</t>
  </si>
  <si>
    <t>CON-L1SNB-UCSCC28E</t>
  </si>
  <si>
    <t>ENH 8X5XSNBD UCS C220 M8 Rack wo</t>
  </si>
  <si>
    <t>ISM-MANAGED</t>
  </si>
  <si>
    <t>Deployment mode for C Series Servers in Standalone mode</t>
  </si>
  <si>
    <t>UCSC-M2RM-M8</t>
  </si>
  <si>
    <t>C2X0M8 Boot Raid Controller for Hot-swap M.2s in mLOM slot</t>
  </si>
  <si>
    <t>UCS-M2-240G-D</t>
  </si>
  <si>
    <t>240GB M.2 SATA Micron G2 SSD</t>
  </si>
  <si>
    <t>UCS-TPM-002D-D</t>
  </si>
  <si>
    <t>TPM 2.0 TCG FIPS140-2 CC+ Cert M7 Intel MSW2022 Compliant</t>
  </si>
  <si>
    <t>UCSC-RAIL-D</t>
  </si>
  <si>
    <t>Ball Bearing Rail Kit for C220 &amp; C240 M7/M8 rack servers</t>
  </si>
  <si>
    <t>CIMC-LATEST-D</t>
  </si>
  <si>
    <t>IMC SW (Recommended) latest release for C-Series Servers.</t>
  </si>
  <si>
    <t>UCS-DDR5-BLK</t>
  </si>
  <si>
    <t>UCS DDR5 DIMM Blanks</t>
  </si>
  <si>
    <t>UCSC-FBRS-C220-D</t>
  </si>
  <si>
    <t>C220M7 HH Riser3 blank</t>
  </si>
  <si>
    <t>UCSC-HSLP-C220M8</t>
  </si>
  <si>
    <t>Heatsink for C220M8, C240M8L and C240M8 w/GPU</t>
  </si>
  <si>
    <t>UCSC-FBRS2-C220M7</t>
  </si>
  <si>
    <t>C220 M7 Riser2 HH Filler Blank</t>
  </si>
  <si>
    <t>UCSC-BBLKD-M7</t>
  </si>
  <si>
    <t>UCS C-Series M7 SFF drive blanking panel</t>
  </si>
  <si>
    <t>UCSC-M2IF-220M8</t>
  </si>
  <si>
    <t>UCS C220 M8 Internal M.2 Filler</t>
  </si>
  <si>
    <t>CBL-M2RM-220M8</t>
  </si>
  <si>
    <t>C220M8 rear Hot-plug M.2 (MLOM/OCP) cable</t>
  </si>
  <si>
    <t>CBL-RAID-220M8</t>
  </si>
  <si>
    <t>C220M8 Y cable MB P2 to RAID/HBA</t>
  </si>
  <si>
    <t>CBL-NVME-220M8-P1</t>
  </si>
  <si>
    <t>C220M8SFF NVMe cable MB P1 to SFF BP (CPU1)</t>
  </si>
  <si>
    <t>CBL-NVME-220M8-P3</t>
  </si>
  <si>
    <t>C220M8SFF NVMe  cable MB P3 to SFF BP (CPU2)</t>
  </si>
  <si>
    <t>UCSC-HPBKT-22XM7</t>
  </si>
  <si>
    <t>UCS C-Series M7 1U HP RAID Controller Bracket</t>
  </si>
  <si>
    <t>UCS-CPU-I6515P</t>
  </si>
  <si>
    <t>Intel I6515P 2.3GHz/150W 16C/72MB DDR5 6400MT/s</t>
  </si>
  <si>
    <t>UCS-MRX16G1RE5</t>
  </si>
  <si>
    <t>16GB DDR5-6400 RDIMM 1Rx8  (16Gb)</t>
  </si>
  <si>
    <t>UCSC-RIS1A-220M8</t>
  </si>
  <si>
    <t>UCS C220 M8  Riser 1A PCIe Gen5 x16 HH</t>
  </si>
  <si>
    <t>UCSC-RAID-M1L16</t>
  </si>
  <si>
    <t>24G Tri-Mode M1 RAID Controller w/4GB FBWC 16Drv</t>
  </si>
  <si>
    <t>UCS-SD19TBM3XEP-D</t>
  </si>
  <si>
    <t>1.9TB 2.5in Enter Perf 6G SATA Micron G2 SSD (3X)</t>
  </si>
  <si>
    <t>UCSC-PSU1-1200W-D</t>
  </si>
  <si>
    <t>CNDL-DESELECT-D</t>
  </si>
  <si>
    <t>Conditional Deselect</t>
  </si>
  <si>
    <t>Voice</t>
  </si>
  <si>
    <t>C8300 Router</t>
  </si>
  <si>
    <t>Cisco Catalyst C8300-1N1S-4T2X Router</t>
  </si>
  <si>
    <t>C8300-2N2S-4T2X</t>
  </si>
  <si>
    <t>Cisco Catalyst C8300-2N2S-4T2X Router</t>
  </si>
  <si>
    <t>C8300-1N1S-6T</t>
  </si>
  <si>
    <t>Cisco Catalyst C8300-1N1S-6T Router</t>
  </si>
  <si>
    <t>Cisco Catalyst C8300-2N2S-6T Router</t>
  </si>
  <si>
    <t>Router voice modules</t>
  </si>
  <si>
    <t>NIM-1MFT-T1/E1=</t>
  </si>
  <si>
    <t>1 port Multiflex Trunk Voice/Clear-channel Data T1/E1 Module</t>
  </si>
  <si>
    <t xml:space="preserve">
NIM-8MFT-T1/E1=</t>
  </si>
  <si>
    <t>8 port Multiflex Trunk Voice/Clear-channel Data T1/E1 Module</t>
  </si>
  <si>
    <t xml:space="preserve">NIM-PVDM-32 </t>
  </si>
  <si>
    <t>NIM with32-channel DSP</t>
  </si>
  <si>
    <t>NIM-PVDM-256=</t>
  </si>
  <si>
    <t xml:space="preserve">NIM with 256-channel DSP
</t>
  </si>
  <si>
    <t>Voice gateway</t>
  </si>
  <si>
    <t>VG420-144FXS</t>
  </si>
  <si>
    <t>Cisco Analog Voice Gateway VG420 - 144FXS</t>
  </si>
  <si>
    <t>CON-L1NBD-VG42014F</t>
  </si>
  <si>
    <t>CX LEVEL 1 8X5XNBD Cisco Analog Voice G</t>
  </si>
  <si>
    <t>SL-VG420-UC-K9</t>
  </si>
  <si>
    <t>Unified Communication License for VG420 Series</t>
  </si>
  <si>
    <t>VG420-RM-19-2R</t>
  </si>
  <si>
    <t>Cisco VG420 Rack mount kit - 19" 2R</t>
  </si>
  <si>
    <t>NETWORK-PNP-LIC</t>
  </si>
  <si>
    <t>Network Plug-n-Play Connect for zero-touch device deployment</t>
  </si>
  <si>
    <t>VG420-FAN-2R</t>
  </si>
  <si>
    <t>Cisco VG420 Fan Tray, 2RU</t>
  </si>
  <si>
    <t>VG420-NIM-BLANK</t>
  </si>
  <si>
    <t>Cisco VG420 NIM Blank</t>
  </si>
  <si>
    <t>SVG420UK9-179</t>
  </si>
  <si>
    <t>Cisco VG420 Series IOS XE Universal Image</t>
  </si>
  <si>
    <t>PWR-VG420-650WDC</t>
  </si>
  <si>
    <t>Cisco VG420 650W DC  Power supply</t>
  </si>
  <si>
    <t>PWR-VG420-650WDC2</t>
  </si>
  <si>
    <t>Cisco VG420 650W DC  Power supply - Secondary</t>
  </si>
  <si>
    <t xml:space="preserve">Telephone handsets </t>
  </si>
  <si>
    <t>CP-8851-K9=</t>
  </si>
  <si>
    <t>Cisco IP Phone 8851</t>
  </si>
  <si>
    <t>CP-8800-A-KEM=</t>
  </si>
  <si>
    <t>8800 Series Audio KEM, 28 Button</t>
  </si>
  <si>
    <t>CP-7821-K9=</t>
  </si>
  <si>
    <t>Cisco IP Phone 7821</t>
  </si>
  <si>
    <t xml:space="preserve"> WIFI phones</t>
  </si>
  <si>
    <t xml:space="preserve">CP-840-BUN-K9 </t>
  </si>
  <si>
    <t>Cisco 840 WW  Telephone Handset</t>
  </si>
  <si>
    <t xml:space="preserve">CON-PSRT-P8EK90E2 </t>
  </si>
  <si>
    <t>Cisco 840 WW Phone, Battery, Cable,Charg</t>
  </si>
  <si>
    <t xml:space="preserve">Telephone headset </t>
  </si>
  <si>
    <t>HS-WL-721-BUNA-C</t>
  </si>
  <si>
    <t>Cisco Headset 720 series  Single-Ear, Carbon Black headset bundle</t>
  </si>
  <si>
    <t>HS-WL-721-BUNAS-C</t>
  </si>
  <si>
    <t>Cisco Headset 720 series Single On-ear Headset+ charging Stand, USB-A Bundle-Carbon Black</t>
  </si>
  <si>
    <t>Voice licenses</t>
  </si>
  <si>
    <t>A-FLEX-3</t>
  </si>
  <si>
    <t>Collaboration Flex Plan 3.0</t>
  </si>
  <si>
    <t>A-FLEX-NUPL-E</t>
  </si>
  <si>
    <t>Enhanced Smart License (1)</t>
  </si>
  <si>
    <t>SVS-FLEX-SUPT-BAS</t>
  </si>
  <si>
    <t>Basic Support for Flex Plan</t>
  </si>
  <si>
    <t>A-FLEX-SRST-E</t>
  </si>
  <si>
    <t>SRST Endpoints (1)</t>
  </si>
  <si>
    <t>A-FLEX-P-ENH</t>
  </si>
  <si>
    <t>A-FLEX-P-ER</t>
  </si>
  <si>
    <t>Emergency Responder Smart License (1)</t>
  </si>
  <si>
    <t>A-FLEX-14-LIC</t>
  </si>
  <si>
    <t>Version 14x license add-on entitlement</t>
  </si>
  <si>
    <t>A-FLEX-STD-CUBE</t>
  </si>
  <si>
    <t>CUBE Standard Trunk Session License</t>
  </si>
  <si>
    <t>WIFI</t>
  </si>
  <si>
    <t>Wireless Controllers</t>
  </si>
  <si>
    <t xml:space="preserve">C9800-L-C-K9 </t>
  </si>
  <si>
    <t>AIR-AP-NO-BRACKET</t>
  </si>
  <si>
    <t>Vert. pole/wall mount bracket</t>
  </si>
  <si>
    <t>Indoor Wireless Access Points</t>
  </si>
  <si>
    <t>CW9178I-RTG</t>
  </si>
  <si>
    <t>Cisco Wireless 9178I(W7,4 radio,3 band 4x4,UWB),Global</t>
  </si>
  <si>
    <t>CON-L1NBD-CW918IRT</t>
  </si>
  <si>
    <t>ENH 8X5XNBD Cisco Wireless 9178I</t>
  </si>
  <si>
    <t>CISCO-NETWORK-SUB</t>
  </si>
  <si>
    <t>Cisco Networking Subscription</t>
  </si>
  <si>
    <t>LIC-CW-A</t>
  </si>
  <si>
    <t>Cisco Wireless License - Advantage</t>
  </si>
  <si>
    <t>Outdoor Wireless Access Points</t>
  </si>
  <si>
    <t>C9124AXI-E</t>
  </si>
  <si>
    <t>Wi-Fi 6 Outdoor AP</t>
  </si>
  <si>
    <t>CON-SSSNT-C9124AXE</t>
  </si>
  <si>
    <t>SOLN SUPP 8X5XNBD Wi-Fi 6 Outdoor AP, Internal Ant, -E Reg</t>
  </si>
  <si>
    <t>AP Bracket not shipped</t>
  </si>
  <si>
    <t>SW9124AX-CAPWAP-K9</t>
  </si>
  <si>
    <t>Capwap software for Catalyst 9124AX</t>
  </si>
  <si>
    <t>CDNA-E-C9124</t>
  </si>
  <si>
    <t>Wireless Cisco DNA On-Prem Essentials, 9124Tracking</t>
  </si>
  <si>
    <t>DNA-E-3Y-C9124</t>
  </si>
  <si>
    <t>C9124AX Cisco DNA On-Prem Essential,3Y Term,Trk Lic</t>
  </si>
  <si>
    <t>AIR-DNA-E</t>
  </si>
  <si>
    <t>Wireless Cisco DNA On-Prem Essential, Term Lic</t>
  </si>
  <si>
    <t>CON-SSTCM-AIRDNAE</t>
  </si>
  <si>
    <t>SOLN SUPP SW SUBAironet CISCO DNA Es</t>
  </si>
  <si>
    <t>AIR-DNA-E-3Y</t>
  </si>
  <si>
    <t>Wireless Cisco DNA On-Prem Essential, 3Y Term Lic</t>
  </si>
  <si>
    <t>AIR-DNA-E-T</t>
  </si>
  <si>
    <t>Wireless Cisco DNA On-Prem Essential, Term, Tracker Lic</t>
  </si>
  <si>
    <t>AIR-DNA-E-T-3Y</t>
  </si>
  <si>
    <t>Wireless Cisco DNA On-Prem Essential, 3Y Term, Tracker Lic</t>
  </si>
  <si>
    <t>AIR-DNA-NWSTACK-E</t>
  </si>
  <si>
    <t>Wireless DNA Perpetual Network Stack - Essentials</t>
  </si>
  <si>
    <t>Video conferencing</t>
  </si>
  <si>
    <t>Small Boardroom</t>
  </si>
  <si>
    <t>CS-BAR-T-C-K9</t>
  </si>
  <si>
    <t>Codec, Camera, Remote control (combo): Cisco Room Bar in Carbon Black w/Navigator(Table Stand), Integrated Camera, Integrated Microphone and Integrated Bar Speaker.</t>
  </si>
  <si>
    <t>CAB-USBC-AC-9M=</t>
  </si>
  <si>
    <t>MS Teams BYOD - Active Optical Cable, USB-C 3.1, 9M long</t>
  </si>
  <si>
    <t>CS-T10-TS-L-</t>
  </si>
  <si>
    <t>Cisco Room Navigator - Table Stand, First Light (White) - Room control</t>
  </si>
  <si>
    <t>CS-T10-WM-L-K9=</t>
  </si>
  <si>
    <t>Cisco Room Navigator - Wall Mount, First Light (White) - Scheduling</t>
  </si>
  <si>
    <t>L-KIT-RM</t>
  </si>
  <si>
    <t>Remote monitoring option for Room Kit systems</t>
  </si>
  <si>
    <t>CP-8832-EU-K9</t>
  </si>
  <si>
    <t>Cisco IP Conference Phone 8832 base in charcoal color for APAC, EMEA, and Australia</t>
  </si>
  <si>
    <t>CP-8832-POE</t>
  </si>
  <si>
    <t>Cisco IP Conference Phone 8832 PoE Accessories for Worldwide</t>
  </si>
  <si>
    <t>A-FLEX-EAPL</t>
  </si>
  <si>
    <t>EntW On-Premises Calling License</t>
  </si>
  <si>
    <t>A-CMS-SMP-S</t>
  </si>
  <si>
    <t>CMS On-Prem Shared Meeting License</t>
  </si>
  <si>
    <t>A-CMS-REC-PORTS-S</t>
  </si>
  <si>
    <t>CMS On-Prem Recording or Streaming License</t>
  </si>
  <si>
    <t>CON-PSRT-CSBARAT3</t>
  </si>
  <si>
    <t>OEM Fees - PRTNR SS 8X5XNBD Carbon Cisco Webex Room Bar w Table Stan</t>
  </si>
  <si>
    <t>CON-PSRT-CST10LKW</t>
  </si>
  <si>
    <t>OEM Fees - PRTNR SS 8X5XNBD Cisco Room Navigator-Wall Mount, First L</t>
  </si>
  <si>
    <t>CON-PSRT-LT4SRMPR</t>
  </si>
  <si>
    <t>OEM Fees - Remote monitoring options for TelePresence Endpoints PRTNR S</t>
  </si>
  <si>
    <t>CON-PSRT-P8PK93P9</t>
  </si>
  <si>
    <t>OEM Fees - 8832 base in charcoal color for APAC, EMEA, and AustraliaPRT</t>
  </si>
  <si>
    <t>Medium Boardroom</t>
  </si>
  <si>
    <t>CS-BARPRO-C-K9</t>
  </si>
  <si>
    <t>Codec, Camera, Remote control (combo) : Cisco Room Bar Pro w/Navigator(Table Stand), Integrated Camera</t>
  </si>
  <si>
    <t>CS-MIC-CLGPRO=</t>
  </si>
  <si>
    <t>Ceiling mic (Minimum of 1 in each room): Cisco Ceiling Microphone Pro, Arctic White - SPARE</t>
  </si>
  <si>
    <t>CS-MIC-CLGP-CBK=</t>
  </si>
  <si>
    <t>Ceiling Bracket Mounting Kit for Ceiling Mic Pro - SPARE</t>
  </si>
  <si>
    <t>C1200-8FP-2G-OPT</t>
  </si>
  <si>
    <t>Catalyst 1200 8-port GE, Full PoE, 2x1G Combo</t>
  </si>
  <si>
    <t>CAB-CAT5E-CMP-20M</t>
  </si>
  <si>
    <t>Ethernet CAT5E Plenum Rated, 20 meter, Gray</t>
  </si>
  <si>
    <t>AMP-X50MP</t>
  </si>
  <si>
    <t>X Series Media Presentation Amplifier, 50 W</t>
  </si>
  <si>
    <t>FS6-B-T-EACH</t>
  </si>
  <si>
    <t>DUAL - 6.5” 2-Way Surface Mount Media Presentation Speaker, Black Textured, Single</t>
  </si>
  <si>
    <t>CON-PSRT-CSBARCK9</t>
  </si>
  <si>
    <t>PRTNR SS 8X5XNBD Cisco Room Bar Pro, Carbon Black</t>
  </si>
  <si>
    <t>CON-PSRT-CSMICPROC</t>
  </si>
  <si>
    <t>PRTNR SS 8X5XNBD Cisco Ceiling Microphone Pro, Arctic Whi</t>
  </si>
  <si>
    <t>PRTNR SS 8X5XNBD Cisco Room Navigator-Wall Mount, First L</t>
  </si>
  <si>
    <t>8832 base in charcoal color for APAC, EMEA, and AustraliaPRT</t>
  </si>
  <si>
    <t>CON-PSRT-C120082G</t>
  </si>
  <si>
    <t>PRTNR SS 8X5XNBD Catalyst 1200 8-port GE, Full PoE, 2x1G</t>
  </si>
  <si>
    <t>Remote monitoring options for TelePresence Endpoints PRTNR S</t>
  </si>
  <si>
    <t>Large Boardroom</t>
  </si>
  <si>
    <t>CS-KITPLUS-K9</t>
  </si>
  <si>
    <r>
      <t>Codec, Camera, Remote control (combo)</t>
    </r>
    <r>
      <rPr>
        <sz val="10"/>
        <color rgb="FFFF0000"/>
        <rFont val="Arial"/>
        <family val="2"/>
      </rPr>
      <t xml:space="preserve"> </t>
    </r>
    <r>
      <rPr>
        <sz val="11"/>
        <color theme="1"/>
        <rFont val="Aptos Narrow"/>
        <family val="2"/>
        <scheme val="minor"/>
      </rPr>
      <t>Cisco Room Kit EQ w/Navigator(Table Stand), Quad Camera</t>
    </r>
  </si>
  <si>
    <t>Ceiling mic (Minimum of 4 in each room): Cisco Ceiling Microphone Pro, Arctic White - SPARE</t>
  </si>
  <si>
    <t>CON-PSRT-Z4YYBSUZ</t>
  </si>
  <si>
    <t>PRTNR SS 8X5XNBD PRTNR SS 8X5XNBD Roo</t>
  </si>
  <si>
    <t>EQUIPMENT IS SUPPLIED WITH INCOMPLETE DATA SHEET PROVIDED</t>
  </si>
  <si>
    <t>EQUIPMENT IS SUPPLIED BUT THERE IS NO DATA SHEET</t>
  </si>
  <si>
    <t>EQUIPMENT IS NOT SUPPLIED</t>
  </si>
  <si>
    <t>Supplier's indication of submission</t>
  </si>
  <si>
    <t>Submission of a  a reference letter from each client listed, each reference letter must have contact details for the clients in order to verify the information provided. The letter must be on a customer letter head.</t>
  </si>
  <si>
    <t>Tender Returnable</t>
  </si>
  <si>
    <t>Submission of OEM letter for replacements. This must be on EM letter head.</t>
  </si>
  <si>
    <t>Submission of partnership letter from the OEM. This must on an OEM letter head.</t>
  </si>
  <si>
    <t>SUBMITTED</t>
  </si>
  <si>
    <t>Hardware Technical Schedule of compliance- Eskom Group Technology</t>
  </si>
  <si>
    <t>APIC</t>
  </si>
  <si>
    <t>APIC Cluster - Large Configurations (&gt; 1200 Edge Ports)</t>
  </si>
  <si>
    <t>APIC Appliance -  Large Config. (&gt;  1200 Edge Ports)</t>
  </si>
  <si>
    <t>APIC-PCIE-C25Q-04</t>
  </si>
  <si>
    <t>APIC-HD24TB10K4KN</t>
  </si>
  <si>
    <t>2.4 TB 12G SAS 10K RPM SFF HDD (4K)</t>
  </si>
  <si>
    <t>Nexus Dashboard</t>
  </si>
  <si>
    <t>ND-CLUSTER-L4</t>
  </si>
  <si>
    <t>Nexus Dashboard Cluster - Performance</t>
  </si>
  <si>
    <t>DCN-OTHER</t>
  </si>
  <si>
    <t>Select if this product will NOT be used for AI Applications</t>
  </si>
  <si>
    <t>ND-NODE-L4</t>
  </si>
  <si>
    <t>Nexus Dashboard Node</t>
  </si>
  <si>
    <t>APIC-CPU-A7443P</t>
  </si>
  <si>
    <t>AMD 2.8GHz 7443P 200W 24C/128MB Cache DDR4 3200MHz</t>
  </si>
  <si>
    <t>CIMC-LATEST</t>
  </si>
  <si>
    <t>APIC-M2-HWRAID</t>
  </si>
  <si>
    <t>Cisco Boot optimized M.2 Raid controller</t>
  </si>
  <si>
    <t>APIC-BBLKD</t>
  </si>
  <si>
    <t>APIC SSD drive blanking panel</t>
  </si>
  <si>
    <t>APIC-MR-X32G2RW</t>
  </si>
  <si>
    <t>APIC-PSU1-1050W</t>
  </si>
  <si>
    <t>1050 W power supply for USC C-Series</t>
  </si>
  <si>
    <t>APIC-TPM2-002B-C</t>
  </si>
  <si>
    <t>Trusted Platform Module2.0 APIC server(FIPS 140-2 Compliant)</t>
  </si>
  <si>
    <t>APIC-OCP3-KIT</t>
  </si>
  <si>
    <t>APIC C2XX OCP 3.0 Interposer W/Mech Assy</t>
  </si>
  <si>
    <t>APIC-O-ID10GC</t>
  </si>
  <si>
    <t>APIC Intel X710T2LOCPV3G1L 2x10GbE RJ45 OCP3.0 NIC</t>
  </si>
  <si>
    <t>APIC-RAID-220M6</t>
  </si>
  <si>
    <t>APIC-M2-240G</t>
  </si>
  <si>
    <t>240GB SATA M.2</t>
  </si>
  <si>
    <t>APIC-SDB960OA1PM6</t>
  </si>
  <si>
    <t>960GB 2.5in 15mm Solidigm S4620 Enter Perf 6G SATA 3X SSD</t>
  </si>
  <si>
    <t>APIC-NVB1T6O1PM6</t>
  </si>
  <si>
    <t>1.6TB 2.5in U.2 15mm Solidigm P5620 Hg Perf Hg End 3X NVMe</t>
  </si>
  <si>
    <t>Nexus Dashboard Licence</t>
  </si>
  <si>
    <t>C1-N9K-ADD-T</t>
  </si>
  <si>
    <t>Cisco DCN Subscription for Nexus 9000 - CHOOSE QTY 1 HERE</t>
  </si>
  <si>
    <t>Data Center Switches</t>
  </si>
  <si>
    <t>N9K-C9508-FM-E2=</t>
  </si>
  <si>
    <t>Fabric Module for N9508 with 100G support, ACI and NX-OS</t>
  </si>
  <si>
    <t>N9K-SUP-A+=</t>
  </si>
  <si>
    <t>Supervisor for Nexus 9500</t>
  </si>
  <si>
    <t>N9K-X9736C-FX=</t>
  </si>
  <si>
    <t>Nexus 9500 36p 100G NX-OS Agg, ACI Spine, MACSec line card</t>
  </si>
  <si>
    <t>N9K-PAC-3000W-B=</t>
  </si>
  <si>
    <t>Nexus 9500 3000W AC PS, Port-side Intake</t>
  </si>
  <si>
    <t>CAB-9K16A-SA</t>
  </si>
  <si>
    <t>Power Cord 250VAC 16A, S Africa, Src Plug EL 208, SABS 164-1</t>
  </si>
  <si>
    <t>N9K-C93180YC-FX3</t>
  </si>
  <si>
    <t>Nexus 9300 48p 1/10/25G, 6p 40/100G, MACsec,SyncE</t>
  </si>
  <si>
    <t>NXK-AF-PI</t>
  </si>
  <si>
    <t>Dummy PID for Airflow Selection Port-side Intake</t>
  </si>
  <si>
    <t>MODE-ACI-LEAF</t>
  </si>
  <si>
    <t>Mode selection between ACI and NXOS</t>
  </si>
  <si>
    <t>NXK-ACC-KIT-1RU</t>
  </si>
  <si>
    <t>Nexus 3K/9K Fixed Accessory Kit,  1RU front and rear removal</t>
  </si>
  <si>
    <t>NXA-FAN-35CFM-PI</t>
  </si>
  <si>
    <t>Nexus Fan, 35CFM, port side intake airflow</t>
  </si>
  <si>
    <t>NXK-MEM-16GB</t>
  </si>
  <si>
    <t>Additional memory of 16GB for Nexus Switches</t>
  </si>
  <si>
    <t>NXA-PAC-650W-PI</t>
  </si>
  <si>
    <t>Nexus NEBs AC 650W PSU -  Port Side Intake</t>
  </si>
  <si>
    <t>N9K-C93108TC-FX3P</t>
  </si>
  <si>
    <t>Nexus 9300 48x 100M/1/2.5/5/10GT, 6x 100G Switch</t>
  </si>
  <si>
    <t>NXA-PAC-1100W-PI</t>
  </si>
  <si>
    <t>Nexus PoE AC 1100W PSU -  Port Side Intake</t>
  </si>
  <si>
    <t>CAB-C15-CBN</t>
  </si>
  <si>
    <t>Cabinet Jumper Power Cord, 250 VAC 13A, C14-C15 Connectors</t>
  </si>
  <si>
    <t>N9K-C9348GC-FXP</t>
  </si>
  <si>
    <t>Nexus 9300 with 48p 100M/1GT, 4p 10/25G &amp; 2p 40/100G QSFP28</t>
  </si>
  <si>
    <t>NXA-PAC-350W-PI</t>
  </si>
  <si>
    <t>Nexus NEBs AC 350W PSU -  Port Side Intake</t>
  </si>
  <si>
    <t>NXA-FAN-30CFM-B</t>
  </si>
  <si>
    <t>Nexus Fan, 30CFM, port side intake airflow</t>
  </si>
  <si>
    <t>Core Routers</t>
  </si>
  <si>
    <t>C8500-20X6C</t>
  </si>
  <si>
    <t>Cisco Catalyst 8500-20X6C Edge Platform</t>
  </si>
  <si>
    <t>C8500-RFID-3R</t>
  </si>
  <si>
    <t>Cisco C8500 RFID - 3RU</t>
  </si>
  <si>
    <t>C8500-ACCKIT3R-19</t>
  </si>
  <si>
    <t>Cisco C8500 Accessory Kit - 19" rack for 3RU platforms</t>
  </si>
  <si>
    <t>C8000-HSEC</t>
  </si>
  <si>
    <t>U.S. Export Restriction Compliance license for C8000 series</t>
  </si>
  <si>
    <t>PWR-8500-CVR</t>
  </si>
  <si>
    <t>Blank Power Cover for C8500-20X6C</t>
  </si>
  <si>
    <t>TE-R-SW</t>
  </si>
  <si>
    <t>TE agent for IOSXE on Enterprise Routing</t>
  </si>
  <si>
    <t>SC8KAEPUK9-1712</t>
  </si>
  <si>
    <t>C8500 Series - UNIVERSAL</t>
  </si>
  <si>
    <t>IOSXE-AUTO-MODE</t>
  </si>
  <si>
    <t>SDWAN-UMB-ADV</t>
  </si>
  <si>
    <t>Cisco Umbrella for DNA Advantage</t>
  </si>
  <si>
    <t>DNAC-ONPREM-PF</t>
  </si>
  <si>
    <t>Cisco DNA Center On Prem Deployment Option for WAN</t>
  </si>
  <si>
    <t>TE-EMBED-WANI</t>
  </si>
  <si>
    <t>Cisco ThousandEyes WAN Insights Embedded</t>
  </si>
  <si>
    <t>C85-20X6C-PF</t>
  </si>
  <si>
    <t>C8500-20X6C Platform Selection for DNA Subscription</t>
  </si>
  <si>
    <t>IOSXE-AUTO-MODE-PF</t>
  </si>
  <si>
    <t>C8500-12X4QC</t>
  </si>
  <si>
    <t>Cisco Catalyst 8500-12X4QC Edge Platform</t>
  </si>
  <si>
    <t>C8500-RFID-1R</t>
  </si>
  <si>
    <t>Cisco C8500 RFID - 1RU</t>
  </si>
  <si>
    <t>MEM-C8500-16GB</t>
  </si>
  <si>
    <t>Cisco C8500 16GB DRAM</t>
  </si>
  <si>
    <t>C8500-ACCKIT-19</t>
  </si>
  <si>
    <t>Cisco C8500 Accessory Kit - 19" rack</t>
  </si>
  <si>
    <t>PWR-CH1-750WACR</t>
  </si>
  <si>
    <t>Cisco DNA Advantage Stack - upto 10G (Aggr, 20G)</t>
  </si>
  <si>
    <t>Cisco Network Advantage Stack - upto 10G (Aggr, 20G)</t>
  </si>
  <si>
    <t>C85-12X4QC-PF</t>
  </si>
  <si>
    <t>C8500-12X4QC Platform Selection for DNA Subscription</t>
  </si>
  <si>
    <t>Edge Routers</t>
  </si>
  <si>
    <t>C8200-1N-4T</t>
  </si>
  <si>
    <t>Cisco Catalyst C8200-1N-4T Router</t>
  </si>
  <si>
    <t>MEM-C8200-8GB</t>
  </si>
  <si>
    <t>Cisco Catalyst 8200 Edge 8GB memory</t>
  </si>
  <si>
    <t>M2USB-16G</t>
  </si>
  <si>
    <t>Cisco Catalyst 8000 Edge M.2 USB 16GB</t>
  </si>
  <si>
    <t>C-RFID-1R</t>
  </si>
  <si>
    <t>C8200-RM-19-1R</t>
  </si>
  <si>
    <t>Cisco Catalyst 8200 Rack mount kit - 19" 1R</t>
  </si>
  <si>
    <t>UNIVERSAL</t>
  </si>
  <si>
    <t>PWR-CC1-150WAC</t>
  </si>
  <si>
    <t>Cisco C8200 1RU AC 150W PoE Power supply</t>
  </si>
  <si>
    <t>4G-CAB-LMR240-25=</t>
  </si>
  <si>
    <t>25-ft (7.5M) Low Loss LMR-240 Cable with TNC Connector</t>
  </si>
  <si>
    <t>4G-LTE-ANTM-O-3-W=</t>
  </si>
  <si>
    <t>4G LTE 3 in 1 outdoor White antenna 700MHz-2600MHz bands</t>
  </si>
  <si>
    <t>QSFP-40G-SR-BD=</t>
  </si>
  <si>
    <t>QSFP40G BiDi Short-reach Transceiver</t>
  </si>
  <si>
    <t>GLC-LH-SMD=</t>
  </si>
  <si>
    <t>1000BASE-LX/LH SFP transceiver module, MMF/SMF, 1310nm, DOM</t>
  </si>
  <si>
    <t>GLC-SX-MMD=</t>
  </si>
  <si>
    <t>1000BASE-SX SFP transceiver module, MMF, 850nm, DOM</t>
  </si>
  <si>
    <t>GLC-TE=</t>
  </si>
  <si>
    <t>1000BASE-T SFP transceiver module for Category 5 copper wire</t>
  </si>
  <si>
    <t>SFP-10G-LR=</t>
  </si>
  <si>
    <t>10GBASE-LR SFP Module</t>
  </si>
  <si>
    <t>SFP-10G-SR-S=</t>
  </si>
  <si>
    <t>10GBASE-SR SFP Module, Enterprise-Class</t>
  </si>
  <si>
    <t>QSFP-40G-CSR4=</t>
  </si>
  <si>
    <t>QSFP 4x10GBASE-SR Transceiver Module, MPO, 300M</t>
  </si>
  <si>
    <t>MODE-ACI-SPINE</t>
  </si>
  <si>
    <t>N9K-SC-A</t>
  </si>
  <si>
    <t>System Controller for Nexus 9500</t>
  </si>
  <si>
    <t>N9K-C9504-RMK</t>
  </si>
  <si>
    <t>Nexus 9504 Rack Mount Kit</t>
  </si>
  <si>
    <t>N9K-C9500-ACK</t>
  </si>
  <si>
    <t>Nexus 9500 Accessory Kit</t>
  </si>
  <si>
    <t>N9K-C9504-FAN</t>
  </si>
  <si>
    <t>Fan Tray for Nexus 9504 chassis, Port-side Intake</t>
  </si>
  <si>
    <t>N9K-C9504-FM-CV</t>
  </si>
  <si>
    <t>Nexus 9504 Fabric Module slot cover</t>
  </si>
  <si>
    <t>N9K-C9500-LC-CV</t>
  </si>
  <si>
    <t>Nexus 9500 Linecard slot cover</t>
  </si>
  <si>
    <t>SFP-25G-SR-S=</t>
  </si>
  <si>
    <t>25GBASE-SR SFP Module</t>
  </si>
  <si>
    <t>QSFP-40/100-SRBD=</t>
  </si>
  <si>
    <t>100G and 40GBASE SR-BiDi QSFP Transceiver, LC, 100m OM4 MMF</t>
  </si>
  <si>
    <t>NCS2K-400G-XP=</t>
  </si>
  <si>
    <t>400G CFP2 MR Xponder</t>
  </si>
  <si>
    <t>100G QPSK / 200G 16-QAM - WDM CFP2 Pluggable</t>
  </si>
  <si>
    <t>SNTC-8X5XNBD 15454 MSTP - Optical Amplifier - C-band</t>
  </si>
  <si>
    <t>ONS-SE-155-1510=</t>
  </si>
  <si>
    <t>SFP - OC3/STM1  CWDM, 1510 nm, EXT</t>
  </si>
  <si>
    <t>15454-OPT-EDFA-17=</t>
  </si>
  <si>
    <t>EDFA amplifier 17 dB max gain, 50 GHz compatible</t>
  </si>
  <si>
    <t>15454-LC-LC-2=</t>
  </si>
  <si>
    <t>Fiber patchcord - LC to LC - 2m</t>
  </si>
  <si>
    <t>15216-ATT-LC-10=</t>
  </si>
  <si>
    <t>Bulk Attenuator - LC Connector - 10dB</t>
  </si>
  <si>
    <t>15454E-BLANK=</t>
  </si>
  <si>
    <t>15454 ETSI Blank Module (Slot Filler)</t>
  </si>
  <si>
    <t>CON-SNT-1551510</t>
  </si>
  <si>
    <t>SNTC-8X5XNBD SFP - OC3/STM1  CWDM</t>
  </si>
  <si>
    <t>CON-SNT-15454OPT</t>
  </si>
  <si>
    <t>Optical</t>
  </si>
  <si>
    <t>Campus Access</t>
  </si>
  <si>
    <t>CAB-TA-IN</t>
  </si>
  <si>
    <t>India AC Type A Power Cable</t>
  </si>
  <si>
    <t>PWR-C5-BLANK</t>
  </si>
  <si>
    <t>Config 5 Power Supply Blank</t>
  </si>
  <si>
    <t>C9K-ACC-RBFT</t>
  </si>
  <si>
    <t>C9K-ACC-SCR-4</t>
  </si>
  <si>
    <t>12-24 and 10-32 SCREWS FOR RACK INSTALLATION, QTY 4</t>
  </si>
  <si>
    <t>CAB-GUIDE-1RU</t>
  </si>
  <si>
    <t>1RU CABLE MANAGEMENT GUIDES 9200 and 9300</t>
  </si>
  <si>
    <t>C9200L-STACK-KIT</t>
  </si>
  <si>
    <t>Cisco Catalyst 9200L Stack Module</t>
  </si>
  <si>
    <t>C9200-STACK</t>
  </si>
  <si>
    <t>Catalyst 9200 Stack Module</t>
  </si>
  <si>
    <t>STACK-T4-50CM</t>
  </si>
  <si>
    <t>50CM Type 4 Stacking Cable</t>
  </si>
  <si>
    <t>Catalyst 9300  24 GE SFP Ports, modular uplink Switch</t>
  </si>
  <si>
    <t>PWR-C1-715WAC-P</t>
  </si>
  <si>
    <t>715W AC 80+ platinum Config 1 Power Supply</t>
  </si>
  <si>
    <t>No Secondary Power Supply Selected</t>
  </si>
  <si>
    <t>C9300-NM-8X</t>
  </si>
  <si>
    <t>Catalyst 9300 8 x 10GE Network Module</t>
  </si>
  <si>
    <t>No SSD Card Selected</t>
  </si>
  <si>
    <t>STACK-T1-50CM</t>
  </si>
  <si>
    <t>50CM Type 1 Stacking Cable</t>
  </si>
  <si>
    <t>CAB-SPWR-30CM</t>
  </si>
  <si>
    <t>Catalyst Stack Power Cable 30 CM</t>
  </si>
  <si>
    <t>C9200-STACK-BLANK</t>
  </si>
  <si>
    <t>Catalyst 9200 Blank Stack Module</t>
  </si>
  <si>
    <t>C9200CX-8P-2X2G-A</t>
  </si>
  <si>
    <t>C9200CX-12P-2X2G-A</t>
  </si>
  <si>
    <t>C9200CX-8P-2XGH-A</t>
  </si>
  <si>
    <t>C9200CX-12P-2XGH-A</t>
  </si>
  <si>
    <t>C9200CX-12T-2X2G-A</t>
  </si>
  <si>
    <t>C9200CX-8PT-2G-A</t>
  </si>
  <si>
    <t>C9200CX-8UXG-2X-A</t>
  </si>
  <si>
    <t>C9200CX-8UXG-2XH-A</t>
  </si>
  <si>
    <t>Campus Core</t>
  </si>
  <si>
    <t>C9500-48Y4C-A</t>
  </si>
  <si>
    <t>Catalyst 9500 48-port x 1/10/25G + 4-port 40/100G, Advantage</t>
  </si>
  <si>
    <t>C9500-DNA-48Y4C-A</t>
  </si>
  <si>
    <t>C9500 DNA Advantage, Term License</t>
  </si>
  <si>
    <t>CON-L1SWT-C9548Y4A</t>
  </si>
  <si>
    <t>CX LEVEL 1 SW SUB CX LEVEL 1 SW SUB C9</t>
  </si>
  <si>
    <t>C9K-PWR-650WAC-R</t>
  </si>
  <si>
    <t>650W AC Config 4 Power Supply front to back cooling</t>
  </si>
  <si>
    <t>C9K-PWR-650WAC-R/2</t>
  </si>
  <si>
    <t>Cisco pluggable SSD storage</t>
  </si>
  <si>
    <t>C9K-T1-FANTRAY</t>
  </si>
  <si>
    <t>Catalyst 9500 Type 4 front to back cooling Fan</t>
  </si>
  <si>
    <t>C9500-NW-A</t>
  </si>
  <si>
    <t>C9500 Network Stack, Advantage</t>
  </si>
  <si>
    <t>S9500UK9-1715</t>
  </si>
  <si>
    <t>CAT9300/9400/9500/9600 UNIVERSAL</t>
  </si>
  <si>
    <t>C9500-RFID</t>
  </si>
  <si>
    <t>RFID Selected</t>
  </si>
  <si>
    <t>C9500-24Y4C-A</t>
  </si>
  <si>
    <t>Catalyst 9500 24x1/10/25G  and 4-port 40/100G, Advantage</t>
  </si>
  <si>
    <t>C9500-DNA-24Y4C-A</t>
  </si>
  <si>
    <t>CON-L1SWT-C9524YCA</t>
  </si>
  <si>
    <t>CX LEVEL 1 SW SUB C9500 DNA Advantage</t>
  </si>
  <si>
    <t>C9606R</t>
  </si>
  <si>
    <t>Cisco Catalyst 9600 Series 6 Slot Chassis</t>
  </si>
  <si>
    <t>CON-L1NCD-C9606R</t>
  </si>
  <si>
    <t>CX LEVEL 1 8X7NCDCisco Catalyst 9600 Series 6 Slot Chassi</t>
  </si>
  <si>
    <t>C9600-DNA-A</t>
  </si>
  <si>
    <t>Cisco Catalyst 9600 DNA Advantage Term License</t>
  </si>
  <si>
    <t>CON-L1SWT-C96A</t>
  </si>
  <si>
    <t>CX LEVEL 1 SW SUB Cisco Catalyst 9600</t>
  </si>
  <si>
    <t>S9600UK9-1715</t>
  </si>
  <si>
    <t>C9600-NW-A</t>
  </si>
  <si>
    <t>Cisco Catalyst 9600 Network Advantage License</t>
  </si>
  <si>
    <t>C9606-SLOT-BLANK</t>
  </si>
  <si>
    <t>Cisco Catalyst 9600 Series Blank for Chassis Module Slot</t>
  </si>
  <si>
    <t>C9606-FAN</t>
  </si>
  <si>
    <t>Cisco Catalyst 9600 Series C9606 Chassis Fan Tray</t>
  </si>
  <si>
    <t>C9600-SUP-1</t>
  </si>
  <si>
    <t>Cisco Catalyst 9600 Series Supervisor 1 Module</t>
  </si>
  <si>
    <t>C9K-F2-SSD-960GB</t>
  </si>
  <si>
    <t>Cisco Catalyst 9600 Series 960GB SSD Storage</t>
  </si>
  <si>
    <t>C9600-SUP-1/2</t>
  </si>
  <si>
    <t>Cisco Catalyst 9600 Series Redundant Supervisor 1 Module</t>
  </si>
  <si>
    <t>C9600-PWR-2KWAC</t>
  </si>
  <si>
    <t>Cisco Catalyst 9600 Series 2000W AC Power Supply</t>
  </si>
  <si>
    <t>C9600X-LC-56YL4C=</t>
  </si>
  <si>
    <t>Cisco Catalyst 9600 Series 56-Port 50G, 4-Port 100G</t>
  </si>
  <si>
    <t>C9600X-LC-32CD=</t>
  </si>
  <si>
    <t>Cisco Catalyst 9600 Series 30-Port 100G,2-Port 400G</t>
  </si>
  <si>
    <t>C9600-LC-40YL4CD=</t>
  </si>
  <si>
    <t>Catalyst 9600 Series 40-Port 1/10/25/50G,2x200G,2x400G Spare</t>
  </si>
  <si>
    <t>C9600-LC-24C=</t>
  </si>
  <si>
    <t>Cisco Catalyst 9600 Series 24-Port 40GE/12-Port 100GE Spare</t>
  </si>
  <si>
    <t>C9600-LC-48YL=</t>
  </si>
  <si>
    <t>Cisco Catalyst 9600 Series 48-Port 25GE/10GE/1GE Spare</t>
  </si>
  <si>
    <t>C9600-LC-48TX=</t>
  </si>
  <si>
    <t>Cisco Catalyst 9600 Series 48-Port Copper Spare</t>
  </si>
  <si>
    <t>C9600-LC-48S=</t>
  </si>
  <si>
    <t>Cisco Catalyst 9600 Series 48-Port 1Gig Fiber Spare</t>
  </si>
  <si>
    <t>C9404R</t>
  </si>
  <si>
    <t>Cisco Catalyst 9400 Series 4 slot chassis</t>
  </si>
  <si>
    <t>C9400-DNA-A</t>
  </si>
  <si>
    <t>Cisco Catalyst 9400 DNA Advantage Term License</t>
  </si>
  <si>
    <t>CON-L1SWT-C94A</t>
  </si>
  <si>
    <t>CX LEVEL 1 SW SUB Cisco Catalyst 9400</t>
  </si>
  <si>
    <t>D-DNAS-EXT-S-T</t>
  </si>
  <si>
    <t>Cisco DNA Spaces Extend Term License for Catalyst Switches</t>
  </si>
  <si>
    <t>D-DNAS-EXT-S-3Y</t>
  </si>
  <si>
    <t>Cisco DNA Spaces Extend for Catalyst Switching - 3Year</t>
  </si>
  <si>
    <t>TE-EMBEDDED-T</t>
  </si>
  <si>
    <t>Cisco ThousandEyes Enterprise Agent IBN Embedded</t>
  </si>
  <si>
    <t>TE-EMBEDDED-T-3Y</t>
  </si>
  <si>
    <t>ThousandEyes - Enterprise Agents</t>
  </si>
  <si>
    <t>C9400-NW-A</t>
  </si>
  <si>
    <t>Cisco Catalyst 9400 Network Advantage License</t>
  </si>
  <si>
    <t>C9400-S-BLANK</t>
  </si>
  <si>
    <t>Cisco Catalyst 9400 Series Slot Blank Cover</t>
  </si>
  <si>
    <t>TE-C9K-SW</t>
  </si>
  <si>
    <t>TE agent for IOSXE on C9K</t>
  </si>
  <si>
    <t>C9400-QSFP-CVR</t>
  </si>
  <si>
    <t>QSFP port EMI and dust protection cover</t>
  </si>
  <si>
    <t>S9400UK9-1715</t>
  </si>
  <si>
    <t>C9400-PWR-2100AC</t>
  </si>
  <si>
    <t>Cisco Catalyst 9400 Series 2100W AC Power Supply</t>
  </si>
  <si>
    <t>CAB-CON-C9K-RJ45</t>
  </si>
  <si>
    <t>Console Cable 6ft with RJ-45-to-RJ-45</t>
  </si>
  <si>
    <t>CAB-GUIDE-4R</t>
  </si>
  <si>
    <t>4-SLOT CHASSIS CABLE MANAGEMENT GUIDES  for 9400</t>
  </si>
  <si>
    <t>C9K-ACC-ADP-DB9</t>
  </si>
  <si>
    <t>ADAPTER FOR DB9F TO RJ45 for 9400</t>
  </si>
  <si>
    <t>C9K-ACC-SCR-12</t>
  </si>
  <si>
    <t>12-24 and 10-32 SCREWS FOR RACK INSTALLATION, QTY 12</t>
  </si>
  <si>
    <t>C9400X-SUP-2XL</t>
  </si>
  <si>
    <t>Cisco Catalyst 9400 Series Supervisor 2XL Module</t>
  </si>
  <si>
    <t>C9400-SSD-480GB</t>
  </si>
  <si>
    <t>Cisco Catalyst 9400 Series 480GB M2 SATA memory (Supervisor)</t>
  </si>
  <si>
    <t>C9407R</t>
  </si>
  <si>
    <t>Cisco Catalyst 9400 Series 7 slot chassis</t>
  </si>
  <si>
    <t>C9400-PWR-BLANK</t>
  </si>
  <si>
    <t>Cisco Catalyst 9400 Series  Power Supply Blank Cover</t>
  </si>
  <si>
    <t>CAB-GUIDE-7R</t>
  </si>
  <si>
    <t>7-SLOT CHASSIS CABLE MANAGEMENT GUIDES  for 9400</t>
  </si>
  <si>
    <t>C9400-LC-24XY=</t>
  </si>
  <si>
    <t>Cisco Catalyst 9400 Series 20-Port 25GE and 4-Port 10G spare</t>
  </si>
  <si>
    <t>C9400-LC-12QC=</t>
  </si>
  <si>
    <t>Cisco Catalyst 9400 Series 12-Port 40GE/4-port 100GE spare</t>
  </si>
  <si>
    <t>C9400-LC-48HX=</t>
  </si>
  <si>
    <t>Cisco Catalyst 9400 Series 48-Port UPOE+ 10G mGig</t>
  </si>
  <si>
    <t>C9400-LC-48HN=</t>
  </si>
  <si>
    <t>Cisco Catalyst 9400 Series 48-Port UPOE+ 5G (RJ-45)</t>
  </si>
  <si>
    <t>C9400-LC-48S=</t>
  </si>
  <si>
    <t>Cisco Catalyst 9400 Series 48-Port Gigabit Ethernet(SFP)</t>
  </si>
  <si>
    <t>C9400-LC-24S=</t>
  </si>
  <si>
    <t>Cisco Catalyst 9400 Series 24-Port Gigabit Ethernet(SFP)</t>
  </si>
  <si>
    <t>C9400-LC-48P=</t>
  </si>
  <si>
    <t>Cisco Catalyst 9400 Series 48-Port POE+ 10/100/1000 (RJ-45)</t>
  </si>
  <si>
    <t>C9400-LC-24XS=</t>
  </si>
  <si>
    <t>Cisco Catalyst 9400 Series 24-Port 10 Gigabit Ethernet(SFP+)</t>
  </si>
  <si>
    <t>C9400-LC-48XS=</t>
  </si>
  <si>
    <t>Cisco Catalyst 9400 Series 48-Port 10 Gigabit Ethernet(SFP+)</t>
  </si>
  <si>
    <t>C9400-LC-48T=</t>
  </si>
  <si>
    <t>Cisco Catalyst 9400 Series 48-Port 10/100/1000 (RJ-45)</t>
  </si>
  <si>
    <t>C9400-LC-48TX=</t>
  </si>
  <si>
    <t>Catalyst 9400 Series 48-Port 10 Gigabit Ethernet Data spare</t>
  </si>
  <si>
    <t>Wireless</t>
  </si>
  <si>
    <t>C9120AXI-E</t>
  </si>
  <si>
    <t>C9120AX Internal 802.11ax 4x4:4 MIMO;IOT;BT5;mGig;USB;RHL</t>
  </si>
  <si>
    <t>SW9120AX-CAPWAP-K9</t>
  </si>
  <si>
    <t>Capwap software for Catalyst 9120AX</t>
  </si>
  <si>
    <t>AIR-AP-BRACKET-1</t>
  </si>
  <si>
    <t>802.11 AP Low Profile Mounting Bracket (Default)</t>
  </si>
  <si>
    <t>AIR-AP-T-RAIL-R</t>
  </si>
  <si>
    <t>Ceiling Grid Clip for APs &amp; Cellular Gateways-Recessed</t>
  </si>
  <si>
    <t>Wi-Fi 6 Outdoor AP, Internal Ant, -E Regulatory Domain</t>
  </si>
  <si>
    <t>DC-ACI</t>
  </si>
  <si>
    <t>Core Routing</t>
  </si>
  <si>
    <t>Edge Routing</t>
  </si>
  <si>
    <t>Cisco DNA Subscription for Catalyst 8500 Series</t>
  </si>
  <si>
    <t>L-DNA-C8500</t>
  </si>
  <si>
    <t>Cisco Catalyst 8500-12X Edge Platform</t>
  </si>
  <si>
    <t>C8500-12X</t>
  </si>
  <si>
    <t>APIC-CLUSTER-L4</t>
  </si>
  <si>
    <t>CON-L1SNB-APICCLU1</t>
  </si>
  <si>
    <t>ENH 8X5XSNBD APIC Cluster Large</t>
  </si>
  <si>
    <t>DCN-AI</t>
  </si>
  <si>
    <t>Select if this product will be used for AI ML Applications</t>
  </si>
  <si>
    <t>APIC-SERVER-L4</t>
  </si>
  <si>
    <t>APIC-DK9-6.0</t>
  </si>
  <si>
    <t>APIC Base Software Release 6.0</t>
  </si>
  <si>
    <t>Cisco APIC VIC 1455 Quad Port 10/25G SFP28 CNA PCIE</t>
  </si>
  <si>
    <t>APIC-SD480GBM3X-EP</t>
  </si>
  <si>
    <t>480GB 2.5in Enterprise Performance 6GSATA SSD(3X  endurance)</t>
  </si>
  <si>
    <t>CON-L1SNB-NDCLUSTE</t>
  </si>
  <si>
    <t>ENH 8X5XSNBD Nexus Dashboard Clus</t>
  </si>
  <si>
    <t>ND-UNI-DK9-4.1</t>
  </si>
  <si>
    <t>Nexus Dashboard Software Release 4.1</t>
  </si>
  <si>
    <t>SW-OTHER</t>
  </si>
  <si>
    <t>DCN-ADOPT-BAS</t>
  </si>
  <si>
    <t>Nexus(DCN) - Virtual adopt session http://cs.co/requestCSS</t>
  </si>
  <si>
    <t>ACI-N9KDK9-16.0</t>
  </si>
  <si>
    <t>Nexus 9500 or 9300 ACI Base Software NX-OS Rel 16.0</t>
  </si>
  <si>
    <t>CON-L1NCD-N9KC93X3</t>
  </si>
  <si>
    <t>CX LEVEL 1 8X7NCD Nexus 9300 48p 1/10/25G, 6p 40/100G, MACse</t>
  </si>
  <si>
    <t>CAB-250V-10A-ID</t>
  </si>
  <si>
    <t>AC Power Cord - 250V, 10A , India</t>
  </si>
  <si>
    <t>CON-L1NCD-N9KC931</t>
  </si>
  <si>
    <t>CX LEVEL 1 8X7NCD 10 48x 100M/1/2.5/5/10GT 6x 100G</t>
  </si>
  <si>
    <t>SW-AI</t>
  </si>
  <si>
    <t>CON-L1NCD-N9348F</t>
  </si>
  <si>
    <t>CX LEVEL 1 8X7NCD Nexus 9300 with 48p 100M/1GT, 4p 10/25G</t>
  </si>
  <si>
    <t>NO-POWER-CORD</t>
  </si>
  <si>
    <t>ECO friendly green option, no power cable will be shipped</t>
  </si>
  <si>
    <t>SVS-B-N9K-PR-GF</t>
  </si>
  <si>
    <t>EMBEDDED SOLN SUPPORT SWSS FOR NEXUS 9K</t>
  </si>
  <si>
    <t>CON-L1NCD-C850PG2X</t>
  </si>
  <si>
    <t>CX LEVEL 1 8X7NCD Cisco Catalyst 8500-20X6C Edge Platform</t>
  </si>
  <si>
    <t>EDGE-SDWAN-AGG</t>
  </si>
  <si>
    <t>SD-WAN Aggregation (includes MT-Edge, MRF-BR, etc.)</t>
  </si>
  <si>
    <t>DNA-C8500-SW</t>
  </si>
  <si>
    <t>Cisco DNA subscription for C8500 series</t>
  </si>
  <si>
    <t>DSTACK-T5-A</t>
  </si>
  <si>
    <t>Cisco DNA Advantage Stack - upto 50G (Aggr, 100G)</t>
  </si>
  <si>
    <t>NWSTACK-T5-A</t>
  </si>
  <si>
    <t>Cisco Network Advantage Stack - up to 50G (Aggr, 100G)</t>
  </si>
  <si>
    <t>IOS XE Autonomous for Unified image</t>
  </si>
  <si>
    <t>SC8KAEPUK9-1715</t>
  </si>
  <si>
    <t>Catalyst 8500 Series - UNIVERSAL</t>
  </si>
  <si>
    <t>PWR-CH1-1100WAC-D</t>
  </si>
  <si>
    <t>Cisco C8500 1100W AC Power Supply, Reverse Air</t>
  </si>
  <si>
    <t>CON-L1NCD-C850QC12</t>
  </si>
  <si>
    <t>CX LEVEL 1 8X7NCD Cisco Catalyst 8500-12X4QC Edge Platform</t>
  </si>
  <si>
    <t>Cisco DNA Advantage On-Prem Lic 3Y - upto 10G (Aggr, 20G)</t>
  </si>
  <si>
    <t>Cisco Support Enhanced - DNA Advantage OnPrem Lic, T3, 3Y</t>
  </si>
  <si>
    <t>750W AC Power Supply</t>
  </si>
  <si>
    <t>CON-L1NCD-C85012X5</t>
  </si>
  <si>
    <t>CX LEVEL 1 8X7NCD Cisco Catalyst 8500-12X Edge Platform</t>
  </si>
  <si>
    <t>C85-12X-PF</t>
  </si>
  <si>
    <t>C8500-12X Platform Selection for DNA Subscription</t>
  </si>
  <si>
    <t>CON-L1NBD-SNS3A8K9</t>
  </si>
  <si>
    <t>CX LEVEL 1 8X5XNBD Small Secure Network Server for ISE Appl</t>
  </si>
  <si>
    <t>N9K-C9504</t>
  </si>
  <si>
    <t>Nexus 9504 Chassis with 4 linecard slots</t>
  </si>
  <si>
    <t>CON-L1NCD-N9504</t>
  </si>
  <si>
    <t>CX LEVEL 1 8X7NCD Nexus 9504 Chassis with 4 linecard slots</t>
  </si>
  <si>
    <t>N9K-PUV-3000W-B</t>
  </si>
  <si>
    <t>Nexus 9500 3000W Universal PS, Port-side Intake</t>
  </si>
  <si>
    <t>CAB-AC-16A-SG-SA</t>
  </si>
  <si>
    <t>SOUTH AFRICA EL/Saf-D-Grid 250VAC 16A</t>
  </si>
  <si>
    <t>ACI64-N9KDK9-16.0</t>
  </si>
  <si>
    <t>Nexus 9500 or 9300 ACI Base Software NX-OS Rel 16.0 64bit</t>
  </si>
  <si>
    <t>N9K-C9504-FM-R</t>
  </si>
  <si>
    <t>Fabric Module for N9504R with buffer support, NX-OS</t>
  </si>
  <si>
    <t>N9K-SUP-B+</t>
  </si>
  <si>
    <t>Supervisor B+ for Nexus 9500</t>
  </si>
  <si>
    <t>SVS-B-N9K-PR-M4</t>
  </si>
  <si>
    <t>Embedded Soln Support SWSS for Nexus 9K- M4</t>
  </si>
  <si>
    <t>CON-L1NCD-C82001N4</t>
  </si>
  <si>
    <t>CX LEVEL 1 8X7NCD Cisco Catalyst C8200</t>
  </si>
  <si>
    <t>RFID - 1RU for Cisco 8200/8300/8400/8500L Series</t>
  </si>
  <si>
    <t>C8200-NIM-BLANK</t>
  </si>
  <si>
    <t>Cisco Catalyst 8200 Edge NIM Blank</t>
  </si>
  <si>
    <t>C8200-PIM-BLANK</t>
  </si>
  <si>
    <t>PIM Blank for Cisco 8200 Series</t>
  </si>
  <si>
    <t>DNA-C8200-SW</t>
  </si>
  <si>
    <t>Cisco DNA subscription for C8200 series</t>
  </si>
  <si>
    <t>DNA-P-T0-A-3Y</t>
  </si>
  <si>
    <t>Cisco DNA Advantage On-Prem Lic 3Y - upto 25M (Aggr, 50M)</t>
  </si>
  <si>
    <t>SVS-PSTL1-T0-A3Y</t>
  </si>
  <si>
    <t>Cisco Support Enhanced  - DNA Advantage OnPrem Lic, T0, 3Y</t>
  </si>
  <si>
    <t>DSTACK-T0-A</t>
  </si>
  <si>
    <t>Cisco DNA Advantage Stack - upto 25M (Aggr, 50M)</t>
  </si>
  <si>
    <t>NWSTACK-T0-A</t>
  </si>
  <si>
    <t>Cisco Network Advantage Stack - upto 25M (Aggr, 50M)</t>
  </si>
  <si>
    <t>C82-1N-4T-PF</t>
  </si>
  <si>
    <t>C8200-1N-4T Platform Selection for DNA Subscription</t>
  </si>
  <si>
    <t>SC8KBEUK9-1712</t>
  </si>
  <si>
    <t>C8300-1N1S-4T2X</t>
  </si>
  <si>
    <t>CON-L1NCD-C8304T2X</t>
  </si>
  <si>
    <t>CX LEVEL 1 8X7NCD Cisco Catalyst C8300-1N1S-4T2X Router</t>
  </si>
  <si>
    <t>MEM-C8300-8GB</t>
  </si>
  <si>
    <t>Cisco Catalyst 8300 Edge 8GB memory</t>
  </si>
  <si>
    <t>C8300-RM-19-1R</t>
  </si>
  <si>
    <t>Rack mount kit - 19" 1RU for Cisco 8300 Series</t>
  </si>
  <si>
    <t>C8300-NIM-BLANK</t>
  </si>
  <si>
    <t>NIM Blank for Cisco 8300 Series</t>
  </si>
  <si>
    <t>C8300-SM-BLANK</t>
  </si>
  <si>
    <t>SM Blank for Cisco 8300 Series</t>
  </si>
  <si>
    <t>C8300-PIM-BLANK</t>
  </si>
  <si>
    <t>PIM Blank for Cisco 8300 Series</t>
  </si>
  <si>
    <t>DNA-C8300-SW</t>
  </si>
  <si>
    <t>Cisco DNA subscription for C8300 series</t>
  </si>
  <si>
    <t>C83-1N1S-4T2X-PF</t>
  </si>
  <si>
    <t>C8300-1N1S-4T2X Platform Selection for DNA Subscription</t>
  </si>
  <si>
    <t>PWR-CC1-250WAC</t>
  </si>
  <si>
    <t>Cisco C8300 1RU 250W AC Power supply</t>
  </si>
  <si>
    <t>CON-L1NCD-C8302TNX</t>
  </si>
  <si>
    <t>CX LEVEL 1 8X7NCD Cisco Catalyst C8300-2N2S-4T2X Router</t>
  </si>
  <si>
    <t>C-RFID-2R</t>
  </si>
  <si>
    <t>RFID - 2RU for Cisco 8200/8300 Series</t>
  </si>
  <si>
    <t>C8300-RM-19-2R</t>
  </si>
  <si>
    <t>Cisco Catalyst 8300 Rack mount kit - 19" 2R</t>
  </si>
  <si>
    <t>C8300-FAN-2R</t>
  </si>
  <si>
    <t>Cisco Catalyst 8300 Edge Fan Tray, 2RU</t>
  </si>
  <si>
    <t>C-POE-COVER</t>
  </si>
  <si>
    <t>Cover for empty POE slot on Cisco Catalyst Edge 8300</t>
  </si>
  <si>
    <t>PWR-CC1-650WAC</t>
  </si>
  <si>
    <t>Cisco C8300 2RU AC  Power supply</t>
  </si>
  <si>
    <t>C83-1N1S-6T-PF</t>
  </si>
  <si>
    <t>C8300-1N1S-6T Platform Selection for DNA Subscription</t>
  </si>
  <si>
    <t>C8300-2N2S-6T</t>
  </si>
  <si>
    <t>CON-L1NCD-C8302S6T</t>
  </si>
  <si>
    <t>CX LEVEL 1 8X7NCD Cisco Catalyst C8300-2N2S-6T Router</t>
  </si>
  <si>
    <t>CON-SNBD-NCS2K4GP</t>
  </si>
  <si>
    <t>SHIP NEXT BUS DAY400G CFP2 MR Xponder</t>
  </si>
  <si>
    <t>C1P1TN9300XF3-5Y</t>
  </si>
  <si>
    <t>DCN Premier Term N9300 XF3, 5Y</t>
  </si>
  <si>
    <t>SVS-L1N9KP-XF3-5Y</t>
  </si>
  <si>
    <t>Cisco Support Enhanced for DCN Premier Term N9300 XF3, 5Y</t>
  </si>
  <si>
    <t>C1P1TN9300XF2-5Y</t>
  </si>
  <si>
    <t>DCN Premier Term N9300 XF2, 5Y</t>
  </si>
  <si>
    <t>SVS-L1N9KP-XF2-5Y</t>
  </si>
  <si>
    <t>Cisco Support Enhanced for DCN Premier Term N9300 XF2, 5Y</t>
  </si>
  <si>
    <t>C1P1TN9300GF-5Y</t>
  </si>
  <si>
    <t>DCN Premier Term N9300 GF, 5Y</t>
  </si>
  <si>
    <t>SVS-L1N9KP-GF-5Y</t>
  </si>
  <si>
    <t>Cisco Support Enhanced for DCN Premier Term N9300 GF, 5Y</t>
  </si>
  <si>
    <t>C1P1TN9300XF-5Y</t>
  </si>
  <si>
    <t>DCN Premier Term N9300 XF, 5Y</t>
  </si>
  <si>
    <t>SVS-L1N9KP-XF-5Y</t>
  </si>
  <si>
    <t>Cisco Support Enhanced for DCN Premier Term N9300 XF, 5Y</t>
  </si>
  <si>
    <t>C1P1TN9800M4-5Y</t>
  </si>
  <si>
    <t>DCN Premier Term N9800 Modular 4 slot, 5Y</t>
  </si>
  <si>
    <t>SVS-L1N9KP-DM4-5Y</t>
  </si>
  <si>
    <t>Cisco Support Enhanced for DCN Premier Term N9800 DM4, 5Y</t>
  </si>
  <si>
    <t>C1P1TN9400CM8-5Y</t>
  </si>
  <si>
    <t>DCN Premier Term Centralized Modular 8 slot, 5Y</t>
  </si>
  <si>
    <t>SVS-L1N9KP-CM8-5Y</t>
  </si>
  <si>
    <t>Cisco Support Enhanced for DCN Premier Term N9500 CM8, 5Y</t>
  </si>
  <si>
    <t>C1P1TN9800M8-5Y</t>
  </si>
  <si>
    <t>DCN Premier Term N9800 Modular 8 slot, 5Y</t>
  </si>
  <si>
    <t>SVS-L1N9KP-DM8-5Y</t>
  </si>
  <si>
    <t>Cisco Support Enhanced for DCN Premier Term N9800 DM8, 5Y</t>
  </si>
  <si>
    <t>C1P1TN9500M4-5Y</t>
  </si>
  <si>
    <t>DCN Premier Term N9500 M4, 5Y</t>
  </si>
  <si>
    <t>DNA-P-T5-A-5Y</t>
  </si>
  <si>
    <t>Cisco DNA Advantage OnPrem Lic 5Y - up to 50G (Aggr, 100G)</t>
  </si>
  <si>
    <t>SVS-PSTL1-T5-A5Y</t>
  </si>
  <si>
    <t>Cisco Support Enhanced  - DNA Advantage OnPrem Lic, T5, 5Y</t>
  </si>
  <si>
    <t>DNA-P-T3-A-5Y</t>
  </si>
  <si>
    <t>Cisco DNA Advantage On-Prem Lic 5Y - upto 10G (Aggr, 20G)</t>
  </si>
  <si>
    <t>SVS-PSTL1-T3-A5Y</t>
  </si>
  <si>
    <t>Cisco Support Enhanced - DNA Advantage OnPrem Lic, T3, 5Y</t>
  </si>
  <si>
    <t>DNA-P-T0-A-5Y</t>
  </si>
  <si>
    <t>Cisco DNA Advantage On-Prem Lic 5Y - upto 25M (Aggr, 50M)</t>
  </si>
  <si>
    <t>SVS-PSTL1-T0-A5Y</t>
  </si>
  <si>
    <t>Cisco Support Enhanced  - DNA Advantage OnPrem Lic, T0, 5Y</t>
  </si>
  <si>
    <t>C83-2N2S-6T-PF</t>
  </si>
  <si>
    <t>C8300-2N2S-6T Platform Selection for DNA Subscription</t>
  </si>
  <si>
    <t>L-NCS2K-100G-LIC=</t>
  </si>
  <si>
    <t>100G bandwidth client license</t>
  </si>
  <si>
    <t>L-NCS2K-16QAM=</t>
  </si>
  <si>
    <t>WDM Port License - Upgrade to 16QAM (200G)</t>
  </si>
  <si>
    <t>15454M-R1112SWK9=</t>
  </si>
  <si>
    <t>MSTP - ANSI &amp; ETSI, R11.1.2 - RTU LIC DVD, NO WSON</t>
  </si>
  <si>
    <t>QSFP-40G-SR4=</t>
  </si>
  <si>
    <t>40GBASE-SR4 QSFP Transceiver Module with MPO Connector</t>
  </si>
  <si>
    <t>NCS2K-400GXP-L-K9=</t>
  </si>
  <si>
    <t>400G CFP2 MR XP Licensed 100G Client bandwidth  + 1 port WDM</t>
  </si>
  <si>
    <t>CON-SNT-NCS2K4GL</t>
  </si>
  <si>
    <t>SNTC-8X5XNBD 400G CFP2 MR XP Licensed 100G Client ban</t>
  </si>
  <si>
    <t>ONS-CFP2-WDM2=</t>
  </si>
  <si>
    <t>CON-SNT-ONSPCFP2</t>
  </si>
  <si>
    <t>SNTC-8X5XNBD 100G QPSK / 200G 16-QAM - WDM CFP2 Plugg</t>
  </si>
  <si>
    <t>N9K-C93600CD-GX</t>
  </si>
  <si>
    <t>Nexus 9300 Series, 28p 100G and 8p 400G Switch</t>
  </si>
  <si>
    <t>CON-L1NCD-N9KC936G</t>
  </si>
  <si>
    <t>CX LEVEL 1 8X7NCD Nexus 9300 with 28p 100G and 8p 400G</t>
  </si>
  <si>
    <t>NXA-PAC-1100W-PI2</t>
  </si>
  <si>
    <t>Nexus AC 1100W PSU -  Port Side Intake</t>
  </si>
  <si>
    <t>CAB-C13-CBN</t>
  </si>
  <si>
    <t>Cabinet Jumper Power Cord, 250 VAC 10A, C14-C13 Connectors</t>
  </si>
  <si>
    <t>CON-L1NCD-C9120AXE</t>
  </si>
  <si>
    <t>CX LEVEL 1 8X7NCDCisco Catalyst 9120AX Series</t>
  </si>
  <si>
    <t>CDNA-A-C9120</t>
  </si>
  <si>
    <t>Wireless Cisco DNA  On-Prem Advantage, 9120 Tracking</t>
  </si>
  <si>
    <t>DNA-A-5Y-C9120</t>
  </si>
  <si>
    <t>C9120AX Cisco DNA On-Prem Advantage,5Y Term,Trk Lic</t>
  </si>
  <si>
    <t>AIR-DNA-A</t>
  </si>
  <si>
    <t>Wireless Cisco DNA On-Prem Advantage, Term Lic</t>
  </si>
  <si>
    <t>CON-L1SWT-AIRDNAA</t>
  </si>
  <si>
    <t>CX LEVEL 1 SW SUB Aironet CISCO DNA Ad</t>
  </si>
  <si>
    <t>AIR-DNA-A-5Y</t>
  </si>
  <si>
    <t>Wireless Cisco DNA On-Prem Advantage, 5Y Term Lic</t>
  </si>
  <si>
    <t>AIR-DNA-A-T</t>
  </si>
  <si>
    <t>Wireless Cisco DNA On-Prem Advantage, Term, Tracker Lic</t>
  </si>
  <si>
    <t>AIR-DNA-A-T-5Y</t>
  </si>
  <si>
    <t>Wireless Cisco DNA On-Prem Advantage, 5Y Term, Tracker Lic</t>
  </si>
  <si>
    <t>SPACES-EXT-T</t>
  </si>
  <si>
    <t>Cisco Spaces Extend Term License for Cisco DNA Advantage</t>
  </si>
  <si>
    <t>SPACES-EXT-5Y</t>
  </si>
  <si>
    <t>Cisco Spaces Extend for Cisco DNA Advantage</t>
  </si>
  <si>
    <t>AIR-DNA-NWSTACK-A</t>
  </si>
  <si>
    <t>Wireless DNA Perpetual Network Stack - Advantage</t>
  </si>
  <si>
    <t>C9120AXI-SINGLE</t>
  </si>
  <si>
    <t>SINGLE PACK OPTION</t>
  </si>
  <si>
    <t>C9120-OVER</t>
  </si>
  <si>
    <t>C9120AX OVERPACK OPTION</t>
  </si>
  <si>
    <t>CDNA-A-C9124</t>
  </si>
  <si>
    <t>Wireless Cisco DNA On-Prem Advantage, 9124 Tracking</t>
  </si>
  <si>
    <t>DNA-A-5Y-C9124</t>
  </si>
  <si>
    <t>C9124AX Cisco DNA On-Prem Advantage,5Y Term,Trk Lic</t>
  </si>
  <si>
    <t>CON-SSTCM-AIRDNAA</t>
  </si>
  <si>
    <t>SOLN SUPP SW SUBAironet CISCO DNA Ad</t>
  </si>
  <si>
    <t>C9800-L-F-K9</t>
  </si>
  <si>
    <t>Cisco Catalyst 9800-L Wireless Controller_Fiber Uplink</t>
  </si>
  <si>
    <t>CON-L1NCD-C9800LFL</t>
  </si>
  <si>
    <t>CX LEVEL 1 8X7NCDCisco Catalyst 9800L Wireless Controlle</t>
  </si>
  <si>
    <t>SC9800LK9-179</t>
  </si>
  <si>
    <t>Cisco Catalyst 9800-L Wireless Controller</t>
  </si>
  <si>
    <t>C9800L-RMNT</t>
  </si>
  <si>
    <t>C9800 Wireless Controller Rack Mount Tray</t>
  </si>
  <si>
    <t>C9800-AC-110W</t>
  </si>
  <si>
    <t>Cisco Catalyst 9800 L Wireless Controller Power Supply</t>
  </si>
  <si>
    <t>CAB-AC-C5-SAF</t>
  </si>
  <si>
    <t>AC Power Cord, Type C5,  South Africa</t>
  </si>
  <si>
    <t>CW9800M</t>
  </si>
  <si>
    <t>Cisco Catalyst CW9800M Wireless Controller</t>
  </si>
  <si>
    <t>CON-L1NCD-CW98M21A</t>
  </si>
  <si>
    <t>CX LEVEL 1 8X7NCD Cisco Catalyst CW9800M Wireless Controll</t>
  </si>
  <si>
    <t>SW-CW9800M-1714</t>
  </si>
  <si>
    <t>CW9800M Software IOS-XE 17.14</t>
  </si>
  <si>
    <t>C9800-PWR-BLANK</t>
  </si>
  <si>
    <t>Cisco 9800 Wireless Controller PS Blank</t>
  </si>
  <si>
    <t>CON-L1NBD-C95024YA</t>
  </si>
  <si>
    <t>CX LEVEL 1 8X5XNBD Catalyst 9500 24x1/10/25G  and 4-port 40/</t>
  </si>
  <si>
    <t>C9500-DNA-L-A-5Y</t>
  </si>
  <si>
    <t>DNA Advantage 5 Year License</t>
  </si>
  <si>
    <t>CAB-C13-C14-AC</t>
  </si>
  <si>
    <t>Power cord, C13 to C14 (recessed receptacle), 10A</t>
  </si>
  <si>
    <t>C9K-F1-SSD-240G</t>
  </si>
  <si>
    <t>CON-L1NBD-C9504YA4</t>
  </si>
  <si>
    <t>CX LEVEL 1 8X5XNBD Catalyst 9500 48-port x 1/10/25G + 4-port</t>
  </si>
  <si>
    <t>C9500-DNA-A-5Y</t>
  </si>
  <si>
    <t>CON-L1NBD-C9404R</t>
  </si>
  <si>
    <t>CX LEVEL 1 8X5XNBD Cisco Catalyst 9400 Series 4 slot chassis</t>
  </si>
  <si>
    <t>CAB-SABS-C19-IND</t>
  </si>
  <si>
    <t>SABS 164-1 to IEC-C19 India</t>
  </si>
  <si>
    <t>C9400-DNA-A-5Y</t>
  </si>
  <si>
    <t>Cisco Catalyst 9400 DNA Advantage - 5 Year License</t>
  </si>
  <si>
    <t>D-DNAS-EXT-S-5Y</t>
  </si>
  <si>
    <t>Cisco DNA Spaces Extend for Catalyst Switching - 5Year</t>
  </si>
  <si>
    <t>TE-EMBEDDED-T-5Y</t>
  </si>
  <si>
    <t>C9400X-SUP-2</t>
  </si>
  <si>
    <t>Cisco Catalyst 9400 Series Supervisor 2 Module</t>
  </si>
  <si>
    <t>C9400X-SUP-2/2</t>
  </si>
  <si>
    <t>Cisco Catalyst 9400 Series Redundant Supervisor 2 Module</t>
  </si>
  <si>
    <t>CON-L1NBD-C9407R</t>
  </si>
  <si>
    <t>CX LEVEL 1 8X5XNBD Cisco Catalyst 9400 Series 7 slot chassis</t>
  </si>
  <si>
    <t>C9400-LC-48U=</t>
  </si>
  <si>
    <t>Cisco Catalyst 9400 Series 48-Port UPOE 10/100/1000 (RJ-45)</t>
  </si>
  <si>
    <t>C9400-LC-48UX=</t>
  </si>
  <si>
    <t>Cisco Catalyst 9400 Series 48Port UPOE w/ 24p mGig 24p RJ-45</t>
  </si>
  <si>
    <t>C9400X-SUP-2=</t>
  </si>
  <si>
    <t>C9400X-SUP-2XL=</t>
  </si>
  <si>
    <t>C9600-DNA-A-5Y</t>
  </si>
  <si>
    <t>Cisco Catalyst 9600 DNA Advantage 5 Year License</t>
  </si>
  <si>
    <t>C9606-PWR-BLANK</t>
  </si>
  <si>
    <t>Cisco Catalyst 9600 Series Blank for Power Supply Slot</t>
  </si>
  <si>
    <t>C9600-CAMPUS-CORE</t>
  </si>
  <si>
    <t>Catalyst 9600 Campus Core Deployment; For Tracking Only</t>
  </si>
  <si>
    <t>C9K-OPT-TOOL-NONE</t>
  </si>
  <si>
    <t>No Optics Extraction Tool Selected</t>
  </si>
  <si>
    <t>C9300X-48HX-A</t>
  </si>
  <si>
    <t>Catalyst 9300 48-port mGig UPoE+, Network Advantage</t>
  </si>
  <si>
    <t>CON-L1NBD-C9300XY4</t>
  </si>
  <si>
    <t>CX LEVEL 1 8X5XNBD Catalyst 9300 48-port mGig UPoE+, Networ</t>
  </si>
  <si>
    <t>C9300-DNA-A-48</t>
  </si>
  <si>
    <t>C9300 DNA Advantage, 48-Port Term Licenses</t>
  </si>
  <si>
    <t>CON-L1SWT-C93A48</t>
  </si>
  <si>
    <t>CX LEVEL 1 SW SUB C9300 DNA Advantage</t>
  </si>
  <si>
    <t>C9300-DNA-A-48-5Y</t>
  </si>
  <si>
    <t>C9300 DNA Advantage, 48-Port, 5 Year Term License</t>
  </si>
  <si>
    <t>C9300-NW-A-48</t>
  </si>
  <si>
    <t>C9300 Network Advantage, 48-port license</t>
  </si>
  <si>
    <t>SC9300UK9-1715</t>
  </si>
  <si>
    <t>PWR-C1-1100WAC-P</t>
  </si>
  <si>
    <t>1100W AC 80+ platinum Config 1 Power Supply</t>
  </si>
  <si>
    <t>PWR-C1-1100WAC-P/2</t>
  </si>
  <si>
    <t>1100W AC 80+ platinum Config 1 Secondary Power Supply</t>
  </si>
  <si>
    <t>SSD-240G</t>
  </si>
  <si>
    <t>Cisco pluggable USB3.0 SSD storage</t>
  </si>
  <si>
    <t>RUBBER FEET FOR TABLE TOP SETUP 9200 and 93xx</t>
  </si>
  <si>
    <t>C9300X-NM-8Y</t>
  </si>
  <si>
    <t>Catalyst 9300 8 x 10G/25G Network Module SFP+/SFP28</t>
  </si>
  <si>
    <t>C9300X-48TX-A</t>
  </si>
  <si>
    <t>Catalyst 9300 48-port mGig data only, Network Advantage</t>
  </si>
  <si>
    <t>CON-L1NBD-C9300XZ4</t>
  </si>
  <si>
    <t>CX LEVEL 1 8X5XNBD Catalyst 9300 48-port mGig data only, Ne</t>
  </si>
  <si>
    <t>PWR-C1-715WAC-P/2</t>
  </si>
  <si>
    <t>715W AC 80+ platinum Config 1 SecondaryPower Supply</t>
  </si>
  <si>
    <t>CAB-C15-CBN-IN</t>
  </si>
  <si>
    <t>AC Power Cord, Type C15 Cable, India</t>
  </si>
  <si>
    <t>C9300X-NM-2C</t>
  </si>
  <si>
    <t>Catalyst 9300 2 x 40G/100G Network Module QSFP+/QSFP28</t>
  </si>
  <si>
    <t>C9300X-48HXN-A</t>
  </si>
  <si>
    <t>Catalyst 9300 48-port, 8xmGig+40x5G 90W UPOE+, Network Adv</t>
  </si>
  <si>
    <t>CON-L1NBD-C9300XM4</t>
  </si>
  <si>
    <t>CX LEVEL 1 8X5XNBD Catalyst 9300 48-port, 8xmGig+40x5G 90W</t>
  </si>
  <si>
    <t>PWR-C1-1900WAC-UP</t>
  </si>
  <si>
    <t>Upgrade option 1900W AC 80+ platinum Config 1 Power Supply</t>
  </si>
  <si>
    <t>PWR-C1-1900WAC-P/2</t>
  </si>
  <si>
    <t>1900W AC 80+ platinum Config 1 Secondary Power Supply</t>
  </si>
  <si>
    <t>C9K-PWR-CAB-AC-SA</t>
  </si>
  <si>
    <t>Power Cord for 1900W AC Power Supply For Cat9K(South Africa)</t>
  </si>
  <si>
    <t>C9300X-NM-8M</t>
  </si>
  <si>
    <t>Catalyst 9300 8 x mGig Network Module</t>
  </si>
  <si>
    <t>C9300X-24HX-A</t>
  </si>
  <si>
    <t>Catalyst 9300 24-port mGig UPoE+, Network Advantage</t>
  </si>
  <si>
    <t>CON-L1NBD-C9300X3A</t>
  </si>
  <si>
    <t>CX LEVEL 1 8X5XNBD Catalyst 9300 24-port mGig UPoE, Networ</t>
  </si>
  <si>
    <t>C9300-DNA-A-24</t>
  </si>
  <si>
    <t>C9300 DNA Advantage, 24-port Term Licenses</t>
  </si>
  <si>
    <t>CON-L1SWT-C93A24</t>
  </si>
  <si>
    <t>C9300-DNA-A-24-5Y</t>
  </si>
  <si>
    <t>C9300 DNA Advantage, 24-Port, 5 Year Term License</t>
  </si>
  <si>
    <t>C9300-NW-A-24</t>
  </si>
  <si>
    <t>C9300 Network Advantage, 24-port license</t>
  </si>
  <si>
    <t>C9300X-12Y-A</t>
  </si>
  <si>
    <t>Catalyst 9300X 12x25G Fiber Ports, modular uplink Switch</t>
  </si>
  <si>
    <t>CON-L1NBD-C9300X21</t>
  </si>
  <si>
    <t>CX LEVEL 1 8X5XNBD Catalyst 9300X 12x25G Fiber Ports, modul</t>
  </si>
  <si>
    <t>C9300X-DNA-12Y-A</t>
  </si>
  <si>
    <t>C9300 DNA Advantage, Term License</t>
  </si>
  <si>
    <t>CON-L1SWT-C9300XXD</t>
  </si>
  <si>
    <t>CX LEVEL 1 SW SUB C9300 DNA Advantage,</t>
  </si>
  <si>
    <t>C9300-DNA-L-A-5Y</t>
  </si>
  <si>
    <t>C9300X-NW-A-12</t>
  </si>
  <si>
    <t>C9300 Network Advantage, 12-port license</t>
  </si>
  <si>
    <t>CAB-SPWR-150CM</t>
  </si>
  <si>
    <t>Catalyst Stack Power Cable 150 CM - Upgrade</t>
  </si>
  <si>
    <t>SC9300UK9-1718</t>
  </si>
  <si>
    <t>C9300X-24Y-A</t>
  </si>
  <si>
    <t>Catalyst 9300X  24x25G Fiber Ports, modular uplink Switch</t>
  </si>
  <si>
    <t>CON-L1NBD-C9300XYA</t>
  </si>
  <si>
    <t>CX LEVEL 1 8X5XNBD Catalyst 9300X 24x25G Fiber Ports, modul</t>
  </si>
  <si>
    <t>C9300X-DNA-24Y-A</t>
  </si>
  <si>
    <t>CON-L1SWT-C930024</t>
  </si>
  <si>
    <t>CX LEVEL 1 SW SUB C9300 DNA Advantage, Term License</t>
  </si>
  <si>
    <t>C9300X-NW-A-24</t>
  </si>
  <si>
    <t>C9300X-NM-4C</t>
  </si>
  <si>
    <t>Catalyst 9300 4 x 40G/100G Network Module QSFP+/QSFP28</t>
  </si>
  <si>
    <t>C9300-24T-A</t>
  </si>
  <si>
    <t>Catalyst 9300 24-port data only, Network Advantage</t>
  </si>
  <si>
    <t>CON-L1NBD-C93002TA</t>
  </si>
  <si>
    <t>CX LEVEL 1 8X5XNBD Catalyst 9300 24-port data only, Network</t>
  </si>
  <si>
    <t>C9300-DNA-A-24-3Y</t>
  </si>
  <si>
    <t>C9300 DNA Advantage, 24-Port, 3 Year Term License</t>
  </si>
  <si>
    <t>PWR-C1-350WAC-P</t>
  </si>
  <si>
    <t>350W AC 80+ platinum Config 1 Power Supply</t>
  </si>
  <si>
    <t>PWR-C1-350WAC-P/2</t>
  </si>
  <si>
    <t>350W AC 80+ platinum Config 1 Secondary Power Supply</t>
  </si>
  <si>
    <t>C9300-NM-4G</t>
  </si>
  <si>
    <t>Catalyst 9300 4 x 1GE Network Module</t>
  </si>
  <si>
    <t>C9300-48T-A</t>
  </si>
  <si>
    <t>Catalyst 9300 48-port data only, Network Advantage</t>
  </si>
  <si>
    <t>CON-L1NBD-C93004TA</t>
  </si>
  <si>
    <t>CX LEVEL 1 8X5XNBD Catalyst 9300 48-port data only, Network</t>
  </si>
  <si>
    <t>C9300-DNA-A-48-3Y</t>
  </si>
  <si>
    <t>C9300 DNA Advantage, 48-Port, 3 Year Term License</t>
  </si>
  <si>
    <t>C9300-NM-4M</t>
  </si>
  <si>
    <t>Catalyst 9300 4 x mGig Network Module</t>
  </si>
  <si>
    <t>C9300-24P-A</t>
  </si>
  <si>
    <t>Catalyst 9300 24-port PoE+, Network Advantage</t>
  </si>
  <si>
    <t>CON-L1NBD-C93002PA</t>
  </si>
  <si>
    <t>CX LEVEL 1 8X5XNBD Catalyst 9300 24-port PoE+, Network Advan</t>
  </si>
  <si>
    <t>C9300-48P-A</t>
  </si>
  <si>
    <t>Catalyst 9300 48-port PoE+, Network Advantage</t>
  </si>
  <si>
    <t>CON-L1NBD-C93004PA</t>
  </si>
  <si>
    <t>CX LEVEL 1 8X5XNBD Catalyst 9300 48-port PoE+, Network Advan</t>
  </si>
  <si>
    <t>C9300-NM-2Y</t>
  </si>
  <si>
    <t>Catalyst 9300 2 x 25GE Network Module</t>
  </si>
  <si>
    <t>C9300-24UX-A</t>
  </si>
  <si>
    <t>Catalyst 9300 24-port mGig and UPOE, Network Advantage</t>
  </si>
  <si>
    <t>CON-L1NBD-C93024XU</t>
  </si>
  <si>
    <t>CX LEVEL 1 8X5XNBD Catalyst 9300 24-port mGig and UPOE, Netw</t>
  </si>
  <si>
    <t>C9300-48U-A</t>
  </si>
  <si>
    <t>Catalyst 9300 48-port UPOE, Network Advantage</t>
  </si>
  <si>
    <t>CON-L1NBD-C93004UA</t>
  </si>
  <si>
    <t>CX LEVEL 1 8X5XNBD Catalyst 9300 48-port UPOE, Network Advan</t>
  </si>
  <si>
    <t>C9300-NM-2Q</t>
  </si>
  <si>
    <t>Catalyst 9300 2 x 40GE Network Module</t>
  </si>
  <si>
    <t>C9300-48UXM-A</t>
  </si>
  <si>
    <t>Catalyst 9300 48-port(12 mGig, 36 2.5Gbps) Network Advantage</t>
  </si>
  <si>
    <t>CON-L1NBD-C93A048M</t>
  </si>
  <si>
    <t>CX LEVEL 1 8X5XNBD Catalyst 9300 48-port(12 mGig, 36 2.5Gbps</t>
  </si>
  <si>
    <t>PWR-C1-715WDC</t>
  </si>
  <si>
    <t>715W DC  Power Supply</t>
  </si>
  <si>
    <t>PWR-C1-715WDC/2</t>
  </si>
  <si>
    <t>715W DC Power Supply</t>
  </si>
  <si>
    <t>C9300-48UN-A</t>
  </si>
  <si>
    <t>Catalyst 9300 48-port of 5Gbps Network Advantage</t>
  </si>
  <si>
    <t>CON-L1NBD-C930048N</t>
  </si>
  <si>
    <t>CX LEVEL 1 8X5XNBD Catalyst 9300 48-port of 5Gbps Network Ad</t>
  </si>
  <si>
    <t>NM-BLANK-T1</t>
  </si>
  <si>
    <t>Cisco Catalyst Type 1 Network Module Blank</t>
  </si>
  <si>
    <t>C9300-24UB-A</t>
  </si>
  <si>
    <t>Catalyst Deep Buffer 9300 24-port UPOE, Network Advantage</t>
  </si>
  <si>
    <t>CON-L1NBD-C930U2A4</t>
  </si>
  <si>
    <t>CX LEVEL 1 8X5XNBD Catalyst Deep Buffer 9300 24-port UPOE, N</t>
  </si>
  <si>
    <t>C9300-24UXB-A</t>
  </si>
  <si>
    <t>Catalyst 9300 Deep Buffer 24p mGig, UPOE, Network Advantage</t>
  </si>
  <si>
    <t>CON-L1NBD-C9XB3024</t>
  </si>
  <si>
    <t>CX LEVEL 1 8X5XNBD Catalyst 9300 Deep Buffer 24p mGig, UPOE,</t>
  </si>
  <si>
    <t>C9300-48UB-A</t>
  </si>
  <si>
    <t>Catalyst 9300 48-port UPOE Deep Buffer, Network Advantage</t>
  </si>
  <si>
    <t>CON-L1NBD-C93B0048</t>
  </si>
  <si>
    <t>CX LEVEL 1 8X5XNBD Catalyst 9300 48-port UPOE Deep Buffer, N</t>
  </si>
  <si>
    <t>C9300-24H-A</t>
  </si>
  <si>
    <t>Catalyst 9300 24-port UPoE+, Network Advatege</t>
  </si>
  <si>
    <t>CON-L1NBD-C930210E</t>
  </si>
  <si>
    <t>CX LEVEL 1 8X5XNBD Catalyst 9300 24-port UPoE+, Network Adv</t>
  </si>
  <si>
    <t>C9K-SMART-BUILDING</t>
  </si>
  <si>
    <t>Smart Building Application Identifier</t>
  </si>
  <si>
    <t>C9300-48H-A</t>
  </si>
  <si>
    <t>Catalyst 9300 48-port UPoE+, Network Advantage</t>
  </si>
  <si>
    <t>CON-L1NBD-C930210K</t>
  </si>
  <si>
    <t>CX LEVEL 1 8X5XNBD Catalyst 9300 48-port UPoE+, Network Adv</t>
  </si>
  <si>
    <t>C9300-24S-A</t>
  </si>
  <si>
    <t>CON-L1NBD-C930024A</t>
  </si>
  <si>
    <t>CX LEVEL 1 8X5XNBD Catalyst 9300  24 GE SFP Ports, modular u</t>
  </si>
  <si>
    <t>C9300-DNA-A-24S</t>
  </si>
  <si>
    <t>C9300 DNA Advantage, 24-port Fiber Term Licenses</t>
  </si>
  <si>
    <t>CON-L1SWT-C93A24S</t>
  </si>
  <si>
    <t>C9300-DNA-A-24S-5Y</t>
  </si>
  <si>
    <t>C9300 DNA Advantage, 24-Port Fiber, 5 Year Term License</t>
  </si>
  <si>
    <t>C9300-48S-A</t>
  </si>
  <si>
    <t>Catalyst 9300  48 GE SFP Ports, modular uplink Switch</t>
  </si>
  <si>
    <t>CON-L1NBD-C93004SA</t>
  </si>
  <si>
    <t>CX LEVEL 1 8X5XNBD Catalyst 9300  48 GE SFP Ports, modular u</t>
  </si>
  <si>
    <t>C9300-DNA-A-48S</t>
  </si>
  <si>
    <t>C9300 DNA Advantage, 48-Port Fiber Term Licenses</t>
  </si>
  <si>
    <t>CON-L1SWT-C93A48S</t>
  </si>
  <si>
    <t>C9300-DNA-A-48S-5Y</t>
  </si>
  <si>
    <t>C9300 DNA Advantage, 48-Port Fiber, 5 Year Term License</t>
  </si>
  <si>
    <t>C9300L-24T-4G-A</t>
  </si>
  <si>
    <t>Catalyst 9300L 24p data, Network Advantage ,4x1G Uplink</t>
  </si>
  <si>
    <t>CON-L1NBD-C9300LA2</t>
  </si>
  <si>
    <t>CX LEVEL 1 8X5XNBD Catalyst 9300L 24p data, Network Advantag</t>
  </si>
  <si>
    <t>C9300L-DNA-A-24</t>
  </si>
  <si>
    <t>C9300L Cisco DNA Advantage, 24-port Term Licenses</t>
  </si>
  <si>
    <t>CON-L1SWT-C93LA24</t>
  </si>
  <si>
    <t>CX LEVEL 1 SW SUB C9300L Cisco DNA Adv</t>
  </si>
  <si>
    <t>C9300L-DNA-A-24-5Y</t>
  </si>
  <si>
    <t>C9300L Cisco DNA Advantage, 24-port, 5 Year Term license</t>
  </si>
  <si>
    <t>S9300LUK9-1715</t>
  </si>
  <si>
    <t>C9300L-NW-A-24</t>
  </si>
  <si>
    <t>C9300L Network Advantage, 24-port license</t>
  </si>
  <si>
    <t>FAN-T2</t>
  </si>
  <si>
    <t>Cisco Type 2 Fan Module</t>
  </si>
  <si>
    <t>C9300L-STACK-KIT2</t>
  </si>
  <si>
    <t>Cisco Catalyst 9300L and 9300LM Stacking Kit</t>
  </si>
  <si>
    <t>C9300L-STACK-A</t>
  </si>
  <si>
    <t>Catalyst 9300L &amp; 9300LM Stack Module</t>
  </si>
  <si>
    <t>STACK-T3A-50CM</t>
  </si>
  <si>
    <t>C9300L &amp; C9300LM 50CM Type 3A Stacking Cable</t>
  </si>
  <si>
    <t>C9300L-24T-4X-A</t>
  </si>
  <si>
    <t>Catalyst 9300L 24p data, Network Advantage ,4x10G Uplink</t>
  </si>
  <si>
    <t>CON-L1NBD-C00L2XAL</t>
  </si>
  <si>
    <t>C9300L-48T-4G-A</t>
  </si>
  <si>
    <t>Catalyst 9300L 48p data, Network Advantage ,4x1G Uplink</t>
  </si>
  <si>
    <t>CON-L1NBD-CAT9300L</t>
  </si>
  <si>
    <t>CX LEVEL 1 8X5XNBD Catalyst 9300L 48p data, Network Advantag</t>
  </si>
  <si>
    <t>C9300L-DNA-A-48</t>
  </si>
  <si>
    <t>C9300L Cisco DNA Advantage, 48-port license</t>
  </si>
  <si>
    <t>CON-L1SWT-C93LA48</t>
  </si>
  <si>
    <t>C9300L-DNA-A-48-5Y</t>
  </si>
  <si>
    <t>C9300L Cisco DNA Advantage, 48-port, 5 Year Term license</t>
  </si>
  <si>
    <t>C9300L-NW-A-48</t>
  </si>
  <si>
    <t>C9300L Network Advantage, 48-port license</t>
  </si>
  <si>
    <t>C9300L-STACK-BLANK</t>
  </si>
  <si>
    <t>Catalyst 9300L Blank Stack Module</t>
  </si>
  <si>
    <t>C9300L-24P-4G-A</t>
  </si>
  <si>
    <t>Catalyst 9300L 24p PoE, Network Advantage ,4x1G Uplink</t>
  </si>
  <si>
    <t>CON-L1NBD-C93004G4</t>
  </si>
  <si>
    <t>CX LEVEL 1 8X5XNBD Catalyst 9300L 24p PoE, Network Advantage</t>
  </si>
  <si>
    <t>C9300L-24P-4X-A</t>
  </si>
  <si>
    <t>Catalyst 9300L 24p PoE, Network Advantage ,4x10G Uplink</t>
  </si>
  <si>
    <t>CON-L1NBD-C93024PX</t>
  </si>
  <si>
    <t>C9300L-48P-4G-A</t>
  </si>
  <si>
    <t>Catalyst 9300L 48p PoE, Network Advantage ,4x1G Uplink</t>
  </si>
  <si>
    <t>CON-L1NBD-C9300AG4</t>
  </si>
  <si>
    <t>CX LEVEL 1 8X5XNBD Catalyst 9300L 48p PoE, Network Advantage</t>
  </si>
  <si>
    <t>C9300L-48P-4X-A</t>
  </si>
  <si>
    <t>Catalyst 9300L 48p PoE, Network Advantage,4x10G Uplink</t>
  </si>
  <si>
    <t>CON-L1NBD-CA00LXL8</t>
  </si>
  <si>
    <t>C9300L-48PF-4G-A</t>
  </si>
  <si>
    <t>Catalyst 9300L 48p Full PoE, Network Advantage,4x1G Uplink</t>
  </si>
  <si>
    <t>CON-L1NBD-C93004GA</t>
  </si>
  <si>
    <t>CX LEVEL 1 8X5XNBD Catalyst 9300L 48p Full PoE, Network Adva</t>
  </si>
  <si>
    <t>C9300L-48PF-4X-A</t>
  </si>
  <si>
    <t>Catalyst 9300L 48p Full PoE, Network Advantage,4x10G Uplink</t>
  </si>
  <si>
    <t>CON-L1NBD-C9300P4X</t>
  </si>
  <si>
    <t>C9300L-24UXG-4X-A</t>
  </si>
  <si>
    <t>Catalyst 9300L 24p, 8mGig, Network Advantage ,4x10G Uplink</t>
  </si>
  <si>
    <t>CON-L1NBD-C93024GA</t>
  </si>
  <si>
    <t>CX LEVEL 1 8X5XNBD Catalyst 9300L 24p, 8mGig, Network Advant</t>
  </si>
  <si>
    <t>C9300L-24UXG-2Q-A</t>
  </si>
  <si>
    <t>Catalyst 9300L 24p, 8mGig, Network Advantage ,2x40G Uplink</t>
  </si>
  <si>
    <t>CON-L1NBD-C932QA4A</t>
  </si>
  <si>
    <t>C9300L-48UXG-4X-A</t>
  </si>
  <si>
    <t>Catalyst 9300L 48p, 12mGig, Network Advantage ,4x10G Uplink</t>
  </si>
  <si>
    <t>CON-L1NBD-CA9300L4</t>
  </si>
  <si>
    <t>CX LEVEL 1 8X5XNBD Catalyst 9300L 48p, 12mGig, Network Advan</t>
  </si>
  <si>
    <t>PWR-C1-BLANK</t>
  </si>
  <si>
    <t>Config 1 Power Supply Blank</t>
  </si>
  <si>
    <t>C9300L-SPS-NONE</t>
  </si>
  <si>
    <t>C9300L-48UXG-2Q-A</t>
  </si>
  <si>
    <t>Catalyst 9300L 48p, 12mGig, Network Advantage ,2x40G Uplink</t>
  </si>
  <si>
    <t>CON-L1NBD-C9302QA4</t>
  </si>
  <si>
    <t>C9300LM-48UX-4Y-A</t>
  </si>
  <si>
    <t>Catalyst 9300L Mini 48p 8mGig NW-A, 4x 25G Uplink</t>
  </si>
  <si>
    <t>CON-L1NBD-C9300LM6</t>
  </si>
  <si>
    <t>CX LEVEL 1 8X5XNBD Catalyst 9300L Mini 48p 8mGig NW-A, 4x 2</t>
  </si>
  <si>
    <t>PWR-C6-1KWAC</t>
  </si>
  <si>
    <t>1KW AC Config 6 Power Supply</t>
  </si>
  <si>
    <t>C9300L-SSD-NONE</t>
  </si>
  <si>
    <t>C9300LM-48U-4Y-A</t>
  </si>
  <si>
    <t>Catalyst 9300L Mini 48p UPoE NW-A, 4x 25G Uplink</t>
  </si>
  <si>
    <t>CON-L1NBD-C9300LM0</t>
  </si>
  <si>
    <t>CX LEVEL 1 8X5XNBD Catalyst 9300L Mini 48p UPoE NW-A, 4x 25</t>
  </si>
  <si>
    <t>C9300LM-24U-4Y-A</t>
  </si>
  <si>
    <t>Catalyst 9300L Mini 24p UPoE NW-A, 4x 25G Uplink</t>
  </si>
  <si>
    <t>CON-L1NBD-C9300LM2</t>
  </si>
  <si>
    <t>CX LEVEL 1 8X5XNBD Catalyst 9300L Mini 24p UPoE NW-A, 4x 25</t>
  </si>
  <si>
    <t>PWR-C6-600WAC</t>
  </si>
  <si>
    <t>600W AC Config 6 Power Supply</t>
  </si>
  <si>
    <t>C9200-24T-A</t>
  </si>
  <si>
    <t>Catalyst 9200 24-port data only, Network Advantage</t>
  </si>
  <si>
    <t>CON-L1NBD-C920024A</t>
  </si>
  <si>
    <t>CX LEVEL 1 8X5XNBD Catalyst 9200 24-port data only, Network</t>
  </si>
  <si>
    <t>C9200-DNA-A-24</t>
  </si>
  <si>
    <t>C9200 Cisco DNA Advantage, 24-port Term Licenses</t>
  </si>
  <si>
    <t>CON-L1SWT-C92A24</t>
  </si>
  <si>
    <t>CX LEVEL 1 SW SUB C9200 Cisco DNA Adva</t>
  </si>
  <si>
    <t>C9200-DNA-A-24-5Y</t>
  </si>
  <si>
    <t>C9200 Cisco DNA Advantage, 24-Port, 5 Year Term License</t>
  </si>
  <si>
    <t>C9200-NW-A-24</t>
  </si>
  <si>
    <t>C9200 Network Advantage, 24-port license</t>
  </si>
  <si>
    <t>C9200-NM-4X</t>
  </si>
  <si>
    <t>Catalyst 9200 4 x 10G Network Module</t>
  </si>
  <si>
    <t>PWR-C6-125WAC/2</t>
  </si>
  <si>
    <t>125W AC Config 6 Power Supply - Secondary Power Supply</t>
  </si>
  <si>
    <t>C9200-24P-A</t>
  </si>
  <si>
    <t>Catalyst 9200 24-port PoE+, Network Advantage</t>
  </si>
  <si>
    <t>CON-L1NBD-C92024PA</t>
  </si>
  <si>
    <t>CX LEVEL 1 8X5XNBD Catalyst 9200 24-port PoE+, Network Advan</t>
  </si>
  <si>
    <t>C9200-NM-4G</t>
  </si>
  <si>
    <t>Catalyst 9200 4 x 1G Network Module</t>
  </si>
  <si>
    <t>PWR-C6-600WAC/2</t>
  </si>
  <si>
    <t>600W AC Config 6 Power Supply - Secondary Power Supply</t>
  </si>
  <si>
    <t>C9200-STACK-KIT</t>
  </si>
  <si>
    <t>Cisco Catalyst 9200 Stack Module</t>
  </si>
  <si>
    <t>C9200-24PB-A</t>
  </si>
  <si>
    <t>Catalyst 9200 24-port PoE+, enhanced VRF, Network Advantage</t>
  </si>
  <si>
    <t>CON-L1NBD-C9202AA4</t>
  </si>
  <si>
    <t>CX LEVEL 1 8X5XNBD Catalyst 9200 24-port PoE+, enhanced VRF,</t>
  </si>
  <si>
    <t>C9200-24PXG-A</t>
  </si>
  <si>
    <t>Catalyst 9200 24-port 8xmGig PoE+, Network Advantage</t>
  </si>
  <si>
    <t>CON-L1NBD-C92002GA</t>
  </si>
  <si>
    <t>CX LEVEL 1 8X5XNBD Catalyst 9200 24-port 8xmGig PoE+, Netwo</t>
  </si>
  <si>
    <t>C9200-NM-2Y</t>
  </si>
  <si>
    <t>Catalyst 9200 2 x 25G Network Module</t>
  </si>
  <si>
    <t>C9200-48T-A</t>
  </si>
  <si>
    <t>Catalyst 9200 48-port data only, Network Advantage</t>
  </si>
  <si>
    <t>CON-L1NBD-C920048T</t>
  </si>
  <si>
    <t>CX LEVEL 1 8X5XNBD Catalyst 9200 48-port data only, Network</t>
  </si>
  <si>
    <t>C9200-DNA-A-48</t>
  </si>
  <si>
    <t>C9200 Cisco DNA Advantage, 48-Port Term Licenses</t>
  </si>
  <si>
    <t>CON-L1SWT-C92A48</t>
  </si>
  <si>
    <t>C9200-DNA-A-48-5Y</t>
  </si>
  <si>
    <t>C9200 Cisco DNA Advantage, 48-Port, 5 Year Term License</t>
  </si>
  <si>
    <t>C9200-NW-A-48</t>
  </si>
  <si>
    <t>C9200 Network Advantage, 48-port license</t>
  </si>
  <si>
    <t>C9200-48P-A</t>
  </si>
  <si>
    <t>Catalyst 9200 48-port PoE+, Network Advantage</t>
  </si>
  <si>
    <t>CON-L1NBD-C920048P</t>
  </si>
  <si>
    <t>CX LEVEL 1 8X5XNBD Catalyst 9200 48-port PoE+, Network Advan</t>
  </si>
  <si>
    <t>C9200-DNA-A-48-3Y</t>
  </si>
  <si>
    <t>C9200 Cisco DNA Advantage, 48-Port, 3 Year Term License</t>
  </si>
  <si>
    <t>PWR-C6-1KWAC/2</t>
  </si>
  <si>
    <t>1KW AC Config 6 Power Supply - Secondary Power Supply</t>
  </si>
  <si>
    <t>C9200-48PL-A</t>
  </si>
  <si>
    <t>Catalyst 9200 48-port Partial PoE+, Network Advantage</t>
  </si>
  <si>
    <t>CON-L1NBD-C920048A</t>
  </si>
  <si>
    <t>CX LEVEL 1 8X5XNBD Catalyst 9200 48-port Partial PoE+, Netw</t>
  </si>
  <si>
    <t>C9200-48PB-A</t>
  </si>
  <si>
    <t>Catalyst 9200 48-port PoE+, Enhanced VRF. Network Advantage</t>
  </si>
  <si>
    <t>CON-L1NBD-C920AP48</t>
  </si>
  <si>
    <t>CX LEVEL 1 8X5XNBD Catalyst 9200 48-port PoE+, Enhanced VRF.</t>
  </si>
  <si>
    <t>C9200-48PXG-A</t>
  </si>
  <si>
    <t>Catalyst 9200 48-port 8xmGig PoE+, Network Advantage</t>
  </si>
  <si>
    <t>CON-L1NBD-C92004XA</t>
  </si>
  <si>
    <t>CX LEVEL 1 8X5XNBD Catalyst 9200 48-port 8xmGig PoE+, Netwo</t>
  </si>
  <si>
    <t>C9200L-24T-4G-A</t>
  </si>
  <si>
    <t>Catalyst 9200L 24-port data only, 4 x 1G, Network Advantage</t>
  </si>
  <si>
    <t>CON-L1NBD-C920L24A</t>
  </si>
  <si>
    <t>CX LEVEL 1 8X5XNBD Catalyst 9200L 24-port data only, 4 x 1G,</t>
  </si>
  <si>
    <t>C9200L-DNA-A-24</t>
  </si>
  <si>
    <t>C9200L Cisco DNA Advantage, 24-port Term license</t>
  </si>
  <si>
    <t>CON-L1SWT-C92LA24</t>
  </si>
  <si>
    <t>CX LEVEL 1 SW SUB C9200L Cisco DNA Adv</t>
  </si>
  <si>
    <t>C9200L-DNA-A-24-5Y</t>
  </si>
  <si>
    <t>C9200L Cisco DNA Advantage, 24-port, 5 Year Term license</t>
  </si>
  <si>
    <t>C9200L-NW-A-24</t>
  </si>
  <si>
    <t>C9200L Network Advantage, 24-port license</t>
  </si>
  <si>
    <t>PWR-C5-125WAC/2</t>
  </si>
  <si>
    <t>125W AC Config 5 Power Supply - Secondary Power Supply</t>
  </si>
  <si>
    <t>C9200L-24P-4G-A</t>
  </si>
  <si>
    <t>Catalyst 9200L 24-port PoE+, 4 x 1G, Network Advantage</t>
  </si>
  <si>
    <t>CON-L1NBD-C920L2GA</t>
  </si>
  <si>
    <t>CX LEVEL 1 8X5XNBD Catalyst 9200L 24-port PoE+, 4 x 1G, Netw</t>
  </si>
  <si>
    <t>PWR-C5-600WAC/2</t>
  </si>
  <si>
    <t>600W AC Config 5 Power Supply - Secondary Power Supply</t>
  </si>
  <si>
    <t>C9200L-48T-4G-A</t>
  </si>
  <si>
    <t>Catalyst 9200L 48-port data only, 4 x 1G, Network Advantage</t>
  </si>
  <si>
    <t>CON-L1NBD-C920048G</t>
  </si>
  <si>
    <t>CX LEVEL 1 8X5XNBD Catalyst 9200L 48-port data only, 4 x 1G,</t>
  </si>
  <si>
    <t>C9200L-DNA-A-48</t>
  </si>
  <si>
    <t>C9200L Cisco DNA Advantage, 48-port Term license</t>
  </si>
  <si>
    <t>CON-L1SWT-C92LA48</t>
  </si>
  <si>
    <t>C9200L-DNA-A-48-5Y</t>
  </si>
  <si>
    <t>C9200L Cisco DNA Advantage, 48-port, 5 Year Term license</t>
  </si>
  <si>
    <t>C9200L-NW-A-48</t>
  </si>
  <si>
    <t>C9200L Network Advantage, 48-port license</t>
  </si>
  <si>
    <t>C9200L-48P-4G-A</t>
  </si>
  <si>
    <t>Catalyst 9200L 48-port PoE+, 4 x 1G, Network Advantage</t>
  </si>
  <si>
    <t>CON-L1NBD-C9200L48</t>
  </si>
  <si>
    <t>CX LEVEL 1 8X5XNBD Catalyst 9200L 48-port PoE+, 4 x 1G, Netw</t>
  </si>
  <si>
    <t>PWR-C5-1KWAC/2</t>
  </si>
  <si>
    <t>1KW AC Config 5 Power Supply - Secondary Power Supply</t>
  </si>
  <si>
    <t>C9200L-48PL-4G-A</t>
  </si>
  <si>
    <t>Catalyst 9200L 48-port Partial PoE+, 4 x 1G, NW Advantage</t>
  </si>
  <si>
    <t>CON-L1NBD-C9200L84</t>
  </si>
  <si>
    <t>CX LEVEL 1 8X5XNBD Catalyst 9200L 48-port Partial PoE+, 4 x</t>
  </si>
  <si>
    <t>C9200L-24T-4X-A</t>
  </si>
  <si>
    <t>Catalyst 9200L 24-port data only, 4 x 10G ,Network Advantage</t>
  </si>
  <si>
    <t>CON-L1NBD-C9200L24</t>
  </si>
  <si>
    <t>CX LEVEL 1 8X5XNBD Catalyst 9200L 24-port data only, 4 x 10G</t>
  </si>
  <si>
    <t>C9200L-24P-4X-A</t>
  </si>
  <si>
    <t>Catalyst 9200L 24-port PoE+, 4 x 10G, Network Advantage</t>
  </si>
  <si>
    <t>CON-L1NBD-C920L24P</t>
  </si>
  <si>
    <t>CX LEVEL 1 8X5XNBD Catalyst 9200L 24-port PoE+, 4 x 10G, Net</t>
  </si>
  <si>
    <t>C9200L-48T-4X-A</t>
  </si>
  <si>
    <t>Catalyst 9200L 48-port data only, 4 x 10G, Network Advantage</t>
  </si>
  <si>
    <t>CON-L1NBD-C920L48T</t>
  </si>
  <si>
    <t>CX LEVEL 1 8X5XNBD Catalyst 9200 48-port data only, 4 x 10G</t>
  </si>
  <si>
    <t>C9200L-48P-4X-A</t>
  </si>
  <si>
    <t>Catalyst 9200L 48-port PoE+, 4 x 10G, Network Advantage</t>
  </si>
  <si>
    <t>CON-L1NBD-C920L48P</t>
  </si>
  <si>
    <t>CX LEVEL 1 8X5XNBD Catalyst 9200L 48-port PoE+, 4 x 10G, Net</t>
  </si>
  <si>
    <t>C9200L-48PL-4X-A</t>
  </si>
  <si>
    <t>Catalyst 9200L 48-port Partial PoE+, 4 x 10G, NW Advantage</t>
  </si>
  <si>
    <t>CON-L1NBD-C9200XL4</t>
  </si>
  <si>
    <t>C9200L-24PXG-4X-A</t>
  </si>
  <si>
    <t>C9200L 24-port 8xmGig, 16x1G, 4x10G, PoE+, Network Advantage</t>
  </si>
  <si>
    <t>CON-L1NBD-CA920L2X</t>
  </si>
  <si>
    <t>CX LEVEL 1 8X5XNBD C9200L 24-port 8xmGig, 16x1G, 4x10G, PoE+</t>
  </si>
  <si>
    <t>C9200L-48PXG-4X-A</t>
  </si>
  <si>
    <t>C9200L 48-port 12xmGig, 36x1G, 4x10G PoE+, Network Advantage</t>
  </si>
  <si>
    <t>CON-L1NBD-C9200L4A</t>
  </si>
  <si>
    <t>CX LEVEL 1 8X5XNBD C9200L 48-port 12xmGig, 36x1G, 4x10G PoE+</t>
  </si>
  <si>
    <t>Catalyst 9000 Compact Switch 12 Ports, Data Only, Adv</t>
  </si>
  <si>
    <t>CON-L1NBD-C9200XCX</t>
  </si>
  <si>
    <t>CX LEVEL 1 8X5XNBD Catalyst 9000 Compact Switch 12 Ports, D</t>
  </si>
  <si>
    <t>C9200CX-NW-A-12</t>
  </si>
  <si>
    <t>C9200CX Network Advantage, 12-port license</t>
  </si>
  <si>
    <t>C9200CX-DNA-A-12</t>
  </si>
  <si>
    <t>C9200CX Cisco DNA Advantage, 12-Port Term Licenses</t>
  </si>
  <si>
    <t>CON-L1SWT-C9292CXD</t>
  </si>
  <si>
    <t>CX LEVEL 1 SW SUB C9200CX Cisco DNA Advantage, 12-Port Ter</t>
  </si>
  <si>
    <t>C9200CX-DNAA12-5Y</t>
  </si>
  <si>
    <t>C9200CX Cisco DNA Advantage, 5Y Term License, 12P</t>
  </si>
  <si>
    <t>SCAT9200CXUK9-1715</t>
  </si>
  <si>
    <t>Cisco Catalyst 9200CX XE UNIVERSAL</t>
  </si>
  <si>
    <t>C9K-ADPT-BRKT-12T</t>
  </si>
  <si>
    <t>Power adaptor bracket for 12T compact switches</t>
  </si>
  <si>
    <t>C9K-80W-ADPT</t>
  </si>
  <si>
    <t>Power Adaptor for Compact Switches, 80W</t>
  </si>
  <si>
    <t>C9K-MGNT-TRAY</t>
  </si>
  <si>
    <t>Magnetic Mounting Tray for 9200CX Compact Switch</t>
  </si>
  <si>
    <t>CAB-AC2SWSS</t>
  </si>
  <si>
    <t>AC Power Cord 2-Pins C7 Europlug  1.8m</t>
  </si>
  <si>
    <t>Catalyst 9000 Compact Switch 12 port PoE+, 240W, Adv</t>
  </si>
  <si>
    <t>CON-L1NBD-C9200CXM</t>
  </si>
  <si>
    <t>CX LEVEL 1 8X5XNBD Catalyst 9000 Compact Switch 12 port PoE</t>
  </si>
  <si>
    <t>C9K-CMPCT-DIN-MNT</t>
  </si>
  <si>
    <t>Din Rail Mount for 9200CX Compact Switch</t>
  </si>
  <si>
    <t>Catalyst 9000 Compact Switch 8 port PoE+, 240W, Adv</t>
  </si>
  <si>
    <t>CON-L1NBD-C920CXYZ</t>
  </si>
  <si>
    <t>CX LEVEL 1 8X5XNBD Catalyst 9000 Compact Switch 8 port PoE+</t>
  </si>
  <si>
    <t>C9200CX-DNA-A-8</t>
  </si>
  <si>
    <t>C9200CX Cisco DNA Advantage, 8-Port Term Licenses</t>
  </si>
  <si>
    <t>CON-L1SWT-C9201CCD</t>
  </si>
  <si>
    <t>CX LEVEL 1 SW SUB C9200CX Cisco DNA Advantage, 8-Port Term</t>
  </si>
  <si>
    <t>C9200CX-DNAA8-5Y</t>
  </si>
  <si>
    <t>C9200CX Cisco DNA Advantage, 5Y Term License, 8P</t>
  </si>
  <si>
    <t>C9200CX-NW-A-8</t>
  </si>
  <si>
    <t>C9200CX Network Advantage, 8-port license</t>
  </si>
  <si>
    <t>C9K-CMPCT-DESK-MNT</t>
  </si>
  <si>
    <t>Under Desk Mount for 9200CX Compact Switch</t>
  </si>
  <si>
    <t>Catalyst 9000 Compact Switch 8 port UPoE with 4xmGig,240W,A</t>
  </si>
  <si>
    <t>CON-L1NBD-CX9293CX</t>
  </si>
  <si>
    <t>CX LEVEL 1 8X5XNBD Catalyst 9000 Compact Switch 8 port UPoE</t>
  </si>
  <si>
    <t>RACKMNT-19-CMPACT</t>
  </si>
  <si>
    <t>19 in Rackmount for 9200CX switches</t>
  </si>
  <si>
    <t>Catalyst 9000 Compact Switch 12 port PoE+, 240W,HVDC,Adv</t>
  </si>
  <si>
    <t>CON-L1NBD-C9200CPA</t>
  </si>
  <si>
    <t>Catalyst 9000 Compact Switch 8 port PoE+, 240W,HVDC,Adv</t>
  </si>
  <si>
    <t>CON-L1NBD-C9200CGH</t>
  </si>
  <si>
    <t>C9K-WALL-TRAY</t>
  </si>
  <si>
    <t>Wall Mount Bracket for 9200CX Compact Switch</t>
  </si>
  <si>
    <t>Catalyst 9000 Compact Switch 8 port UPoE with 4xmGig,HVDC,A</t>
  </si>
  <si>
    <t>CON-L1NBD-C920CXHA</t>
  </si>
  <si>
    <t>C9K-CMPCT-CBLE-GRD</t>
  </si>
  <si>
    <t>Cable Guard for 9200CX Compact Switch</t>
  </si>
  <si>
    <t>Catalyst 9000 Compact Switch 8 port PoE+ passthrough,A</t>
  </si>
  <si>
    <t>CON-L1NBD-C9200CPZ</t>
  </si>
  <si>
    <t>SCAT9200CXUK9-1716</t>
  </si>
  <si>
    <t>DC Switching</t>
  </si>
  <si>
    <t>ISE-Security</t>
  </si>
  <si>
    <t>Location of the summitted documents</t>
  </si>
  <si>
    <t>OT Hardware</t>
  </si>
  <si>
    <t>IT Hardware</t>
  </si>
  <si>
    <t>Checklist</t>
  </si>
  <si>
    <t>Evaluator's Comments</t>
  </si>
  <si>
    <t>Vendors Statement of compliance
(Click on dropdown below and choose)</t>
  </si>
  <si>
    <t>For each piece of hardware listed below, indicate in  collunm F if you can supply the hardware</t>
  </si>
  <si>
    <t>NB: Data sheet is required as a suporting document for each tendered item. Indicate the location of the supporting documents in collunm H</t>
  </si>
  <si>
    <t>For software/licences/support, a reference to the assiciated hadrware data sheet is sufficient</t>
  </si>
  <si>
    <t>Should any item be replaced due to end of sale notice issue, a replacement letter from the OEM must be attached, and the new part number and description must be included in collunm G</t>
  </si>
  <si>
    <t>Evaluator Comments</t>
  </si>
  <si>
    <t>For internal use only</t>
  </si>
  <si>
    <t>STK-RACK-DINRAIL=</t>
  </si>
  <si>
    <t>CON-SNBD-IR8340AK</t>
  </si>
  <si>
    <t>SHIP NEXT BUS DAYCisco Catalyst IR8340 Rugged Router</t>
  </si>
  <si>
    <t>P-5GS6-R16SA-GL=</t>
  </si>
  <si>
    <t>5G Sub-6 Standalone (SA) pluggable interface module (PIM)</t>
  </si>
  <si>
    <t>PWR-RGD-LOW-DC=</t>
  </si>
  <si>
    <t>Low DC (24/48VDC) Power Supply for IR8300/CGR2010/CGS2520</t>
  </si>
  <si>
    <t>PWR-RGD-AC-DC=</t>
  </si>
  <si>
    <t>High AC/DC(88-300VDC/85-264VAC) for IR8300/CGR2010/CGS2520</t>
  </si>
  <si>
    <t>PWR-RGD-AC-DC-250=</t>
  </si>
  <si>
    <t>Higher PoE, 250W PSU for IE4010/5000, 100-240VAC/100-250VDC</t>
  </si>
  <si>
    <t>IRM-NIM-2T1E1=</t>
  </si>
  <si>
    <t>IR Series 2 port T1/E1 Network Interface Module</t>
  </si>
  <si>
    <t>IR1835-K9</t>
  </si>
  <si>
    <t>Cisco Catalyst IR1835 Rugged Series Router</t>
  </si>
  <si>
    <t>CON-SNBD-IR1835RK</t>
  </si>
  <si>
    <t>SHIP NEXT BUS DAY Cisco Catalyst IR1835 Rugged Series Rout</t>
  </si>
  <si>
    <t>IR1800-DINRAIL</t>
  </si>
  <si>
    <t>DIN RAIL kit for IR1800</t>
  </si>
  <si>
    <t>SL-1800-NA/DEF-K9</t>
  </si>
  <si>
    <t>Network Advantage License for Cisco IR1800 (50 Mbps Aggr)</t>
  </si>
  <si>
    <t>ASR-903</t>
  </si>
  <si>
    <t>ASR 903 Series Router Chassis</t>
  </si>
  <si>
    <t>SP-AR3-ASR903</t>
  </si>
  <si>
    <t>SP AR HW 24X7X4 ASR 903 Series Router Chassis</t>
  </si>
  <si>
    <t>SLASR903-A</t>
  </si>
  <si>
    <t>ASR 903 Metro Aggregation Services</t>
  </si>
  <si>
    <t>SP-AR3-SLASR93A</t>
  </si>
  <si>
    <t>SP AR HW 24X7X4 ASR 903 Metro Aggregation Services</t>
  </si>
  <si>
    <t>SP-AR3-A900P30S</t>
  </si>
  <si>
    <t>SP AR HW 24X7X4 ASR 900 Route Switch Processor 3, 400G,</t>
  </si>
  <si>
    <t>SP-AR3-IMA8S</t>
  </si>
  <si>
    <t>SP AR HW 24X7X4 ASR 900 8 port SFP Gigabit Ethernet</t>
  </si>
  <si>
    <t>SP-AR3-A900IM8Z</t>
  </si>
  <si>
    <t>SP AR HW 24X7X4 ASR 900 8 port 10GE SFP+ Interface Modul</t>
  </si>
  <si>
    <t>SP-AR3-A900MA2Z</t>
  </si>
  <si>
    <t>SP AR HW 24X7X4 ASR 900 2 port 10GE</t>
  </si>
  <si>
    <t>A903-FAN-E</t>
  </si>
  <si>
    <t>ASR 903 FAN Tray With Filter Slot</t>
  </si>
  <si>
    <t>A900-IMA48D-C=</t>
  </si>
  <si>
    <t>ASR 900 48 port T1/E1 Interface Module, Requires patch panel</t>
  </si>
  <si>
    <t>SP-AR2-A900IMAA</t>
  </si>
  <si>
    <t>SP AR HW 8X5X4 ASR 900 48 port T1/E</t>
  </si>
  <si>
    <t>PANEL-48-1-RJ48=</t>
  </si>
  <si>
    <t>48 x 120 ohm E1/110 ohm DS1 termination, thru RJ 48C conn.</t>
  </si>
  <si>
    <t>CABLE-16TDM-C-L3=</t>
  </si>
  <si>
    <t>16 port cable for TDM CEM IM, no red, 85" / 7.1ft / 2.2 m</t>
  </si>
  <si>
    <t>CABLE-16TDM-C-L1=</t>
  </si>
  <si>
    <t>16 port cable for TDM CEM IM, no red, 56" / 4.7 ft / 1.4 m</t>
  </si>
  <si>
    <t>CABLE-16TDM-C-L2=</t>
  </si>
  <si>
    <t>16 port cable for TDM CEM IM, no red, 63" / 5.3 ft / 1.6 m</t>
  </si>
  <si>
    <t>GLC-FE-100LX-RGD=</t>
  </si>
  <si>
    <t>100Mbps Single Mode Rugged SFP</t>
  </si>
  <si>
    <t>GLC-FE-100LX=</t>
  </si>
  <si>
    <t>100BASE-LX SFP  for FE port</t>
  </si>
  <si>
    <t>GLC-FE-100FX=</t>
  </si>
  <si>
    <t>100BASE-FX SFP  for FE port</t>
  </si>
  <si>
    <t>GLC-FE-100EX=</t>
  </si>
  <si>
    <t>100BASE-EX SFP (40km)</t>
  </si>
  <si>
    <t>CWDM-SFP-1550=</t>
  </si>
  <si>
    <t>CWDM 1550 NM SFP Gigabit Ethernet and 1G/2G FC</t>
  </si>
  <si>
    <t>GLC-EX-SMD=</t>
  </si>
  <si>
    <t>1000BASE-EX SFP transceiver module, SMF, 1310nm, DOM</t>
  </si>
  <si>
    <t>GLC-ZX-SMD=</t>
  </si>
  <si>
    <t>1000BASE-ZX SFP transceiver module, SMF, 1550nm, DOM</t>
  </si>
  <si>
    <t>GLC-T-RGD=</t>
  </si>
  <si>
    <t>1000Base-T SFP, Industrial Temp</t>
  </si>
  <si>
    <t>SFP-10G-ER=</t>
  </si>
  <si>
    <t>10GBASE-ER SFP Module</t>
  </si>
  <si>
    <t>SFP-10G-SR=</t>
  </si>
  <si>
    <t>GLC-SX-MM-RGD=</t>
  </si>
  <si>
    <t>1000Mbps Multi-Mode Rugged SFP</t>
  </si>
  <si>
    <t>EPNM-8-S-K9</t>
  </si>
  <si>
    <t>SD-SWK-EPNMSK8S</t>
  </si>
  <si>
    <t>L-EPNM-S-SBY</t>
  </si>
  <si>
    <t>EPNM-E-SM-SRTM</t>
  </si>
  <si>
    <t>EPNM-E-LG-SRTM</t>
  </si>
  <si>
    <t>SD-SSPT-EPNMMDSR</t>
  </si>
  <si>
    <t>EPNM-F-LG-SRTM</t>
  </si>
  <si>
    <t>SD-SSPT-EPNMFRPM</t>
  </si>
  <si>
    <t>EPNM-E-LG1-SRTMSIA</t>
  </si>
  <si>
    <t>EPNM-F-LG1-SRTMSIA</t>
  </si>
  <si>
    <t>SD-SSPT-EPNMFMMR</t>
  </si>
  <si>
    <t>SP SSPT WITH NO UPG EPNM Smart Small Ful</t>
  </si>
  <si>
    <t>DN3-HW-APL-L</t>
  </si>
  <si>
    <t>CON-L1NCD-DN3HWAPL</t>
  </si>
  <si>
    <t>DN3-HW-APL-XL</t>
  </si>
  <si>
    <t>CON-L1NCD-DN3HWLXL</t>
  </si>
  <si>
    <t>CON-L1NBD-DN3HBAPL</t>
  </si>
  <si>
    <t>CON-L1NBD-FMC2700K</t>
  </si>
  <si>
    <t>FMC4700-K9</t>
  </si>
  <si>
    <t>Cisco Secure Firewall Management Center 4700 Chassis</t>
  </si>
  <si>
    <t>CON-L1NBD-FMC4700K</t>
  </si>
  <si>
    <t>CX LEVEL 1 8X5XNBD Cisco Secure Firewal</t>
  </si>
  <si>
    <t>FMC1700-K9</t>
  </si>
  <si>
    <t>Cisco Secure Firewall Management Center 1700 Chassis</t>
  </si>
  <si>
    <t>CON-L1NBD-FMC1700K</t>
  </si>
  <si>
    <t>SF-FMC-VMW-300-K9</t>
  </si>
  <si>
    <t>Cisco Firepower Management Center, (VMWare) for 300 devices</t>
  </si>
  <si>
    <t>CON-L1SW-SFFMCVMW</t>
  </si>
  <si>
    <t>ENH SW Cisco Firepower Mana</t>
  </si>
  <si>
    <t>SF-FMC-VMW-2-K9</t>
  </si>
  <si>
    <t>Cisco Firepower Management Center, (VMWare) for 2 devices</t>
  </si>
  <si>
    <t>CON-L1SW-SFMMCVWK</t>
  </si>
  <si>
    <t>SF-FMC-VMW-10-K9</t>
  </si>
  <si>
    <t>Cisco Firepower Management Center, (VMWare) for 10 devices</t>
  </si>
  <si>
    <t>CON-L1SW-SFFMCK9V</t>
  </si>
  <si>
    <t>SF-FMC-VMW-K9</t>
  </si>
  <si>
    <t>Cisco Firepower Management Center, (VMWare) for 25 devices</t>
  </si>
  <si>
    <t>CON-L1SW-SFFMCVKF</t>
  </si>
  <si>
    <t>BE6K-M7-K9</t>
  </si>
  <si>
    <t>Cisco Business Edition 6000 (M7) Appliance, Export Restr SW</t>
  </si>
  <si>
    <t>CON-OSP-BE6KM7K9</t>
  </si>
  <si>
    <t>SNTC-24X7X4OS Cisco Business Edition 6000 (M7) Applian</t>
  </si>
  <si>
    <t>GLC-TE</t>
  </si>
  <si>
    <t>BE7M-M7-K9</t>
  </si>
  <si>
    <t>Cisco Business Edition 7000M (M7) Appliance, Export Restr SW</t>
  </si>
  <si>
    <t>CON-OSP-BE7MM7K9</t>
  </si>
  <si>
    <t>SNTC-24X7X4OS Cisco Business Edition 7000M (M7) Applia</t>
  </si>
  <si>
    <t>CON-OSP-BE7HM7K9</t>
  </si>
  <si>
    <t>SNTC-24X7X4OS Cisco Business Edition 7000H (M7) Applia</t>
  </si>
  <si>
    <t>DC-MGT-IS-SAAS-ES</t>
  </si>
  <si>
    <t>Infrastructure Services SaaS/CVA - Essentials</t>
  </si>
  <si>
    <t>UCSC-C220-M7S</t>
  </si>
  <si>
    <t>UCS C220 M7 Rack w/oCPU, mem, drv, 1U wSFF HDD/SSD backplane</t>
  </si>
  <si>
    <t>CON-L14HR-UCSCUC27</t>
  </si>
  <si>
    <t>CX LEVEL 1 24X7X4 UCS C220 M7 Rack w/oCPU, mem, drv, 1U wS</t>
  </si>
  <si>
    <t>UCSC-M-V5Q50GV2-D</t>
  </si>
  <si>
    <t>Cisco VIC 15427 4x 10/25/50G mLOM C-Series w/Secure Boot</t>
  </si>
  <si>
    <t>UCS-M2-960G-D</t>
  </si>
  <si>
    <t>960GB M.2 SATA Micron G2 SSD</t>
  </si>
  <si>
    <t>UCS-M2-HWRAID-D</t>
  </si>
  <si>
    <t>UCSX-TPM-002C-D</t>
  </si>
  <si>
    <t>UCS-CPU-I6530</t>
  </si>
  <si>
    <t>Intel I6530 2.1GHz/270W 32C/160MB DDR5 4800MT/s</t>
  </si>
  <si>
    <t>UCS-MRX64G2RE3</t>
  </si>
  <si>
    <t>64GB DDR5-5600 RDIMM 2Rx4 (16Gb)</t>
  </si>
  <si>
    <t>UCSC-RIS1A-22XM7</t>
  </si>
  <si>
    <t>UCS C-Series M7 1U Riser 1A PCIe Gen4 x16 HH</t>
  </si>
  <si>
    <t>UCSC-RIS2A-22XM7</t>
  </si>
  <si>
    <t>UCS C-Series M7 1U Riser 2A PCIe Gen4 x16 HH</t>
  </si>
  <si>
    <t>UCSC-RIS3A-22XM7</t>
  </si>
  <si>
    <t>UCS C-Series M7 1U Riser 3A PCIe Gen4 x16 HH (CPU2)</t>
  </si>
  <si>
    <t>UCS-NVMEG4-M3840D</t>
  </si>
  <si>
    <t>3.8TB 2.5in U.3 15mm P7450 Hg Perf Med End NVMe</t>
  </si>
  <si>
    <t>UCS-CPU-I6526Y</t>
  </si>
  <si>
    <t>UCS-MRX32G1RE3</t>
  </si>
  <si>
    <t>32GB DDR5-5600 RDIMM 1Rx4 (16Gb)</t>
  </si>
  <si>
    <t>UCSC-C240-M7SN</t>
  </si>
  <si>
    <t>UCS C240 M7 Rack w/o CPU, mem, drives, 2U 24 NVMe backplane</t>
  </si>
  <si>
    <t>CON-L14HR-UCSCC25M</t>
  </si>
  <si>
    <t>CX LEVEL 1 24X7X4 UCS C240 M7 Rack w/o CPU, mem, drives, 2</t>
  </si>
  <si>
    <t>UCSC-RIS1A-240-D</t>
  </si>
  <si>
    <t>UCSC-RIS2A-240-D</t>
  </si>
  <si>
    <t>C240 M7 Riser2A; (x8;x16;x8);StBkt; (CPU2)</t>
  </si>
  <si>
    <t>UCSC-RIS3A-240-D</t>
  </si>
  <si>
    <t>C240 M7 Riser3A (x8;x8); StBkt; (CPU2)</t>
  </si>
  <si>
    <t>CON-L14HR-UCSCC28E</t>
  </si>
  <si>
    <t>CX LEVEL 1 24X7X4 UCS C220 M8 Rack wo CPU, mem, drives, 1</t>
  </si>
  <si>
    <t>UCS-M2-HWRAID2</t>
  </si>
  <si>
    <t>Cisco Boot optimized M.2 Raid controller for SATA drives</t>
  </si>
  <si>
    <t>UCS-CPU-I6530P</t>
  </si>
  <si>
    <t>Intel I6530P 2.3GHz/225W 32C/144MB DDR5 6400MT/s</t>
  </si>
  <si>
    <t>UCS-MRX64G2RE5</t>
  </si>
  <si>
    <t>64GB DDR5-6400 RDIMM 2Rx4  (16Gb)</t>
  </si>
  <si>
    <t>UCS-CPU-I6724P</t>
  </si>
  <si>
    <t>Intel I6724P 3.6GHz/210W 16C/72MB DDR5 6400MT/s</t>
  </si>
  <si>
    <t>UCSX-210C-M8-U</t>
  </si>
  <si>
    <t>UCS 210c M8 Compute Node w/o CPU, Memory, Storage, Mezz</t>
  </si>
  <si>
    <t>CON-L14HR-UCSX21CU</t>
  </si>
  <si>
    <t>CX LEVEL 1 24X7X4 UCS 210c M8 Compute Node w o CPU, Memory</t>
  </si>
  <si>
    <t>UCSX-MLV5D200GV2D</t>
  </si>
  <si>
    <t>Cisco VIC 15230 2x 100G mLOM X-Series w/Secure Boot</t>
  </si>
  <si>
    <t>UCSX-M2-960G-D</t>
  </si>
  <si>
    <t>UCSX-TPM-002D-D</t>
  </si>
  <si>
    <t>UCSX-CPU-I6730P</t>
  </si>
  <si>
    <t>Intel I6730P 2.5GHz/250W 32C/288MB DDR5 6400MT/s</t>
  </si>
  <si>
    <t>UCSX-MRX64G2RE5</t>
  </si>
  <si>
    <t>UCSX-CPU-I6724P</t>
  </si>
  <si>
    <t>UCSX-MRX32G2RE5</t>
  </si>
  <si>
    <t>32GB DDR5-6400 RDIMM 2Rx8  (16Gb)</t>
  </si>
  <si>
    <t>PWR-CC1-650WDC</t>
  </si>
  <si>
    <t>Cisco C8300 2RU DC Power supply</t>
  </si>
  <si>
    <t>CON-L1NCD-C830IN6T</t>
  </si>
  <si>
    <t>CX LEVEL 1 8X7NCD Cisco Catalyst C8300</t>
  </si>
  <si>
    <t>PWR-CC1-400WDC</t>
  </si>
  <si>
    <t>Cisco C8300 1RU DC Power supply</t>
  </si>
  <si>
    <t>NIM-PVDM-32=</t>
  </si>
  <si>
    <t>CON-SNT-P8RK95R1</t>
  </si>
  <si>
    <t>Cisco IP Phone 8851SNTC-8X5XNBD</t>
  </si>
  <si>
    <t>CON-SNBD-P8REM0R5</t>
  </si>
  <si>
    <t>SHIP NEXT BUS DAY8800 Series Audio KEM 28 Button</t>
  </si>
  <si>
    <t>CON-SNBD-P7NK92N9</t>
  </si>
  <si>
    <t>SHIP NEXT BUS DAYCisco UC Phone 7821</t>
  </si>
  <si>
    <t>CON-SNT-HSWL71BU</t>
  </si>
  <si>
    <t>SNTC-8X5XNBD 721 Wireless Single On-ear Headset USB-A</t>
  </si>
  <si>
    <t>CON-SNBD-HSWL71AS</t>
  </si>
  <si>
    <t>SHIP NEXT BUS DAY721 Wireless Single Onear Headset Stand</t>
  </si>
  <si>
    <t>A-FLEX-ADD-ER</t>
  </si>
  <si>
    <t>NU Emergency Responder Add-on (1)</t>
  </si>
  <si>
    <t>A-FLEX-SRST-ADD</t>
  </si>
  <si>
    <t>SRST Endpoints Addon (1)</t>
  </si>
  <si>
    <t>CP-840S-BUN-K9</t>
  </si>
  <si>
    <t>Cisco 840S WW Phone with Scanner, Battery, Cable, Charger</t>
  </si>
  <si>
    <t>CP-860-BUN-K9</t>
  </si>
  <si>
    <t>Cisco 860 WW Phone, Battery, Cable, Charger</t>
  </si>
  <si>
    <t>Cisco Catalyst 9800-L Wireless Controller_Copper Uplink</t>
  </si>
  <si>
    <t>CON-L1NCD-C9800LCL</t>
  </si>
  <si>
    <t>AIR-DNA-A-3Y</t>
  </si>
  <si>
    <t>Wireless Cisco DNA On-Prem Advantage, 3Y Term Lic</t>
  </si>
  <si>
    <t>AIR-MNT-ART1=</t>
  </si>
  <si>
    <t>Vert. pole/wall mount Kit for Catalyst 9124AX w/ tilt adjust</t>
  </si>
  <si>
    <t>CW9172I-RTG</t>
  </si>
  <si>
    <t>Cisco Wireless 9172I(W7,3 radio,3 band 2x2),Global</t>
  </si>
  <si>
    <t>CON-L1NBD-CW9172IR</t>
  </si>
  <si>
    <t>ENH 8X5XNBD Cisco Wireless 9172I</t>
  </si>
  <si>
    <t>CW9176I-RTG</t>
  </si>
  <si>
    <t>Cisco Wireless 9176I(W7,3 radio,3 band 4x4,UWB),Global</t>
  </si>
  <si>
    <t>CON-L1NBD-CW917IRT</t>
  </si>
  <si>
    <t>ENH 8X5XNBD Cisco Wireless 9176I</t>
  </si>
  <si>
    <t>CW9179F</t>
  </si>
  <si>
    <t>Cisco Wireless 9179F (W7,4 radio,3 band 4x4),Global</t>
  </si>
  <si>
    <t>CON-L1NBD-CW9179F0</t>
  </si>
  <si>
    <t>ENH 8X5XNBD Cisco Wireless 9179F</t>
  </si>
  <si>
    <t>CW9171I-RTG</t>
  </si>
  <si>
    <t>Cisco Wireless 9171I (W7, 2 radio, 3 band, 2x2) Global</t>
  </si>
  <si>
    <t>CON-L1NBD-CW92ICFG</t>
  </si>
  <si>
    <t>ENH 8X5XNBD Wi-Fi 7 RTG</t>
  </si>
  <si>
    <t>CW9174I-RTG</t>
  </si>
  <si>
    <t>Cisco Wireless 9174I (W7, 3 radio, 3 band, 4x4) Global</t>
  </si>
  <si>
    <t>CON-L1NBD-CW93ICFG</t>
  </si>
  <si>
    <t>CW9174E-RTG</t>
  </si>
  <si>
    <t>Cisco Wireless 9174E (W7, 3 radio, 3 band, 4x4)</t>
  </si>
  <si>
    <t>CON-L1NBD-CW97ICFG</t>
  </si>
  <si>
    <t>ENH 8X5XNBD Cisco Wireless 9174E W7, 3 radio, 3 ban</t>
  </si>
  <si>
    <t>Other</t>
  </si>
  <si>
    <t>CON-SNBD-CSBARAT3</t>
  </si>
  <si>
    <t>SHIP NEXT BUS DAYCarbon Cisco Webex Room Bar w Table Stan</t>
  </si>
  <si>
    <t>CS-MIC-TABLE-J=</t>
  </si>
  <si>
    <t>Cisco Table Microphone with Jack Plug SPARE</t>
  </si>
  <si>
    <t>CON-SNBD-CS5HEJMI</t>
  </si>
  <si>
    <t>SHIP NEXT BUS DAYCisco Table Microphone with Jack plug</t>
  </si>
  <si>
    <t>CON-SNBD-CST10LKW</t>
  </si>
  <si>
    <t>SHIP NEXT BUS DAYCisco Room NavigatorWall Mount First L</t>
  </si>
  <si>
    <t>CS-T10-TS-L-K9=</t>
  </si>
  <si>
    <t>Cisco Room Navigator Table Stand, First Light (White) -SPARE</t>
  </si>
  <si>
    <t>CON-SNBD-CST10LQS</t>
  </si>
  <si>
    <t>SHIP NEXT BUS DAYCisco Room NavigatorTable Stand First</t>
  </si>
  <si>
    <t>CAB-2HDMI-1.5M-GR=</t>
  </si>
  <si>
    <t>HDMI 2.0 Cable 1.5M length - SPARE</t>
  </si>
  <si>
    <t>CON-SNBD-CSBARCK9</t>
  </si>
  <si>
    <t>SHIP NEXT BUS DAYCisco Room Bar Pro Carbon Black</t>
  </si>
  <si>
    <t>CS-BARPRO-CAMCOV</t>
  </si>
  <si>
    <t>Camera Cover for Room Bar Pro</t>
  </si>
  <si>
    <t>CS-MIC-ARRAY-T=</t>
  </si>
  <si>
    <t>Cisco Table Microphone Pro (w/11m cable), First Light-SPARE</t>
  </si>
  <si>
    <t>CON-SNBD-CS3FYTMI</t>
  </si>
  <si>
    <t>SHIP NEXT BUS DAYCisco Microphone Array for table and Web</t>
  </si>
  <si>
    <t>CON-SNT-CSMICPROC</t>
  </si>
  <si>
    <t>SNTC-8X5XNBD Cisco Ceiling Microphone Pro, Arctic Whi</t>
  </si>
  <si>
    <t>CS-MIC-CLGPRO-C=</t>
  </si>
  <si>
    <t>Cisco Ceiling Microphone Pro, Carbon Black - SPARE</t>
  </si>
  <si>
    <t>CON-SNT-CSMICROC</t>
  </si>
  <si>
    <t>SNTC-8X5XNBD Cisco Ceiling Microphone Pro, Carbon Bla</t>
  </si>
  <si>
    <t>CAB-MIC-EXT-J=</t>
  </si>
  <si>
    <t>Extension cable (9m/29ft) for Table Mic w/3.5mm Jack-SPARE</t>
  </si>
  <si>
    <t>CS-MIC-CLGP-WHK=</t>
  </si>
  <si>
    <t>Wire Hanging Ceiling Mounting Kit Ceiling Mic Pro -SPARE</t>
  </si>
  <si>
    <t>CAB-CAT5E-CMP-20M=</t>
  </si>
  <si>
    <t>Ethernet CAT5E Plenum Rated, 20 meter, Gray - SPARE</t>
  </si>
  <si>
    <t>CAB-CAT5E-CMP-30M=</t>
  </si>
  <si>
    <t>Ethernet CAT5E Plenum Rated, 30 meter, Gray - SPARE</t>
  </si>
  <si>
    <t>CAB-CAT5E-8M=</t>
  </si>
  <si>
    <t>Ethernet CAT5E Round Cable , 8M length - SPARE</t>
  </si>
  <si>
    <t>CS-KIT-EQ-K9</t>
  </si>
  <si>
    <t>Cisco Room Kit EQ, Quad Cam, First Light</t>
  </si>
  <si>
    <t>CON-SNBD-VSXLBMDC</t>
  </si>
  <si>
    <t>SHIP NEXT BUS DAYRoom Ki</t>
  </si>
  <si>
    <t>CS-T10-WM-C-K9</t>
  </si>
  <si>
    <t>Cisco Room Navigator Wall Mount, Carbon Black</t>
  </si>
  <si>
    <t>CON-SNBD-CST1WMK9</t>
  </si>
  <si>
    <t>SHIP NEXT BUS DAY Cisco Room Navigator-Wall Mount, Carbon</t>
  </si>
  <si>
    <t>CS-QUADCAM2-C</t>
  </si>
  <si>
    <t>Cisco Quad Camera, Carbon Black</t>
  </si>
  <si>
    <t>CON-SNBD-CSQUAD1C</t>
  </si>
  <si>
    <t>SHIP NEXT BUS DAYCisco Quad Camera Carbon Black</t>
  </si>
  <si>
    <t>CS-CAM-RVPTZ-C</t>
  </si>
  <si>
    <t>Cisco Room Vision PTZ Camera, Carbon Black</t>
  </si>
  <si>
    <t>CON-SNBD-CSCAM1ZC</t>
  </si>
  <si>
    <t>SHIP NEXT BUS DAY Cisco Room Vision PTZ Camera, Carbon Bla</t>
  </si>
  <si>
    <t>CS-MIC-ARRAY-T</t>
  </si>
  <si>
    <t>Cisco Table Microphone Pro (w/11m cable), First Light(White)</t>
  </si>
  <si>
    <t>CS-MIC-ARRAY-T-C</t>
  </si>
  <si>
    <t>Cisco Table Microphone Pro (w/11m cable), Carbon Black</t>
  </si>
  <si>
    <t>CON-SNBD-CSMIAYTC</t>
  </si>
  <si>
    <t>SHIP NEXT BUS DAY Cisco Table Microphone Pro (w/11m cable)</t>
  </si>
  <si>
    <t>CS-MIC-CLGPRO</t>
  </si>
  <si>
    <t>Cisco Ceiling Microphone Pro, Arctic White</t>
  </si>
  <si>
    <t>CON-SNBD-CSMICPRO</t>
  </si>
  <si>
    <t>STD 8X5XSNBD Cisco Ceiling Microphone Pro, Arctic Whi</t>
  </si>
  <si>
    <t>CON-SNBD-C120082G</t>
  </si>
  <si>
    <t>SHIP NEXT BUS DAYCatalyst 1200 8port GE Full PoE 2x1G</t>
  </si>
  <si>
    <t>CS-CAM-RVPTZ-WBKC</t>
  </si>
  <si>
    <t>Wall Bracket E RoomVision PTZCam - Carbon Black</t>
  </si>
  <si>
    <t>CS-CAM-RVPTZ-CBKC</t>
  </si>
  <si>
    <t>Ceiling-Wall Bracket EH RoomVision PTZCam-Carbon Black</t>
  </si>
  <si>
    <t>CAB-2HDMI-1.5M-GR</t>
  </si>
  <si>
    <t>HDMI 2.0 Cable 1.5M length</t>
  </si>
  <si>
    <t>CAB-ETH-1.5M-GR</t>
  </si>
  <si>
    <t>Ethernet CAT5E Network Cable, 1.5M length</t>
  </si>
  <si>
    <t>CAB-CAT5E-CMP-30M</t>
  </si>
  <si>
    <t>Ethernet CAT5E Plenum Rated, 30 meter, Gray</t>
  </si>
  <si>
    <t>CS-PWR-INJ-30W</t>
  </si>
  <si>
    <t>Power Injector 802.3at PoE+ 30W</t>
  </si>
  <si>
    <t>CS-MIC-CLGPRO-C</t>
  </si>
  <si>
    <t>Cisco Ceiling Microphone Pro, Carbon Black</t>
  </si>
  <si>
    <t>CS-MIC-CLGP-WHK</t>
  </si>
  <si>
    <t>Wire Hanging Ceiling Mounting Kit for Ceiling Microphone Pro</t>
  </si>
  <si>
    <t>CS-MIC-CLGP-CBK</t>
  </si>
  <si>
    <t>Ceiling Bracket Mounting Kit for Ceiling Microphone Pro</t>
  </si>
  <si>
    <t>CS-MIC-CLGP-DMK</t>
  </si>
  <si>
    <t>Drop Ceiling Grid Mounting Kit for Ceiling Microphone Pro</t>
  </si>
  <si>
    <t>CS-CODEC-EQ-RCK</t>
  </si>
  <si>
    <t>Rack ears for the Codec EQ - for mounting in rack</t>
  </si>
  <si>
    <t>CAB-2HDMI-3M-GR</t>
  </si>
  <si>
    <t>HDMI 2.0 Cable 3M length</t>
  </si>
  <si>
    <t>CAB-HDMI-MUL4K-9M</t>
  </si>
  <si>
    <t>Cisco Multi-head Cable 9m/29ft (4K, USB-C, HDMI, miniDP)</t>
  </si>
  <si>
    <t>CAB-USBC-AC-9M</t>
  </si>
  <si>
    <t>USB-C 3.1 Active Optical Cable, 9M length</t>
  </si>
  <si>
    <t>CS-KIT-EQX-C-K9</t>
  </si>
  <si>
    <t>Cisco Room Kit EQX, Carbon Black</t>
  </si>
  <si>
    <t>CON-SNBD-CSKITEK9</t>
  </si>
  <si>
    <t>SHIP NEXT BUS DAYCisco Room Kit EQX Carbon Black</t>
  </si>
  <si>
    <t>CAB-EQX-SCREENS</t>
  </si>
  <si>
    <t>HDMI to HDMI Cables, Left and Right, for EQX screens</t>
  </si>
  <si>
    <t>CS-DESKPRO-K9</t>
  </si>
  <si>
    <t>Cisco Desk Pro</t>
  </si>
  <si>
    <t>CON-SNBD-CS0YK9DE</t>
  </si>
  <si>
    <t>SHIP NEXT BUS DAYCisco Webex Desk Pro</t>
  </si>
  <si>
    <t>CS-BRDP55-K9</t>
  </si>
  <si>
    <t>Cisco Board Pro 55 G2</t>
  </si>
  <si>
    <t>CON-SNBD-CSBRDP5K</t>
  </si>
  <si>
    <t>SHIP NEXT BUS DAYCisco Board Pro 55 G2</t>
  </si>
  <si>
    <t>CS-T10-TS-L-K9</t>
  </si>
  <si>
    <t>Cisco Room Navigator Table Stand, First Light (White)</t>
  </si>
  <si>
    <t>CS-T10-WM-L-K9</t>
  </si>
  <si>
    <t>Cisco Room Navigator Wall Mount, First Light (White)</t>
  </si>
  <si>
    <t>CS-BRD55P-FS</t>
  </si>
  <si>
    <t>Cisco Board Pro 55 Floor Stand</t>
  </si>
  <si>
    <t>CS-BRD55P-WUK</t>
  </si>
  <si>
    <t>Cisco Board Pro 55 Wheel Upgrade Kit</t>
  </si>
  <si>
    <t>CS-BRDP-ACTSTYL</t>
  </si>
  <si>
    <t>Cisco Board Pro Active Stylus Kit</t>
  </si>
  <si>
    <t>CS-BRDP75-K9</t>
  </si>
  <si>
    <t>Cisco Board Pro 75 G2</t>
  </si>
  <si>
    <t>CON-SNBD-CSDP75K9</t>
  </si>
  <si>
    <t>SHIP NEXT BUS DAYCisco Board Pro 75 G2</t>
  </si>
  <si>
    <t>CS-BRD75P-FS</t>
  </si>
  <si>
    <t>Cisco Board Pro 75 Floor stand</t>
  </si>
  <si>
    <t>CS-BRD75P-WUK</t>
  </si>
  <si>
    <t>Cisco Board Pro 75 Wheel Upgrade Kit</t>
  </si>
  <si>
    <t>CS-CODEC-EQ-K9</t>
  </si>
  <si>
    <t>Cisco Codec EQ - Stand Alone</t>
  </si>
  <si>
    <t>CON-SNBD-CSCOEECK</t>
  </si>
  <si>
    <t>SHIP NEXT BUS DAYCisco Codec EQ  Stand Alone</t>
  </si>
  <si>
    <t>CS-QUADCAM2</t>
  </si>
  <si>
    <t>Cisco Quad Camera, First Light (White)</t>
  </si>
  <si>
    <t>CON-SNBD-CSQUAD2C</t>
  </si>
  <si>
    <t>SHIP NEXT BUS DAYCisco Quad Camera First Light White</t>
  </si>
  <si>
    <t>CS-CAM-RVPTZ-L</t>
  </si>
  <si>
    <t>Cisco Room Vision PTZ Camera, Arctic White</t>
  </si>
  <si>
    <t>CON-SNBD-CSCAM1ZL</t>
  </si>
  <si>
    <t>SHIP NEXT BUS DAY Cisco Room Vision PTZ Camera, Arctic Whi</t>
  </si>
  <si>
    <t>CS-QCAM-CAB-COV</t>
  </si>
  <si>
    <t>Cable Cover for Quad Camera</t>
  </si>
  <si>
    <t>CS-CAM-RVPTZ-WBKL</t>
  </si>
  <si>
    <t>Wall Bracket E RoomVision PTZCam - Arctic White</t>
  </si>
  <si>
    <t>CS-CODEC-EQ-WMK</t>
  </si>
  <si>
    <t>Wall Mount Kit for Codec EQ</t>
  </si>
  <si>
    <t>CAB-PRES-2HDMI-GR</t>
  </si>
  <si>
    <t>HDMI 1.4b Presentation cable (W/ REPEATER) 8M length</t>
  </si>
  <si>
    <t>CS-KITPRO-K9</t>
  </si>
  <si>
    <t>Cisco Room Kit Pro - Codec, Quad Cam, Navigator</t>
  </si>
  <si>
    <t>CON-SNBD-CS0CK9KI</t>
  </si>
  <si>
    <t>SHIP NEXT BUS DAYRoom Kit Pro  Codec Quad Cam Room Nav</t>
  </si>
  <si>
    <t>CS-CAM-PTZ4K</t>
  </si>
  <si>
    <t>Pan-Tilt-Zoom 4K 20x Camera</t>
  </si>
  <si>
    <t>CON-SNBD-CS1F4KCA</t>
  </si>
  <si>
    <t>SHIP NEXT BUS DAYPanTiltZoom 4K 20x camera</t>
  </si>
  <si>
    <t>CS-CPRO-WMK</t>
  </si>
  <si>
    <t>Wall Mount Kit for Codec Pro</t>
  </si>
  <si>
    <t>CAB-ETH-3M-GR</t>
  </si>
  <si>
    <t>Ethernet CAT5E Network Cable, 3M length</t>
  </si>
  <si>
    <t>CS-PTZ4K-BRKT</t>
  </si>
  <si>
    <t>Bracket for wall mounting of PTZ 4K camera</t>
  </si>
  <si>
    <t>CS-PTZ4K-CLNGMNT</t>
  </si>
  <si>
    <t>Bracket for ceiling mounting of PTZ 4K camera</t>
  </si>
  <si>
    <t>CS-KIT-EQ-Z-K9</t>
  </si>
  <si>
    <t>Cisco Room Kit EQ, Room Vision PTZ</t>
  </si>
  <si>
    <t>CON-SNBD-CSKITQK9</t>
  </si>
  <si>
    <t>STD 8X5XSNBD Cisco Room Kit EQ, Room Vision PTZ</t>
  </si>
  <si>
    <t>CAB-CAT5E-4M</t>
  </si>
  <si>
    <t>Ethernet CAT5E Round Cable, 4M length</t>
  </si>
  <si>
    <t>CS-CODEC-PRO-K9</t>
  </si>
  <si>
    <t>Cisco Codec Pro - Stand Alone</t>
  </si>
  <si>
    <t>CON-SNBD-CS6KK9CO</t>
  </si>
  <si>
    <t>SHIP NEXT BUS DAYCisco Webex Codec Pro  Stand Alone Code</t>
  </si>
  <si>
    <t>CS-T10-TS-C-K9</t>
  </si>
  <si>
    <t>Cisco Room Navigator Table Stand, Carbon Black</t>
  </si>
  <si>
    <t>CON-SNBD-CST1SCK9</t>
  </si>
  <si>
    <t>SHIP NEXT BUS DAY Cisco Room Navigator-Table Stand, Carbon</t>
  </si>
  <si>
    <t>Software based video conferncing client - Any part number will be acceptable</t>
  </si>
  <si>
    <t>IMPORTANT NOTES:</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</si>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</sst>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8">
    <font>
      <sz val="11"/>
      <color theme="1"/>
      <name val="Aptos Narrow"/>
      <family val="2"/>
      <scheme val="minor"/>
    </font>
    <font>
      <sz val="11"/>
      <color theme="1"/>
      <name val="Aptos Narrow"/>
      <family val="2"/>
      <scheme val="minor"/>
    </font>
    <font>
      <b/>
      <sz val="9"/>
      <color indexed="81"/>
      <name val="Tahoma"/>
      <family val="2"/>
    </font>
    <font>
      <sz val="9"/>
      <color indexed="81"/>
      <name val="Tahoma"/>
      <family val="2"/>
    </font>
    <font>
      <b/>
      <sz val="9"/>
      <color theme="1"/>
      <name val="Arial"/>
      <family val="2"/>
    </font>
    <font>
      <sz val="9"/>
      <color theme="1"/>
      <name val="Arial"/>
      <family val="2"/>
    </font>
    <font>
      <b/>
      <sz val="9"/>
      <name val="Arial"/>
      <family val="2"/>
    </font>
    <font>
      <sz val="9"/>
      <name val="Arial"/>
      <family val="2"/>
    </font>
    <font>
      <sz val="9"/>
      <color rgb="FF002060"/>
      <name val="Arial"/>
      <family val="2"/>
    </font>
    <font>
      <b/>
      <sz val="8"/>
      <color theme="1"/>
      <name val="Arial"/>
      <family val="2"/>
    </font>
    <font>
      <b/>
      <u/>
      <sz val="12"/>
      <color theme="1"/>
      <name val="Arial"/>
      <family val="2"/>
    </font>
    <font>
      <sz val="8"/>
      <color theme="1"/>
      <name val="Arial"/>
      <family val="2"/>
    </font>
    <font>
      <sz val="12"/>
      <color theme="1"/>
      <name val="Arial"/>
      <family val="2"/>
    </font>
    <font>
      <sz val="11"/>
      <color theme="1"/>
      <name val="Arial"/>
      <family val="2"/>
    </font>
    <font>
      <b/>
      <sz val="8"/>
      <name val="Arial"/>
      <family val="2"/>
    </font>
    <font>
      <i/>
      <sz val="8"/>
      <name val="Arial"/>
      <family val="2"/>
    </font>
    <font>
      <sz val="8"/>
      <name val="Arial"/>
      <family val="2"/>
    </font>
    <font>
      <sz val="11"/>
      <color indexed="8"/>
      <name val="Arial"/>
      <family val="2"/>
    </font>
    <font>
      <b/>
      <sz val="16"/>
      <color rgb="FFC00000"/>
      <name val="Arial"/>
      <family val="2"/>
    </font>
    <font>
      <sz val="12"/>
      <color indexed="8"/>
      <name val="Arial"/>
      <family val="2"/>
    </font>
    <font>
      <b/>
      <sz val="12"/>
      <color indexed="8"/>
      <name val="Arial"/>
      <family val="2"/>
    </font>
    <font>
      <b/>
      <sz val="11"/>
      <color indexed="8"/>
      <name val="Arial"/>
      <family val="2"/>
    </font>
    <font>
      <b/>
      <u/>
      <sz val="11"/>
      <color rgb="FFC00000"/>
      <name val="Arial"/>
      <family val="2"/>
    </font>
    <font>
      <sz val="11"/>
      <color rgb="FF000000"/>
      <name val="Arial"/>
      <family val="2"/>
    </font>
    <font>
      <b/>
      <sz val="11"/>
      <color theme="1"/>
      <name val="Arial"/>
      <family val="2"/>
    </font>
    <font>
      <b/>
      <sz val="12"/>
      <name val="Arial"/>
      <family val="2"/>
    </font>
    <font>
      <sz val="12"/>
      <color rgb="FF000000"/>
      <name val="Arial"/>
      <family val="2"/>
    </font>
    <font>
      <b/>
      <sz val="12"/>
      <color theme="1"/>
      <name val="Arial"/>
      <family val="2"/>
    </font>
    <font>
      <b/>
      <sz val="11"/>
      <name val="Arial"/>
      <family val="2"/>
    </font>
    <font>
      <i/>
      <sz val="12"/>
      <name val="Arial"/>
      <family val="2"/>
    </font>
    <font>
      <b/>
      <i/>
      <sz val="12"/>
      <color indexed="8"/>
      <name val="Arial"/>
      <family val="2"/>
    </font>
    <font>
      <b/>
      <sz val="9"/>
      <color theme="0"/>
      <name val="Arial"/>
      <family val="2"/>
    </font>
    <font>
      <i/>
      <sz val="11"/>
      <color rgb="FF0000CC"/>
      <name val="Arial"/>
      <family val="2"/>
    </font>
    <font>
      <sz val="12"/>
      <color rgb="FF0000CC"/>
      <name val="Arial"/>
      <family val="2"/>
    </font>
    <font>
      <b/>
      <sz val="11"/>
      <color theme="1"/>
      <name val="Aptos Narrow"/>
      <family val="2"/>
      <scheme val="minor"/>
    </font>
    <font>
      <sz val="10"/>
      <name val="Arial"/>
      <family val="2"/>
    </font>
    <font>
      <sz val="12"/>
      <name val="Arial"/>
      <family val="2"/>
    </font>
    <font>
      <b/>
      <sz val="16"/>
      <color theme="1"/>
      <name val="Arial"/>
      <family val="2"/>
    </font>
    <font>
      <sz val="16"/>
      <color theme="1"/>
      <name val="Arial"/>
      <family val="2"/>
    </font>
    <font>
      <b/>
      <sz val="11"/>
      <name val="Aptos Narrow"/>
      <family val="2"/>
      <scheme val="minor"/>
    </font>
    <font>
      <sz val="11"/>
      <name val="Arial"/>
      <family val="2"/>
    </font>
    <font>
      <sz val="14"/>
      <name val="Arial"/>
      <family val="2"/>
    </font>
    <font>
      <sz val="12"/>
      <name val="Aptos Narrow"/>
      <family val="2"/>
      <scheme val="minor"/>
    </font>
    <font>
      <sz val="10"/>
      <name val="Times New Roman"/>
      <family val="1"/>
    </font>
    <font>
      <sz val="11"/>
      <color rgb="FF394454"/>
      <name val="CiscoSans"/>
    </font>
    <font>
      <b/>
      <sz val="9"/>
      <color indexed="8"/>
      <name val="Helvetica"/>
      <family val="2"/>
    </font>
    <font>
      <sz val="9"/>
      <color indexed="8"/>
      <name val="Helvetica"/>
      <family val="2"/>
    </font>
    <font>
      <sz val="10"/>
      <color rgb="FFFF0000"/>
      <name val="Arial"/>
      <family val="2"/>
    </font>
    <font>
      <sz val="11"/>
      <color rgb="FF000000"/>
      <name val="Aptos Narrow"/>
      <family val="2"/>
      <scheme val="minor"/>
    </font>
    <font>
      <sz val="10"/>
      <name val="Aptos Narrow"/>
      <family val="2"/>
      <scheme val="minor"/>
    </font>
    <font>
      <sz val="10"/>
      <color indexed="8"/>
      <name val="Aptos Narrow"/>
      <family val="2"/>
      <scheme val="minor"/>
    </font>
    <font>
      <b/>
      <sz val="10"/>
      <color theme="1"/>
      <name val="Aptos Narrow"/>
      <family val="2"/>
      <scheme val="minor"/>
    </font>
    <font>
      <sz val="9"/>
      <color indexed="8"/>
      <name val="Helvetica"/>
    </font>
    <font>
      <b/>
      <sz val="9"/>
      <color indexed="8"/>
      <name val="Helvetica"/>
    </font>
    <font>
      <b/>
      <sz val="10"/>
      <name val="Arial"/>
      <family val="2"/>
    </font>
    <font>
      <b/>
      <i/>
      <sz val="12"/>
      <color theme="1"/>
      <name val="Arial"/>
      <family val="2"/>
    </font>
    <font>
      <b/>
      <sz val="12"/>
      <name val="Aptos Narrow"/>
      <family val="2"/>
      <scheme val="minor"/>
    </font>
    <font>
      <sz val="11"/>
      <name val="Aptos Narrow"/>
      <family val="2"/>
      <scheme val="minor"/>
    </font>
  </fonts>
  <fills count="27">
    <fill>
      <patternFill patternType="none"/>
    </fill>
    <fill>
      <patternFill patternType="gray125"/>
    </fill>
    <fill>
      <patternFill patternType="solid">
        <fgColor theme="4"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rgb="FF99FF9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5" tint="-0.249977111117893"/>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4"/>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bgColor indexed="64"/>
      </patternFill>
    </fill>
    <fill>
      <patternFill patternType="solid">
        <fgColor theme="5" tint="0.79998168889431442"/>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auto="1"/>
      </right>
      <top/>
      <bottom style="hair">
        <color auto="1"/>
      </bottom>
      <diagonal/>
    </border>
    <border>
      <left style="thin">
        <color auto="1"/>
      </left>
      <right style="thin">
        <color auto="1"/>
      </right>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right style="thin">
        <color indexed="64"/>
      </right>
      <top style="medium">
        <color indexed="64"/>
      </top>
      <bottom style="thin">
        <color indexed="64"/>
      </bottom>
      <diagonal/>
    </border>
    <border>
      <left/>
      <right/>
      <top/>
      <bottom style="thin">
        <color theme="0"/>
      </bottom>
      <diagonal/>
    </border>
    <border>
      <left/>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style="thin">
        <color theme="0"/>
      </top>
      <bottom/>
      <diagonal/>
    </border>
    <border>
      <left/>
      <right style="medium">
        <color indexed="64"/>
      </right>
      <top style="thin">
        <color theme="0"/>
      </top>
      <bottom/>
      <diagonal/>
    </border>
    <border>
      <left/>
      <right style="medium">
        <color indexed="64"/>
      </right>
      <top style="thin">
        <color theme="0"/>
      </top>
      <bottom style="thin">
        <color theme="0"/>
      </bottom>
      <diagonal/>
    </border>
    <border>
      <left/>
      <right style="thin">
        <color theme="0"/>
      </right>
      <top/>
      <bottom/>
      <diagonal/>
    </border>
    <border>
      <left style="thin">
        <color theme="0"/>
      </left>
      <right style="medium">
        <color indexed="64"/>
      </right>
      <top/>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22"/>
      </right>
      <top/>
      <bottom style="medium">
        <color indexed="64"/>
      </bottom>
      <diagonal/>
    </border>
    <border>
      <left style="thin">
        <color indexed="22"/>
      </left>
      <right style="thin">
        <color indexed="22"/>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9" fontId="1" fillId="0" borderId="0" applyFont="0" applyFill="0" applyBorder="0" applyAlignment="0" applyProtection="0"/>
    <xf numFmtId="0" fontId="35" fillId="0" borderId="0"/>
    <xf numFmtId="0" fontId="43" fillId="0" borderId="0">
      <alignment vertical="center"/>
    </xf>
    <xf numFmtId="0" fontId="35" fillId="0" borderId="0"/>
  </cellStyleXfs>
  <cellXfs count="375">
    <xf numFmtId="0" fontId="0" fillId="0" borderId="0" xfId="0"/>
    <xf numFmtId="10" fontId="4" fillId="5" borderId="2" xfId="0" applyNumberFormat="1" applyFont="1" applyFill="1" applyBorder="1" applyAlignment="1">
      <alignment horizontal="centerContinuous" vertical="center"/>
    </xf>
    <xf numFmtId="1" fontId="4" fillId="5" borderId="3" xfId="0" applyNumberFormat="1" applyFont="1" applyFill="1" applyBorder="1" applyAlignment="1">
      <alignment horizontal="centerContinuous" vertical="center"/>
    </xf>
    <xf numFmtId="10" fontId="4" fillId="5" borderId="3" xfId="0" applyNumberFormat="1" applyFont="1" applyFill="1" applyBorder="1" applyAlignment="1">
      <alignment horizontal="centerContinuous" vertical="center"/>
    </xf>
    <xf numFmtId="10" fontId="4" fillId="5" borderId="3" xfId="0" applyNumberFormat="1" applyFont="1" applyFill="1" applyBorder="1" applyAlignment="1">
      <alignment horizontal="center" vertical="center"/>
    </xf>
    <xf numFmtId="10" fontId="4" fillId="5" borderId="4" xfId="0" applyNumberFormat="1" applyFont="1" applyFill="1" applyBorder="1" applyAlignment="1">
      <alignment vertical="center"/>
    </xf>
    <xf numFmtId="0" fontId="5" fillId="0" borderId="0" xfId="0" applyFont="1"/>
    <xf numFmtId="0" fontId="4" fillId="5" borderId="6" xfId="0" applyFont="1" applyFill="1" applyBorder="1" applyAlignment="1">
      <alignment vertical="center"/>
    </xf>
    <xf numFmtId="9" fontId="5" fillId="2" borderId="6" xfId="0" applyNumberFormat="1" applyFont="1" applyFill="1" applyBorder="1" applyAlignment="1">
      <alignment vertical="center"/>
    </xf>
    <xf numFmtId="0" fontId="4" fillId="5" borderId="6" xfId="0" applyFont="1" applyFill="1" applyBorder="1" applyAlignment="1">
      <alignment horizontal="right" vertical="center"/>
    </xf>
    <xf numFmtId="1" fontId="4" fillId="2" borderId="7" xfId="0" applyNumberFormat="1" applyFont="1" applyFill="1" applyBorder="1" applyAlignment="1">
      <alignment vertical="center"/>
    </xf>
    <xf numFmtId="0" fontId="4" fillId="2" borderId="8" xfId="0" applyFont="1" applyFill="1" applyBorder="1" applyAlignment="1">
      <alignment vertical="center" textRotation="90"/>
    </xf>
    <xf numFmtId="49" fontId="6" fillId="6" borderId="7" xfId="0" applyNumberFormat="1" applyFont="1" applyFill="1" applyBorder="1" applyAlignment="1">
      <alignment vertical="top" wrapText="1"/>
    </xf>
    <xf numFmtId="0" fontId="6" fillId="6" borderId="7" xfId="0" applyFont="1" applyFill="1" applyBorder="1" applyAlignment="1">
      <alignment vertical="top" wrapText="1"/>
    </xf>
    <xf numFmtId="0" fontId="6" fillId="7" borderId="7" xfId="0" applyFont="1" applyFill="1" applyBorder="1" applyAlignment="1">
      <alignment vertical="top" wrapText="1"/>
    </xf>
    <xf numFmtId="0" fontId="6" fillId="8" borderId="7" xfId="0" applyFont="1" applyFill="1" applyBorder="1" applyAlignment="1">
      <alignment vertical="center" wrapText="1"/>
    </xf>
    <xf numFmtId="10" fontId="6" fillId="2" borderId="7" xfId="0" applyNumberFormat="1" applyFont="1" applyFill="1" applyBorder="1" applyAlignment="1">
      <alignment horizontal="center" vertical="center" wrapText="1"/>
    </xf>
    <xf numFmtId="49" fontId="6" fillId="2" borderId="7" xfId="0" applyNumberFormat="1" applyFont="1" applyFill="1" applyBorder="1" applyAlignment="1">
      <alignment horizontal="center" vertical="center" wrapText="1"/>
    </xf>
    <xf numFmtId="0" fontId="5" fillId="9" borderId="7" xfId="0" applyFont="1" applyFill="1" applyBorder="1"/>
    <xf numFmtId="0" fontId="5" fillId="0" borderId="7" xfId="0" applyFont="1" applyBorder="1"/>
    <xf numFmtId="0" fontId="5" fillId="0" borderId="4" xfId="0" applyFont="1" applyBorder="1" applyAlignment="1" applyProtection="1">
      <alignment horizontal="center" vertical="center"/>
      <protection locked="0"/>
    </xf>
    <xf numFmtId="0" fontId="5" fillId="0" borderId="1" xfId="0" applyFont="1" applyBorder="1" applyAlignment="1" applyProtection="1">
      <alignment horizontal="left" vertical="top" wrapText="1"/>
      <protection locked="0"/>
    </xf>
    <xf numFmtId="0" fontId="8" fillId="0" borderId="1" xfId="0" applyFont="1" applyBorder="1" applyAlignment="1" applyProtection="1">
      <alignment horizontal="center" vertical="center"/>
      <protection locked="0"/>
    </xf>
    <xf numFmtId="0" fontId="8" fillId="0" borderId="1" xfId="0" applyFont="1" applyBorder="1" applyAlignment="1">
      <alignment horizontal="center" vertical="center"/>
    </xf>
    <xf numFmtId="10" fontId="8" fillId="0" borderId="1" xfId="1" applyNumberFormat="1" applyFont="1" applyBorder="1" applyAlignment="1">
      <alignment horizontal="center" vertical="center"/>
    </xf>
    <xf numFmtId="0" fontId="8" fillId="0" borderId="1" xfId="0" applyFont="1" applyBorder="1" applyAlignment="1" applyProtection="1">
      <alignment horizontal="left" vertical="top" wrapText="1"/>
      <protection locked="0"/>
    </xf>
    <xf numFmtId="0" fontId="8" fillId="0" borderId="1" xfId="0" applyFont="1" applyBorder="1" applyAlignment="1" applyProtection="1">
      <alignment vertical="center" wrapText="1"/>
      <protection locked="0"/>
    </xf>
    <xf numFmtId="10" fontId="7" fillId="0" borderId="1" xfId="0" applyNumberFormat="1" applyFont="1" applyBorder="1" applyAlignment="1" applyProtection="1">
      <alignment horizontal="center" vertical="center"/>
      <protection locked="0"/>
    </xf>
    <xf numFmtId="0" fontId="5" fillId="0" borderId="1" xfId="0" applyFont="1" applyBorder="1" applyProtection="1">
      <protection locked="0"/>
    </xf>
    <xf numFmtId="0" fontId="5" fillId="0" borderId="5" xfId="0" applyFont="1" applyBorder="1" applyAlignment="1">
      <alignment vertical="center"/>
    </xf>
    <xf numFmtId="10" fontId="5" fillId="0" borderId="1" xfId="0" applyNumberFormat="1" applyFont="1" applyBorder="1" applyAlignment="1">
      <alignment vertical="center"/>
    </xf>
    <xf numFmtId="0" fontId="5" fillId="0" borderId="1" xfId="0" applyFont="1" applyBorder="1" applyAlignment="1" applyProtection="1">
      <alignment horizontal="left" vertical="top"/>
      <protection locked="0"/>
    </xf>
    <xf numFmtId="0" fontId="5" fillId="0" borderId="9" xfId="0" applyFont="1" applyBorder="1" applyAlignment="1" applyProtection="1">
      <alignment horizontal="center" vertical="center"/>
      <protection locked="0"/>
    </xf>
    <xf numFmtId="0" fontId="5" fillId="0" borderId="5" xfId="0" applyFont="1" applyBorder="1" applyAlignment="1" applyProtection="1">
      <alignment horizontal="left" vertical="top"/>
      <protection locked="0"/>
    </xf>
    <xf numFmtId="0" fontId="8" fillId="0" borderId="5" xfId="0" applyFont="1" applyBorder="1" applyAlignment="1" applyProtection="1">
      <alignment horizontal="center" vertical="center"/>
      <protection locked="0"/>
    </xf>
    <xf numFmtId="0" fontId="8" fillId="0" borderId="5" xfId="0" applyFont="1" applyBorder="1" applyAlignment="1">
      <alignment horizontal="center" vertical="center"/>
    </xf>
    <xf numFmtId="10" fontId="8" fillId="0" borderId="5" xfId="1" applyNumberFormat="1" applyFont="1" applyBorder="1" applyAlignment="1">
      <alignment horizontal="center" vertical="center"/>
    </xf>
    <xf numFmtId="0" fontId="8" fillId="0" borderId="5" xfId="0" applyFont="1" applyBorder="1" applyAlignment="1" applyProtection="1">
      <alignment horizontal="left" vertical="top" wrapText="1"/>
      <protection locked="0"/>
    </xf>
    <xf numFmtId="0" fontId="8" fillId="0" borderId="5" xfId="0" applyFont="1" applyBorder="1" applyAlignment="1" applyProtection="1">
      <alignment vertical="center" wrapText="1"/>
      <protection locked="0"/>
    </xf>
    <xf numFmtId="10" fontId="7" fillId="0" borderId="5" xfId="0" applyNumberFormat="1" applyFont="1" applyBorder="1" applyAlignment="1" applyProtection="1">
      <alignment horizontal="center" vertical="center"/>
      <protection locked="0"/>
    </xf>
    <xf numFmtId="0" fontId="5" fillId="0" borderId="5" xfId="0" applyFont="1" applyBorder="1" applyProtection="1">
      <protection locked="0"/>
    </xf>
    <xf numFmtId="0" fontId="5" fillId="0" borderId="0" xfId="0" applyFont="1" applyAlignment="1">
      <alignment horizontal="center" vertical="center"/>
    </xf>
    <xf numFmtId="0" fontId="5" fillId="0" borderId="0" xfId="0" applyFont="1" applyAlignment="1">
      <alignment vertical="center"/>
    </xf>
    <xf numFmtId="1" fontId="5" fillId="2" borderId="6" xfId="0" applyNumberFormat="1" applyFont="1" applyFill="1" applyBorder="1" applyAlignment="1">
      <alignment vertical="center"/>
    </xf>
    <xf numFmtId="0" fontId="9" fillId="0" borderId="0" xfId="0" applyFont="1" applyAlignment="1">
      <alignment horizontal="center" vertical="center"/>
    </xf>
    <xf numFmtId="0" fontId="11" fillId="0" borderId="0" xfId="0" applyFont="1"/>
    <xf numFmtId="0" fontId="9" fillId="0" borderId="0" xfId="0" applyFont="1"/>
    <xf numFmtId="0" fontId="10" fillId="0" borderId="0" xfId="0" applyFont="1" applyAlignment="1">
      <alignment horizontal="center" wrapText="1"/>
    </xf>
    <xf numFmtId="0" fontId="11" fillId="0" borderId="0" xfId="0" applyFont="1" applyAlignment="1">
      <alignment wrapText="1"/>
    </xf>
    <xf numFmtId="0" fontId="9" fillId="2" borderId="17" xfId="0" applyFont="1" applyFill="1" applyBorder="1" applyAlignment="1">
      <alignment horizontal="center" vertical="center"/>
    </xf>
    <xf numFmtId="0" fontId="17" fillId="0" borderId="20" xfId="0" applyFont="1" applyBorder="1" applyAlignment="1" applyProtection="1">
      <alignment horizontal="left" vertical="top"/>
      <protection locked="0"/>
    </xf>
    <xf numFmtId="0" fontId="17" fillId="0" borderId="0" xfId="0" applyFont="1" applyAlignment="1" applyProtection="1">
      <alignment horizontal="left" vertical="top"/>
      <protection locked="0"/>
    </xf>
    <xf numFmtId="0" fontId="17" fillId="0" borderId="0" xfId="0" applyFont="1" applyAlignment="1" applyProtection="1">
      <alignment horizontal="left" vertical="top" wrapText="1"/>
      <protection locked="0"/>
    </xf>
    <xf numFmtId="0" fontId="19" fillId="0" borderId="20"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21" fillId="0" borderId="0" xfId="0" applyFont="1" applyAlignment="1" applyProtection="1">
      <alignment horizontal="left" vertical="top" wrapText="1"/>
      <protection locked="0"/>
    </xf>
    <xf numFmtId="0" fontId="21" fillId="0" borderId="0" xfId="0" applyFont="1" applyAlignment="1" applyProtection="1">
      <alignment horizontal="left" vertical="top"/>
      <protection locked="0"/>
    </xf>
    <xf numFmtId="0" fontId="17" fillId="0" borderId="0" xfId="0" quotePrefix="1" applyFont="1" applyAlignment="1" applyProtection="1">
      <alignment horizontal="right" vertical="top"/>
      <protection locked="0"/>
    </xf>
    <xf numFmtId="0" fontId="17" fillId="0" borderId="0" xfId="0" quotePrefix="1" applyFont="1" applyAlignment="1" applyProtection="1">
      <alignment horizontal="left" vertical="top" wrapText="1"/>
      <protection locked="0"/>
    </xf>
    <xf numFmtId="0" fontId="17" fillId="12" borderId="0" xfId="0" applyFont="1" applyFill="1" applyAlignment="1" applyProtection="1">
      <alignment horizontal="left" vertical="top"/>
      <protection locked="0"/>
    </xf>
    <xf numFmtId="0" fontId="17" fillId="0" borderId="0" xfId="0" applyFont="1" applyAlignment="1">
      <alignment horizontal="left" vertical="top"/>
    </xf>
    <xf numFmtId="0" fontId="19" fillId="0" borderId="0" xfId="0" applyFont="1" applyAlignment="1">
      <alignment horizontal="left" vertical="center"/>
    </xf>
    <xf numFmtId="0" fontId="17" fillId="0" borderId="0" xfId="0" applyFont="1" applyAlignment="1" applyProtection="1">
      <alignment vertical="top" wrapText="1"/>
      <protection locked="0"/>
    </xf>
    <xf numFmtId="0" fontId="13" fillId="0" borderId="1" xfId="0" applyFont="1" applyBorder="1" applyAlignment="1">
      <alignment horizontal="right" vertical="top" wrapText="1"/>
    </xf>
    <xf numFmtId="0" fontId="24" fillId="2" borderId="1" xfId="0" applyFont="1" applyFill="1" applyBorder="1" applyAlignment="1" applyProtection="1">
      <alignment horizontal="left" wrapText="1"/>
      <protection locked="0"/>
    </xf>
    <xf numFmtId="0" fontId="10" fillId="0" borderId="0" xfId="0" applyFont="1" applyAlignment="1">
      <alignment horizontal="centerContinuous" vertical="top" wrapText="1"/>
    </xf>
    <xf numFmtId="0" fontId="24" fillId="0" borderId="1" xfId="0" applyFont="1" applyBorder="1" applyAlignment="1" applyProtection="1">
      <alignment horizontal="left" wrapText="1"/>
      <protection locked="0"/>
    </xf>
    <xf numFmtId="0" fontId="21" fillId="0" borderId="0" xfId="0" applyFont="1" applyAlignment="1">
      <alignment horizontal="center" vertical="center" wrapText="1"/>
    </xf>
    <xf numFmtId="0" fontId="20" fillId="14" borderId="18" xfId="0" applyFont="1" applyFill="1" applyBorder="1" applyAlignment="1">
      <alignment horizontal="centerContinuous" vertical="center"/>
    </xf>
    <xf numFmtId="0" fontId="20" fillId="14" borderId="19" xfId="0" applyFont="1" applyFill="1" applyBorder="1" applyAlignment="1">
      <alignment horizontal="centerContinuous" vertical="center"/>
    </xf>
    <xf numFmtId="0" fontId="20" fillId="14" borderId="21" xfId="0" applyFont="1" applyFill="1" applyBorder="1" applyAlignment="1">
      <alignment horizontal="centerContinuous" vertical="center"/>
    </xf>
    <xf numFmtId="0" fontId="12" fillId="13" borderId="17" xfId="0" applyFont="1" applyFill="1" applyBorder="1" applyAlignment="1">
      <alignment horizontal="left" vertical="center" wrapText="1"/>
    </xf>
    <xf numFmtId="0" fontId="26" fillId="13" borderId="17" xfId="0" applyFont="1" applyFill="1" applyBorder="1" applyAlignment="1">
      <alignment vertical="center"/>
    </xf>
    <xf numFmtId="0" fontId="11" fillId="0" borderId="20" xfId="0" applyFont="1" applyBorder="1" applyAlignment="1">
      <alignment wrapText="1"/>
    </xf>
    <xf numFmtId="0" fontId="11" fillId="0" borderId="22" xfId="0" applyFont="1" applyBorder="1" applyAlignment="1">
      <alignment wrapText="1"/>
    </xf>
    <xf numFmtId="49" fontId="11" fillId="0" borderId="0" xfId="0" applyNumberFormat="1" applyFont="1" applyAlignment="1">
      <alignment wrapText="1"/>
    </xf>
    <xf numFmtId="0" fontId="24" fillId="3" borderId="23" xfId="0" applyFont="1" applyFill="1" applyBorder="1" applyAlignment="1">
      <alignment horizontal="centerContinuous" vertical="center" wrapText="1"/>
    </xf>
    <xf numFmtId="49" fontId="15" fillId="0" borderId="1" xfId="0" applyNumberFormat="1" applyFont="1" applyBorder="1" applyAlignment="1">
      <alignment vertical="center" wrapText="1"/>
    </xf>
    <xf numFmtId="49" fontId="14" fillId="0" borderId="1" xfId="0" quotePrefix="1" applyNumberFormat="1" applyFont="1" applyBorder="1" applyAlignment="1" applyProtection="1">
      <alignment vertical="center" wrapText="1"/>
      <protection locked="0"/>
    </xf>
    <xf numFmtId="49" fontId="14" fillId="0" borderId="1" xfId="0" applyNumberFormat="1" applyFont="1" applyBorder="1" applyAlignment="1" applyProtection="1">
      <alignment vertical="center" wrapText="1"/>
      <protection locked="0"/>
    </xf>
    <xf numFmtId="0" fontId="0" fillId="0" borderId="1" xfId="0" applyBorder="1" applyAlignment="1" applyProtection="1">
      <alignment horizontal="center" vertical="center"/>
      <protection locked="0"/>
    </xf>
    <xf numFmtId="0" fontId="14" fillId="0" borderId="15" xfId="0" applyFont="1" applyBorder="1" applyProtection="1">
      <protection locked="0"/>
    </xf>
    <xf numFmtId="0" fontId="10" fillId="0" borderId="0" xfId="0" applyFont="1" applyAlignment="1">
      <alignment horizontal="centerContinuous" wrapText="1"/>
    </xf>
    <xf numFmtId="9" fontId="11" fillId="16" borderId="0" xfId="1" applyFont="1" applyFill="1"/>
    <xf numFmtId="0" fontId="19" fillId="13" borderId="13" xfId="0" applyFont="1" applyFill="1" applyBorder="1" applyAlignment="1">
      <alignment vertical="center" wrapText="1"/>
    </xf>
    <xf numFmtId="0" fontId="28" fillId="3" borderId="24" xfId="0" applyFont="1" applyFill="1" applyBorder="1" applyAlignment="1">
      <alignment horizontal="centerContinuous" vertical="center" wrapText="1"/>
    </xf>
    <xf numFmtId="0" fontId="14" fillId="3" borderId="25" xfId="0" applyFont="1" applyFill="1" applyBorder="1" applyAlignment="1">
      <alignment vertical="center" wrapText="1"/>
    </xf>
    <xf numFmtId="0" fontId="14" fillId="4" borderId="26" xfId="0" applyFont="1" applyFill="1" applyBorder="1" applyAlignment="1">
      <alignment vertical="center" wrapText="1"/>
    </xf>
    <xf numFmtId="0" fontId="14" fillId="4" borderId="25" xfId="0" applyFont="1" applyFill="1" applyBorder="1" applyAlignment="1">
      <alignment vertical="center" wrapText="1"/>
    </xf>
    <xf numFmtId="164" fontId="6" fillId="5" borderId="14" xfId="0" applyNumberFormat="1" applyFont="1" applyFill="1" applyBorder="1" applyAlignment="1">
      <alignment vertical="center" wrapText="1"/>
    </xf>
    <xf numFmtId="0" fontId="6" fillId="5" borderId="25" xfId="0" applyFont="1" applyFill="1" applyBorder="1" applyAlignment="1">
      <alignment vertical="center"/>
    </xf>
    <xf numFmtId="0" fontId="20" fillId="14" borderId="29" xfId="0" applyFont="1" applyFill="1" applyBorder="1" applyAlignment="1">
      <alignment horizontal="center" vertical="center"/>
    </xf>
    <xf numFmtId="0" fontId="20" fillId="14" borderId="6" xfId="0" applyFont="1" applyFill="1" applyBorder="1" applyAlignment="1">
      <alignment horizontal="center" vertical="center"/>
    </xf>
    <xf numFmtId="0" fontId="20" fillId="14" borderId="30" xfId="0" applyFont="1" applyFill="1" applyBorder="1" applyAlignment="1">
      <alignment horizontal="center" vertical="center"/>
    </xf>
    <xf numFmtId="0" fontId="27" fillId="13" borderId="31" xfId="0" applyFont="1" applyFill="1" applyBorder="1" applyAlignment="1">
      <alignment horizontal="left" vertical="center" wrapText="1"/>
    </xf>
    <xf numFmtId="9" fontId="25" fillId="0" borderId="32" xfId="1" applyFont="1" applyFill="1" applyBorder="1" applyAlignment="1">
      <alignment vertical="center"/>
    </xf>
    <xf numFmtId="10" fontId="25" fillId="0" borderId="34" xfId="1" applyNumberFormat="1" applyFont="1" applyFill="1" applyBorder="1" applyAlignment="1">
      <alignment vertical="center"/>
    </xf>
    <xf numFmtId="9" fontId="29" fillId="15" borderId="27" xfId="1" applyFont="1" applyFill="1" applyBorder="1" applyAlignment="1">
      <alignment vertical="center"/>
    </xf>
    <xf numFmtId="9" fontId="29" fillId="15" borderId="1" xfId="1" applyFont="1" applyFill="1" applyBorder="1" applyAlignment="1">
      <alignment vertical="center"/>
    </xf>
    <xf numFmtId="0" fontId="30" fillId="14" borderId="11" xfId="0" applyFont="1" applyFill="1" applyBorder="1" applyAlignment="1">
      <alignment horizontal="center" vertical="center"/>
    </xf>
    <xf numFmtId="0" fontId="13" fillId="0" borderId="0" xfId="0" applyFont="1" applyAlignment="1">
      <alignment horizontal="center" vertical="center" wrapText="1"/>
    </xf>
    <xf numFmtId="0" fontId="10" fillId="0" borderId="11" xfId="0" applyFont="1" applyBorder="1" applyAlignment="1">
      <alignment horizontal="centerContinuous" vertical="top" wrapText="1"/>
    </xf>
    <xf numFmtId="0" fontId="10" fillId="0" borderId="28" xfId="0" applyFont="1" applyBorder="1" applyAlignment="1">
      <alignment horizontal="centerContinuous" wrapText="1"/>
    </xf>
    <xf numFmtId="0" fontId="10" fillId="0" borderId="12" xfId="0" applyFont="1" applyBorder="1" applyAlignment="1">
      <alignment horizontal="center" wrapText="1"/>
    </xf>
    <xf numFmtId="0" fontId="10" fillId="0" borderId="8" xfId="0" applyFont="1" applyBorder="1" applyAlignment="1">
      <alignment horizontal="center" wrapText="1"/>
    </xf>
    <xf numFmtId="0" fontId="10" fillId="0" borderId="11" xfId="0" applyFont="1" applyBorder="1" applyAlignment="1">
      <alignment horizontal="centerContinuous" wrapText="1"/>
    </xf>
    <xf numFmtId="0" fontId="5" fillId="0" borderId="8" xfId="0" applyFont="1" applyBorder="1"/>
    <xf numFmtId="0" fontId="5" fillId="0" borderId="28" xfId="0" applyFont="1" applyBorder="1" applyAlignment="1">
      <alignment horizontal="centerContinuous"/>
    </xf>
    <xf numFmtId="9" fontId="31" fillId="17" borderId="6" xfId="1" applyFont="1" applyFill="1" applyBorder="1" applyAlignment="1">
      <alignment vertical="center"/>
    </xf>
    <xf numFmtId="0" fontId="33" fillId="0" borderId="0" xfId="0" applyFont="1" applyAlignment="1">
      <alignment horizontal="center" vertical="center" wrapText="1"/>
      <extLst>
        <ext xmlns:xfpb="http://schemas.microsoft.com/office/spreadsheetml/2022/featurepropertybag" uri="{C7286773-470A-42A8-94C5-96B5CB345126}">
          <xfpb:xfComplement i="0"/>
        </ext>
      </extLst>
    </xf>
    <xf numFmtId="0" fontId="5" fillId="0" borderId="5" xfId="0" applyFont="1" applyBorder="1" applyAlignment="1" applyProtection="1">
      <alignment horizontal="left" vertical="top" wrapText="1"/>
      <protection locked="0"/>
    </xf>
    <xf numFmtId="0" fontId="19" fillId="13" borderId="16" xfId="0" applyFont="1" applyFill="1" applyBorder="1" applyAlignment="1">
      <alignment vertical="center" wrapText="1"/>
    </xf>
    <xf numFmtId="9" fontId="29" fillId="15" borderId="7" xfId="1" applyFont="1" applyFill="1" applyBorder="1" applyAlignment="1">
      <alignment vertical="center"/>
    </xf>
    <xf numFmtId="10" fontId="25" fillId="0" borderId="38" xfId="1" applyNumberFormat="1" applyFont="1" applyFill="1" applyBorder="1" applyAlignment="1">
      <alignment vertical="center"/>
    </xf>
    <xf numFmtId="10" fontId="25" fillId="0" borderId="39" xfId="1" applyNumberFormat="1" applyFont="1" applyFill="1" applyBorder="1" applyAlignment="1">
      <alignment vertical="center"/>
    </xf>
    <xf numFmtId="10" fontId="25" fillId="0" borderId="40" xfId="1" applyNumberFormat="1" applyFont="1" applyFill="1" applyBorder="1" applyAlignment="1">
      <alignment vertical="center"/>
    </xf>
    <xf numFmtId="9" fontId="29" fillId="14" borderId="1" xfId="1" applyFont="1" applyFill="1" applyBorder="1" applyAlignment="1">
      <alignment vertical="center"/>
    </xf>
    <xf numFmtId="0" fontId="34" fillId="0" borderId="1" xfId="0" applyFont="1" applyBorder="1"/>
    <xf numFmtId="0" fontId="34" fillId="0" borderId="1" xfId="0" applyFont="1" applyBorder="1" applyAlignment="1">
      <alignment horizontal="center"/>
    </xf>
    <xf numFmtId="0" fontId="0" fillId="0" borderId="1" xfId="0" applyBorder="1"/>
    <xf numFmtId="0" fontId="0" fillId="0" borderId="1" xfId="0" applyBorder="1" applyAlignment="1">
      <alignment horizontal="center"/>
    </xf>
    <xf numFmtId="0" fontId="34" fillId="0" borderId="0" xfId="0" applyFont="1"/>
    <xf numFmtId="0" fontId="0" fillId="0" borderId="1" xfId="0" applyBorder="1" applyAlignment="1">
      <alignment wrapText="1"/>
    </xf>
    <xf numFmtId="0" fontId="36" fillId="13" borderId="0" xfId="2" applyFont="1" applyFill="1" applyAlignment="1">
      <alignment vertical="center"/>
    </xf>
    <xf numFmtId="0" fontId="37" fillId="13" borderId="0" xfId="0" applyFont="1" applyFill="1"/>
    <xf numFmtId="0" fontId="38" fillId="13" borderId="0" xfId="0" applyFont="1" applyFill="1" applyAlignment="1">
      <alignment horizontal="center"/>
    </xf>
    <xf numFmtId="0" fontId="12" fillId="13" borderId="0" xfId="0" applyFont="1" applyFill="1"/>
    <xf numFmtId="0" fontId="24" fillId="13" borderId="0" xfId="0" applyFont="1" applyFill="1"/>
    <xf numFmtId="0" fontId="13" fillId="13" borderId="0" xfId="0" applyFont="1" applyFill="1" applyAlignment="1">
      <alignment horizontal="center"/>
    </xf>
    <xf numFmtId="0" fontId="35" fillId="13" borderId="0" xfId="2" applyFill="1" applyAlignment="1">
      <alignment vertical="center"/>
    </xf>
    <xf numFmtId="0" fontId="13" fillId="13" borderId="23" xfId="0" applyFont="1" applyFill="1" applyBorder="1"/>
    <xf numFmtId="0" fontId="13" fillId="13" borderId="26" xfId="0" applyFont="1" applyFill="1" applyBorder="1"/>
    <xf numFmtId="0" fontId="13" fillId="13" borderId="36" xfId="0" applyFont="1" applyFill="1" applyBorder="1" applyAlignment="1">
      <alignment horizontal="center"/>
    </xf>
    <xf numFmtId="0" fontId="35" fillId="13" borderId="0" xfId="2" applyFill="1" applyAlignment="1">
      <alignment vertical="center" wrapText="1"/>
    </xf>
    <xf numFmtId="0" fontId="13" fillId="13" borderId="0" xfId="0" applyFont="1" applyFill="1"/>
    <xf numFmtId="0" fontId="40" fillId="13" borderId="0" xfId="2" applyFont="1" applyFill="1" applyAlignment="1">
      <alignment vertical="center"/>
    </xf>
    <xf numFmtId="0" fontId="40" fillId="13" borderId="0" xfId="2" applyFont="1" applyFill="1" applyAlignment="1">
      <alignment horizontal="center" vertical="center" wrapText="1"/>
    </xf>
    <xf numFmtId="0" fontId="28" fillId="14" borderId="5" xfId="2" applyFont="1" applyFill="1" applyBorder="1" applyAlignment="1">
      <alignment horizontal="center" vertical="center" wrapText="1"/>
    </xf>
    <xf numFmtId="0" fontId="28" fillId="14" borderId="1" xfId="2" applyFont="1" applyFill="1" applyBorder="1" applyAlignment="1">
      <alignment horizontal="center" vertical="center" wrapText="1"/>
    </xf>
    <xf numFmtId="0" fontId="0" fillId="0" borderId="0" xfId="0" applyAlignment="1">
      <alignment horizontal="left"/>
    </xf>
    <xf numFmtId="0" fontId="34" fillId="19" borderId="4" xfId="0" applyFont="1" applyFill="1" applyBorder="1"/>
    <xf numFmtId="0" fontId="34" fillId="19" borderId="1" xfId="0" applyFont="1" applyFill="1" applyBorder="1" applyAlignment="1">
      <alignment horizontal="center" wrapText="1"/>
    </xf>
    <xf numFmtId="0" fontId="34" fillId="19" borderId="1" xfId="0" applyFont="1" applyFill="1" applyBorder="1" applyAlignment="1">
      <alignment horizontal="center"/>
    </xf>
    <xf numFmtId="0" fontId="34" fillId="19" borderId="12" xfId="0" applyFont="1" applyFill="1" applyBorder="1" applyAlignment="1">
      <alignment horizontal="center"/>
    </xf>
    <xf numFmtId="10" fontId="34" fillId="20" borderId="42" xfId="0" applyNumberFormat="1" applyFont="1" applyFill="1" applyBorder="1" applyAlignment="1">
      <alignment horizontal="center" vertical="center"/>
    </xf>
    <xf numFmtId="0" fontId="0" fillId="0" borderId="4" xfId="0" applyBorder="1" applyAlignment="1">
      <alignment horizontal="left"/>
    </xf>
    <xf numFmtId="0" fontId="42" fillId="0" borderId="4" xfId="0" applyFont="1" applyBorder="1"/>
    <xf numFmtId="0" fontId="34" fillId="19" borderId="4" xfId="0" applyFont="1" applyFill="1" applyBorder="1" applyAlignment="1">
      <alignment wrapText="1"/>
    </xf>
    <xf numFmtId="0" fontId="34" fillId="19" borderId="1" xfId="0" applyFont="1" applyFill="1" applyBorder="1" applyAlignment="1">
      <alignment wrapText="1"/>
    </xf>
    <xf numFmtId="0" fontId="34" fillId="19" borderId="1" xfId="0" applyFont="1" applyFill="1" applyBorder="1"/>
    <xf numFmtId="1" fontId="0" fillId="0" borderId="4" xfId="0" applyNumberFormat="1" applyBorder="1" applyAlignment="1">
      <alignment horizontal="left" wrapText="1"/>
    </xf>
    <xf numFmtId="1" fontId="0" fillId="0" borderId="1" xfId="0" applyNumberFormat="1" applyBorder="1" applyAlignment="1">
      <alignment horizontal="left"/>
    </xf>
    <xf numFmtId="1" fontId="35" fillId="0" borderId="1" xfId="3" applyNumberFormat="1" applyFont="1" applyBorder="1" applyAlignment="1" applyProtection="1">
      <alignment horizontal="center" vertical="center"/>
      <protection locked="0"/>
    </xf>
    <xf numFmtId="1" fontId="0" fillId="0" borderId="4" xfId="0" applyNumberFormat="1" applyBorder="1" applyAlignment="1">
      <alignment horizontal="left"/>
    </xf>
    <xf numFmtId="0" fontId="44" fillId="0" borderId="1" xfId="0" applyFont="1" applyBorder="1"/>
    <xf numFmtId="0" fontId="45" fillId="0" borderId="4" xfId="0" applyFont="1" applyBorder="1" applyAlignment="1">
      <alignment horizontal="left" vertical="top" wrapText="1"/>
    </xf>
    <xf numFmtId="0" fontId="46" fillId="0" borderId="1" xfId="0" applyFont="1" applyBorder="1" applyAlignment="1">
      <alignment horizontal="left" vertical="top" wrapText="1"/>
    </xf>
    <xf numFmtId="1" fontId="46" fillId="0" borderId="1" xfId="0" applyNumberFormat="1" applyFont="1" applyBorder="1" applyAlignment="1">
      <alignment horizontal="center" vertical="center" wrapText="1"/>
    </xf>
    <xf numFmtId="0" fontId="46" fillId="0" borderId="4" xfId="0" applyFont="1" applyBorder="1" applyAlignment="1">
      <alignment horizontal="left" vertical="center" wrapText="1"/>
    </xf>
    <xf numFmtId="0" fontId="46" fillId="0" borderId="4" xfId="0" applyFont="1" applyBorder="1" applyAlignment="1">
      <alignment horizontal="left" vertical="top" wrapText="1"/>
    </xf>
    <xf numFmtId="0" fontId="0" fillId="0" borderId="43" xfId="0" applyBorder="1" applyAlignment="1">
      <alignment horizontal="left"/>
    </xf>
    <xf numFmtId="0" fontId="0" fillId="0" borderId="44" xfId="0" applyBorder="1" applyAlignment="1">
      <alignment horizontal="left"/>
    </xf>
    <xf numFmtId="1" fontId="35" fillId="0" borderId="7" xfId="3" applyNumberFormat="1" applyFont="1" applyBorder="1" applyAlignment="1" applyProtection="1">
      <alignment horizontal="center" vertical="center"/>
      <protection locked="0"/>
    </xf>
    <xf numFmtId="0" fontId="0" fillId="0" borderId="45" xfId="0" applyBorder="1" applyAlignment="1">
      <alignment horizontal="left" vertical="top"/>
    </xf>
    <xf numFmtId="0" fontId="0" fillId="0" borderId="46" xfId="0" applyBorder="1" applyAlignment="1">
      <alignment horizontal="left" vertical="top"/>
    </xf>
    <xf numFmtId="0" fontId="0" fillId="0" borderId="4" xfId="0" applyBorder="1"/>
    <xf numFmtId="0" fontId="0" fillId="0" borderId="28" xfId="0" applyBorder="1" applyAlignment="1">
      <alignment horizontal="left" vertical="top"/>
    </xf>
    <xf numFmtId="0" fontId="0" fillId="0" borderId="6" xfId="0" applyBorder="1" applyAlignment="1">
      <alignment horizontal="left" vertical="top"/>
    </xf>
    <xf numFmtId="1" fontId="35" fillId="0" borderId="5" xfId="3" applyNumberFormat="1" applyFont="1" applyBorder="1" applyAlignment="1" applyProtection="1">
      <alignment horizontal="center" vertical="center"/>
      <protection locked="0"/>
    </xf>
    <xf numFmtId="0" fontId="0" fillId="0" borderId="4" xfId="0" applyBorder="1" applyAlignment="1">
      <alignment horizontal="left" vertical="top"/>
    </xf>
    <xf numFmtId="0" fontId="0" fillId="0" borderId="1" xfId="0" applyBorder="1" applyAlignment="1">
      <alignment horizontal="left" vertical="top" wrapText="1"/>
    </xf>
    <xf numFmtId="0" fontId="40" fillId="13" borderId="1" xfId="2" applyFont="1" applyFill="1" applyBorder="1" applyAlignment="1">
      <alignment horizontal="center" vertical="center"/>
    </xf>
    <xf numFmtId="0" fontId="34" fillId="19" borderId="47" xfId="0" applyFont="1" applyFill="1" applyBorder="1"/>
    <xf numFmtId="0" fontId="34" fillId="19" borderId="27" xfId="0" applyFont="1" applyFill="1" applyBorder="1"/>
    <xf numFmtId="0" fontId="34" fillId="19" borderId="27" xfId="0" applyFont="1" applyFill="1" applyBorder="1" applyAlignment="1">
      <alignment horizontal="center"/>
    </xf>
    <xf numFmtId="0" fontId="34" fillId="19" borderId="7" xfId="0" applyFont="1" applyFill="1" applyBorder="1" applyAlignment="1">
      <alignment horizontal="center"/>
    </xf>
    <xf numFmtId="1" fontId="40" fillId="13" borderId="0" xfId="2" applyNumberFormat="1" applyFont="1" applyFill="1" applyAlignment="1">
      <alignment horizontal="center" vertical="center"/>
    </xf>
    <xf numFmtId="0" fontId="35" fillId="13" borderId="0" xfId="2" applyFill="1" applyAlignment="1">
      <alignment horizontal="center" vertical="center" wrapText="1"/>
    </xf>
    <xf numFmtId="0" fontId="34" fillId="0" borderId="5" xfId="0" applyFont="1" applyBorder="1"/>
    <xf numFmtId="0" fontId="48" fillId="0" borderId="1" xfId="0" applyFont="1" applyBorder="1" applyAlignment="1">
      <alignment vertical="center"/>
    </xf>
    <xf numFmtId="0" fontId="0" fillId="0" borderId="4" xfId="0" applyBorder="1" applyAlignment="1">
      <alignment horizontal="center"/>
    </xf>
    <xf numFmtId="0" fontId="34" fillId="0" borderId="1" xfId="0" applyFont="1" applyBorder="1" applyAlignment="1">
      <alignment horizontal="left" wrapText="1"/>
    </xf>
    <xf numFmtId="0" fontId="34" fillId="0" borderId="1" xfId="0" applyFont="1" applyBorder="1" applyAlignment="1">
      <alignment horizontal="left" vertical="center"/>
    </xf>
    <xf numFmtId="0" fontId="34" fillId="21" borderId="1" xfId="0" applyFont="1" applyFill="1" applyBorder="1" applyAlignment="1">
      <alignment wrapText="1"/>
    </xf>
    <xf numFmtId="0" fontId="38" fillId="13" borderId="0" xfId="0" applyFont="1" applyFill="1" applyAlignment="1">
      <alignment horizontal="center" vertical="center"/>
    </xf>
    <xf numFmtId="0" fontId="13" fillId="13" borderId="0" xfId="0" applyFont="1" applyFill="1" applyAlignment="1">
      <alignment horizontal="center" vertical="center"/>
    </xf>
    <xf numFmtId="0" fontId="13" fillId="13" borderId="36" xfId="0" applyFont="1" applyFill="1" applyBorder="1" applyAlignment="1">
      <alignment horizontal="center" vertical="center"/>
    </xf>
    <xf numFmtId="0" fontId="13" fillId="13" borderId="22" xfId="0" applyFont="1" applyFill="1" applyBorder="1" applyAlignment="1">
      <alignment horizontal="center" vertical="center"/>
    </xf>
    <xf numFmtId="0" fontId="34" fillId="0" borderId="4" xfId="0" applyFont="1" applyBorder="1"/>
    <xf numFmtId="0" fontId="50" fillId="0" borderId="1" xfId="0" applyFont="1" applyBorder="1" applyAlignment="1">
      <alignment horizontal="left" vertical="top"/>
    </xf>
    <xf numFmtId="0" fontId="49" fillId="0" borderId="1" xfId="0" applyFont="1" applyBorder="1" applyAlignment="1">
      <alignment horizontal="left" vertical="center"/>
    </xf>
    <xf numFmtId="0" fontId="49" fillId="0" borderId="1" xfId="0" applyFont="1" applyBorder="1" applyAlignment="1">
      <alignment horizontal="center" vertical="center" wrapText="1"/>
    </xf>
    <xf numFmtId="0" fontId="50" fillId="0" borderId="1" xfId="0" applyFont="1" applyBorder="1" applyAlignment="1">
      <alignment horizontal="left" vertical="top" wrapText="1"/>
    </xf>
    <xf numFmtId="0" fontId="38" fillId="0" borderId="0" xfId="0" applyFont="1" applyAlignment="1">
      <alignment horizontal="center"/>
    </xf>
    <xf numFmtId="0" fontId="24" fillId="0" borderId="0" xfId="0" applyFont="1" applyAlignment="1" applyProtection="1">
      <alignment horizontal="center"/>
      <protection locked="0"/>
    </xf>
    <xf numFmtId="0" fontId="13" fillId="0" borderId="0" xfId="0" applyFont="1" applyAlignment="1">
      <alignment horizontal="center"/>
    </xf>
    <xf numFmtId="0" fontId="40" fillId="0" borderId="0" xfId="2" applyFont="1" applyAlignment="1">
      <alignment horizontal="center" vertical="center" wrapText="1"/>
    </xf>
    <xf numFmtId="0" fontId="49" fillId="0" borderId="1" xfId="2" applyFont="1" applyBorder="1" applyAlignment="1">
      <alignment horizontal="center" vertical="center" wrapText="1"/>
    </xf>
    <xf numFmtId="0" fontId="35" fillId="0" borderId="0" xfId="2" applyAlignment="1">
      <alignment horizontal="center" vertical="center" wrapText="1"/>
    </xf>
    <xf numFmtId="0" fontId="28" fillId="14" borderId="10" xfId="2" applyFont="1" applyFill="1" applyBorder="1" applyAlignment="1">
      <alignment horizontal="left" vertical="center" wrapText="1"/>
    </xf>
    <xf numFmtId="0" fontId="35" fillId="13" borderId="1" xfId="2" applyFill="1" applyBorder="1" applyAlignment="1">
      <alignment vertical="center"/>
    </xf>
    <xf numFmtId="0" fontId="34" fillId="0" borderId="4" xfId="0" applyFont="1" applyBorder="1" applyAlignment="1">
      <alignment horizontal="center"/>
    </xf>
    <xf numFmtId="0" fontId="49" fillId="0" borderId="4" xfId="2" applyFont="1" applyBorder="1" applyAlignment="1">
      <alignment horizontal="center" vertical="center" wrapText="1"/>
    </xf>
    <xf numFmtId="0" fontId="0" fillId="0" borderId="48" xfId="0" applyBorder="1"/>
    <xf numFmtId="0" fontId="0" fillId="0" borderId="49" xfId="0" applyBorder="1"/>
    <xf numFmtId="0" fontId="39" fillId="0" borderId="0" xfId="0" applyFont="1"/>
    <xf numFmtId="0" fontId="28" fillId="10" borderId="1" xfId="2" applyFont="1" applyFill="1" applyBorder="1" applyAlignment="1">
      <alignment horizontal="center" vertical="center" wrapText="1"/>
    </xf>
    <xf numFmtId="0" fontId="28" fillId="10" borderId="6" xfId="2" applyFont="1" applyFill="1" applyBorder="1" applyAlignment="1">
      <alignment horizontal="center" vertical="center" wrapText="1"/>
    </xf>
    <xf numFmtId="0" fontId="28" fillId="10" borderId="7" xfId="2" applyFont="1" applyFill="1" applyBorder="1" applyAlignment="1">
      <alignment horizontal="center" vertical="center" wrapText="1"/>
    </xf>
    <xf numFmtId="0" fontId="0" fillId="0" borderId="11" xfId="0" applyBorder="1"/>
    <xf numFmtId="0" fontId="28" fillId="14" borderId="2" xfId="2" applyFont="1" applyFill="1" applyBorder="1" applyAlignment="1">
      <alignment horizontal="center" vertical="center" wrapText="1"/>
    </xf>
    <xf numFmtId="10" fontId="34" fillId="20" borderId="41" xfId="0" applyNumberFormat="1" applyFont="1" applyFill="1" applyBorder="1" applyAlignment="1">
      <alignment horizontal="center" vertical="center"/>
    </xf>
    <xf numFmtId="0" fontId="0" fillId="0" borderId="2" xfId="0" applyBorder="1" applyAlignment="1">
      <alignment horizontal="center"/>
    </xf>
    <xf numFmtId="0" fontId="34" fillId="19" borderId="2" xfId="0" applyFont="1" applyFill="1" applyBorder="1" applyAlignment="1">
      <alignment horizontal="center"/>
    </xf>
    <xf numFmtId="0" fontId="34" fillId="19" borderId="2" xfId="0" applyFont="1" applyFill="1" applyBorder="1" applyAlignment="1">
      <alignment horizontal="center" wrapText="1"/>
    </xf>
    <xf numFmtId="0" fontId="34" fillId="19" borderId="3" xfId="0" applyFont="1" applyFill="1" applyBorder="1"/>
    <xf numFmtId="0" fontId="34" fillId="19" borderId="52" xfId="0" applyFont="1" applyFill="1" applyBorder="1" applyAlignment="1">
      <alignment horizontal="center"/>
    </xf>
    <xf numFmtId="0" fontId="35" fillId="0" borderId="1" xfId="2" applyBorder="1" applyAlignment="1">
      <alignment horizontal="center" vertical="center" wrapText="1"/>
    </xf>
    <xf numFmtId="0" fontId="34" fillId="19" borderId="8" xfId="0" applyFont="1" applyFill="1" applyBorder="1" applyAlignment="1">
      <alignment horizontal="center"/>
    </xf>
    <xf numFmtId="9" fontId="55" fillId="0" borderId="33" xfId="0" applyNumberFormat="1" applyFont="1" applyBorder="1" applyAlignment="1">
      <alignment wrapText="1"/>
    </xf>
    <xf numFmtId="0" fontId="49" fillId="0" borderId="1" xfId="0" applyFont="1" applyFill="1" applyBorder="1" applyAlignment="1">
      <alignment horizontal="center" vertical="center" wrapText="1"/>
    </xf>
    <xf numFmtId="0" fontId="6" fillId="2" borderId="7" xfId="0" applyFont="1" applyFill="1" applyBorder="1" applyAlignment="1">
      <alignment vertical="center" wrapText="1"/>
    </xf>
    <xf numFmtId="0" fontId="21" fillId="22" borderId="1" xfId="0" applyFont="1" applyFill="1" applyBorder="1" applyAlignment="1" applyProtection="1">
      <alignment horizontal="left" vertical="top" wrapText="1"/>
      <protection locked="0"/>
    </xf>
    <xf numFmtId="0" fontId="17" fillId="23" borderId="1" xfId="0" applyFont="1" applyFill="1" applyBorder="1" applyAlignment="1" applyProtection="1">
      <alignment horizontal="left" vertical="top" wrapText="1"/>
      <protection locked="0"/>
    </xf>
    <xf numFmtId="0" fontId="17" fillId="24" borderId="1" xfId="0" applyFont="1" applyFill="1" applyBorder="1" applyAlignment="1" applyProtection="1">
      <alignment horizontal="left" vertical="top" wrapText="1"/>
      <protection locked="0"/>
    </xf>
    <xf numFmtId="0" fontId="17" fillId="25" borderId="1" xfId="0" applyFont="1" applyFill="1" applyBorder="1" applyAlignment="1" applyProtection="1">
      <alignment horizontal="left" vertical="top" wrapText="1"/>
      <protection locked="0"/>
    </xf>
    <xf numFmtId="0" fontId="17" fillId="8" borderId="1" xfId="0" applyFont="1" applyFill="1" applyBorder="1" applyAlignment="1" applyProtection="1">
      <alignment horizontal="left" vertical="top" wrapText="1"/>
      <protection locked="0"/>
    </xf>
    <xf numFmtId="0" fontId="35" fillId="13" borderId="0" xfId="2" applyFill="1" applyBorder="1" applyAlignment="1">
      <alignment vertical="center" wrapText="1"/>
    </xf>
    <xf numFmtId="0" fontId="28" fillId="14" borderId="9" xfId="2" applyFont="1" applyFill="1" applyBorder="1" applyAlignment="1">
      <alignment horizontal="left" vertical="center" wrapText="1"/>
    </xf>
    <xf numFmtId="0" fontId="0" fillId="19" borderId="12" xfId="0" applyFill="1" applyBorder="1"/>
    <xf numFmtId="0" fontId="0" fillId="0" borderId="1" xfId="0" applyBorder="1" applyAlignment="1">
      <alignment horizontal="left"/>
    </xf>
    <xf numFmtId="0" fontId="0" fillId="19" borderId="8" xfId="0" applyFill="1" applyBorder="1"/>
    <xf numFmtId="0" fontId="0" fillId="19" borderId="1" xfId="0" applyFill="1" applyBorder="1"/>
    <xf numFmtId="0" fontId="56" fillId="0" borderId="0" xfId="0" applyFont="1"/>
    <xf numFmtId="0" fontId="56" fillId="0" borderId="4" xfId="0" applyFont="1" applyBorder="1"/>
    <xf numFmtId="0" fontId="57" fillId="0" borderId="0" xfId="0" applyFont="1"/>
    <xf numFmtId="0" fontId="57" fillId="0" borderId="1" xfId="0" applyFont="1" applyBorder="1"/>
    <xf numFmtId="0" fontId="0" fillId="0" borderId="0" xfId="0" applyFill="1"/>
    <xf numFmtId="0" fontId="0" fillId="19" borderId="4" xfId="0" applyFill="1" applyBorder="1" applyAlignment="1">
      <alignment horizontal="left"/>
    </xf>
    <xf numFmtId="0" fontId="0" fillId="19" borderId="1" xfId="0" applyFill="1" applyBorder="1" applyAlignment="1">
      <alignment horizontal="center"/>
    </xf>
    <xf numFmtId="0" fontId="0" fillId="19" borderId="2" xfId="0" applyFill="1" applyBorder="1" applyAlignment="1">
      <alignment horizontal="center"/>
    </xf>
    <xf numFmtId="0" fontId="34" fillId="19" borderId="1" xfId="0" applyFont="1" applyFill="1" applyBorder="1" applyAlignment="1">
      <alignment horizontal="center" vertical="center" wrapText="1"/>
    </xf>
    <xf numFmtId="0" fontId="0" fillId="0" borderId="1" xfId="0" applyFill="1" applyBorder="1" applyAlignment="1">
      <alignment horizontal="center"/>
    </xf>
    <xf numFmtId="1" fontId="35" fillId="0" borderId="1" xfId="3" applyNumberFormat="1" applyFont="1" applyFill="1" applyBorder="1" applyAlignment="1" applyProtection="1">
      <alignment horizontal="center" vertical="center"/>
      <protection locked="0"/>
    </xf>
    <xf numFmtId="0" fontId="34" fillId="0" borderId="7" xfId="0" applyFont="1" applyFill="1" applyBorder="1" applyAlignment="1">
      <alignment horizontal="center"/>
    </xf>
    <xf numFmtId="0" fontId="0" fillId="0" borderId="1" xfId="0" applyFill="1" applyBorder="1"/>
    <xf numFmtId="0" fontId="0" fillId="0" borderId="4" xfId="0" applyFont="1" applyFill="1" applyBorder="1"/>
    <xf numFmtId="0" fontId="0" fillId="0" borderId="1" xfId="0" applyFont="1" applyFill="1" applyBorder="1"/>
    <xf numFmtId="0" fontId="0" fillId="0" borderId="7" xfId="0" applyFont="1" applyFill="1" applyBorder="1" applyAlignment="1">
      <alignment horizontal="center"/>
    </xf>
    <xf numFmtId="0" fontId="0" fillId="0" borderId="53" xfId="0" applyBorder="1"/>
    <xf numFmtId="0" fontId="0" fillId="0" borderId="54" xfId="0" applyBorder="1"/>
    <xf numFmtId="0" fontId="0" fillId="0" borderId="55" xfId="0" applyBorder="1"/>
    <xf numFmtId="0" fontId="35" fillId="13" borderId="56" xfId="2" applyFill="1" applyBorder="1" applyAlignment="1">
      <alignment vertical="center" wrapText="1"/>
    </xf>
    <xf numFmtId="0" fontId="0" fillId="0" borderId="50" xfId="0" applyBorder="1"/>
    <xf numFmtId="0" fontId="0" fillId="0" borderId="57" xfId="0" applyBorder="1"/>
    <xf numFmtId="0" fontId="13" fillId="0" borderId="0" xfId="0" applyFont="1" applyFill="1" applyBorder="1" applyAlignment="1">
      <alignment horizontal="center"/>
    </xf>
    <xf numFmtId="0" fontId="13" fillId="13" borderId="48" xfId="0" applyFont="1" applyFill="1" applyBorder="1" applyAlignment="1">
      <alignment horizontal="center"/>
    </xf>
    <xf numFmtId="0" fontId="24" fillId="0" borderId="59" xfId="0" applyFont="1" applyFill="1" applyBorder="1" applyAlignment="1" applyProtection="1">
      <alignment horizontal="center"/>
      <protection locked="0"/>
    </xf>
    <xf numFmtId="0" fontId="13" fillId="0" borderId="58" xfId="0" applyFont="1" applyFill="1" applyBorder="1" applyAlignment="1">
      <alignment horizontal="center"/>
    </xf>
    <xf numFmtId="0" fontId="39" fillId="0" borderId="58" xfId="0" applyFont="1" applyBorder="1" applyAlignment="1">
      <alignment wrapText="1"/>
    </xf>
    <xf numFmtId="0" fontId="35" fillId="13" borderId="58" xfId="2" applyFill="1" applyBorder="1" applyAlignment="1">
      <alignment vertical="center" wrapText="1"/>
    </xf>
    <xf numFmtId="0" fontId="39" fillId="0" borderId="0" xfId="0" applyFont="1" applyBorder="1"/>
    <xf numFmtId="0" fontId="39" fillId="0" borderId="53" xfId="0" applyFont="1" applyBorder="1" applyAlignment="1">
      <alignment wrapText="1"/>
    </xf>
    <xf numFmtId="0" fontId="39" fillId="0" borderId="60" xfId="0" applyFont="1" applyBorder="1" applyAlignment="1">
      <alignment wrapText="1"/>
    </xf>
    <xf numFmtId="0" fontId="39" fillId="0" borderId="58" xfId="0" applyFont="1" applyBorder="1"/>
    <xf numFmtId="0" fontId="35" fillId="13" borderId="60" xfId="2" applyFill="1" applyBorder="1" applyAlignment="1">
      <alignment vertical="center" wrapText="1"/>
    </xf>
    <xf numFmtId="0" fontId="35" fillId="13" borderId="48" xfId="2" applyFill="1" applyBorder="1" applyAlignment="1">
      <alignment vertical="center" wrapText="1"/>
    </xf>
    <xf numFmtId="0" fontId="0" fillId="0" borderId="58" xfId="0" applyBorder="1"/>
    <xf numFmtId="0" fontId="24" fillId="0" borderId="49" xfId="0" applyFont="1" applyFill="1" applyBorder="1" applyAlignment="1" applyProtection="1">
      <alignment horizontal="center"/>
      <protection locked="0"/>
    </xf>
    <xf numFmtId="0" fontId="35" fillId="0" borderId="61" xfId="2" applyFill="1" applyBorder="1" applyAlignment="1">
      <alignment vertical="center" wrapText="1"/>
    </xf>
    <xf numFmtId="0" fontId="35" fillId="0" borderId="0" xfId="2" applyFill="1" applyBorder="1" applyAlignment="1">
      <alignment vertical="center" wrapText="1"/>
    </xf>
    <xf numFmtId="0" fontId="0" fillId="19" borderId="37" xfId="0" applyFill="1" applyBorder="1"/>
    <xf numFmtId="0" fontId="34" fillId="19" borderId="37" xfId="0" applyFont="1" applyFill="1" applyBorder="1" applyAlignment="1">
      <alignment horizontal="center"/>
    </xf>
    <xf numFmtId="0" fontId="0" fillId="19" borderId="15" xfId="0" applyFill="1" applyBorder="1"/>
    <xf numFmtId="0" fontId="34" fillId="19" borderId="51" xfId="0" applyFont="1" applyFill="1" applyBorder="1" applyAlignment="1">
      <alignment horizontal="center"/>
    </xf>
    <xf numFmtId="0" fontId="49" fillId="19" borderId="1" xfId="0" applyFont="1" applyFill="1" applyBorder="1" applyAlignment="1">
      <alignment horizontal="center" vertical="center" wrapText="1"/>
    </xf>
    <xf numFmtId="0" fontId="49" fillId="19" borderId="1" xfId="2" applyFont="1" applyFill="1" applyBorder="1" applyAlignment="1">
      <alignment horizontal="center" vertical="center" wrapText="1"/>
    </xf>
    <xf numFmtId="0" fontId="49" fillId="19" borderId="4" xfId="2" applyFont="1" applyFill="1" applyBorder="1" applyAlignment="1">
      <alignment horizontal="center" vertical="center" wrapText="1"/>
    </xf>
    <xf numFmtId="0" fontId="51" fillId="19" borderId="1" xfId="0" applyFont="1" applyFill="1" applyBorder="1" applyAlignment="1">
      <alignment horizontal="center" wrapText="1"/>
    </xf>
    <xf numFmtId="1" fontId="50" fillId="19" borderId="1" xfId="0" applyNumberFormat="1" applyFont="1" applyFill="1" applyBorder="1" applyAlignment="1">
      <alignment horizontal="center" vertical="center" wrapText="1"/>
    </xf>
    <xf numFmtId="0" fontId="35" fillId="19" borderId="1" xfId="2" applyFill="1" applyBorder="1" applyAlignment="1">
      <alignment horizontal="center" vertical="center" wrapText="1"/>
    </xf>
    <xf numFmtId="0" fontId="35" fillId="13" borderId="0" xfId="2" applyFill="1" applyBorder="1" applyAlignment="1">
      <alignment vertical="center"/>
    </xf>
    <xf numFmtId="0" fontId="0" fillId="0" borderId="0" xfId="0" applyBorder="1"/>
    <xf numFmtId="0" fontId="34" fillId="0" borderId="63" xfId="0" applyFont="1" applyBorder="1"/>
    <xf numFmtId="0" fontId="35" fillId="0" borderId="64" xfId="2" applyBorder="1" applyAlignment="1">
      <alignment horizontal="center" vertical="center" wrapText="1"/>
    </xf>
    <xf numFmtId="0" fontId="0" fillId="0" borderId="64" xfId="0" applyBorder="1" applyAlignment="1">
      <alignment horizontal="center"/>
    </xf>
    <xf numFmtId="0" fontId="0" fillId="0" borderId="62" xfId="0" applyBorder="1" applyAlignment="1">
      <alignment horizontal="left"/>
    </xf>
    <xf numFmtId="0" fontId="36" fillId="13" borderId="0" xfId="2" applyFont="1" applyFill="1" applyBorder="1" applyAlignment="1">
      <alignment vertical="center"/>
    </xf>
    <xf numFmtId="0" fontId="40" fillId="13" borderId="0" xfId="2" applyFont="1" applyFill="1" applyBorder="1" applyAlignment="1">
      <alignment vertical="center"/>
    </xf>
    <xf numFmtId="0" fontId="28" fillId="14" borderId="9" xfId="2" applyFont="1" applyFill="1" applyBorder="1" applyAlignment="1">
      <alignment horizontal="center" vertical="center" wrapText="1"/>
    </xf>
    <xf numFmtId="0" fontId="34" fillId="19" borderId="1" xfId="0" applyFont="1" applyFill="1" applyBorder="1" applyAlignment="1">
      <alignment horizontal="center" vertical="center"/>
    </xf>
    <xf numFmtId="0" fontId="53" fillId="0" borderId="1" xfId="0" applyFont="1" applyBorder="1" applyAlignment="1">
      <alignment horizontal="left" vertical="top" wrapText="1"/>
    </xf>
    <xf numFmtId="0" fontId="52" fillId="0" borderId="1" xfId="0" applyFont="1" applyBorder="1" applyAlignment="1">
      <alignment horizontal="left" vertical="top" wrapText="1"/>
    </xf>
    <xf numFmtId="1" fontId="52" fillId="0" borderId="1" xfId="0" applyNumberFormat="1" applyFont="1" applyBorder="1" applyAlignment="1">
      <alignment horizontal="center" vertical="center" wrapText="1"/>
    </xf>
    <xf numFmtId="0" fontId="52" fillId="0" borderId="1" xfId="0" applyFont="1" applyBorder="1" applyAlignment="1">
      <alignment horizontal="left" vertical="center" wrapText="1"/>
    </xf>
    <xf numFmtId="0" fontId="52" fillId="0" borderId="66" xfId="0" applyFont="1" applyBorder="1" applyAlignment="1">
      <alignment horizontal="left" vertical="center" wrapText="1"/>
    </xf>
    <xf numFmtId="0" fontId="52" fillId="0" borderId="67" xfId="0" applyFont="1" applyBorder="1" applyAlignment="1">
      <alignment horizontal="left" vertical="top" wrapText="1"/>
    </xf>
    <xf numFmtId="1" fontId="52" fillId="0" borderId="67" xfId="0" applyNumberFormat="1" applyFont="1" applyBorder="1" applyAlignment="1">
      <alignment horizontal="center" vertical="center" wrapText="1"/>
    </xf>
    <xf numFmtId="0" fontId="51" fillId="19" borderId="1" xfId="0" applyFont="1" applyFill="1" applyBorder="1"/>
    <xf numFmtId="1" fontId="52" fillId="19" borderId="1" xfId="0" applyNumberFormat="1" applyFont="1" applyFill="1" applyBorder="1" applyAlignment="1">
      <alignment horizontal="center" vertical="center" wrapText="1"/>
    </xf>
    <xf numFmtId="0" fontId="49" fillId="0" borderId="1" xfId="0" applyFont="1" applyBorder="1" applyAlignment="1">
      <alignment horizontal="left" vertical="center" wrapText="1"/>
    </xf>
    <xf numFmtId="0" fontId="0" fillId="0" borderId="6" xfId="0" applyFill="1" applyBorder="1" applyAlignment="1">
      <alignment horizontal="left"/>
    </xf>
    <xf numFmtId="0" fontId="0" fillId="0" borderId="1" xfId="0" applyFill="1" applyBorder="1" applyAlignment="1">
      <alignment horizontal="left"/>
    </xf>
    <xf numFmtId="0" fontId="24" fillId="0" borderId="0" xfId="0" applyFont="1" applyFill="1" applyBorder="1" applyAlignment="1" applyProtection="1">
      <protection locked="0"/>
    </xf>
    <xf numFmtId="0" fontId="24" fillId="13" borderId="20" xfId="0" applyFont="1" applyFill="1" applyBorder="1" applyAlignment="1">
      <alignment vertical="top"/>
    </xf>
    <xf numFmtId="0" fontId="13" fillId="13" borderId="0" xfId="0" applyFont="1" applyFill="1" applyBorder="1"/>
    <xf numFmtId="0" fontId="17" fillId="0" borderId="0" xfId="0" applyFont="1" applyFill="1" applyAlignment="1" applyProtection="1">
      <alignment horizontal="left" vertical="top"/>
      <protection locked="0"/>
    </xf>
    <xf numFmtId="0" fontId="17" fillId="0" borderId="0" xfId="0" applyFont="1" applyFill="1" applyAlignment="1" applyProtection="1">
      <alignment vertical="top" wrapText="1"/>
      <protection locked="0"/>
    </xf>
    <xf numFmtId="0" fontId="17" fillId="0" borderId="0" xfId="0" quotePrefix="1" applyFont="1" applyFill="1" applyAlignment="1" applyProtection="1">
      <alignment horizontal="right" vertical="center"/>
      <protection locked="0"/>
    </xf>
    <xf numFmtId="0" fontId="0" fillId="0" borderId="0" xfId="0" applyFill="1" applyAlignment="1" applyProtection="1">
      <alignment vertical="top" wrapText="1"/>
      <protection locked="0"/>
    </xf>
    <xf numFmtId="0" fontId="0" fillId="0" borderId="0" xfId="0" applyFill="1" applyAlignment="1" applyProtection="1">
      <alignment horizontal="left" vertical="top"/>
      <protection locked="0"/>
    </xf>
    <xf numFmtId="0" fontId="17" fillId="0" borderId="0" xfId="0" applyFont="1" applyAlignment="1" applyProtection="1">
      <alignment horizontal="left" vertical="top" wrapText="1"/>
      <protection locked="0"/>
    </xf>
    <xf numFmtId="0" fontId="20" fillId="0" borderId="11" xfId="0" applyFont="1" applyFill="1" applyBorder="1" applyAlignment="1" applyProtection="1">
      <alignment horizontal="center" vertical="center" wrapText="1"/>
      <protection locked="0"/>
    </xf>
    <xf numFmtId="0" fontId="20" fillId="0" borderId="0" xfId="0" applyFont="1" applyFill="1" applyAlignment="1" applyProtection="1">
      <alignment horizontal="center" vertical="center" wrapText="1"/>
      <protection locked="0"/>
    </xf>
    <xf numFmtId="0" fontId="18" fillId="0" borderId="0" xfId="0" applyFont="1" applyAlignment="1" applyProtection="1">
      <alignment horizontal="center" vertical="top" wrapText="1"/>
      <protection locked="0"/>
    </xf>
    <xf numFmtId="0" fontId="0" fillId="0" borderId="0" xfId="0" applyAlignment="1" applyProtection="1">
      <alignment horizontal="left" vertical="top" wrapText="1"/>
      <protection locked="0"/>
    </xf>
    <xf numFmtId="0" fontId="20" fillId="11" borderId="11" xfId="0" applyFont="1" applyFill="1" applyBorder="1" applyAlignment="1" applyProtection="1">
      <alignment horizontal="center" vertical="center" wrapText="1"/>
      <protection locked="0"/>
    </xf>
    <xf numFmtId="0" fontId="20" fillId="11" borderId="0" xfId="0" applyFont="1" applyFill="1" applyAlignment="1" applyProtection="1">
      <alignment horizontal="center" vertical="center" wrapText="1"/>
      <protection locked="0"/>
    </xf>
    <xf numFmtId="0" fontId="17" fillId="0" borderId="0" xfId="0" quotePrefix="1" applyFont="1" applyAlignment="1" applyProtection="1">
      <alignment horizontal="left" vertical="top" wrapText="1"/>
      <protection locked="0"/>
    </xf>
    <xf numFmtId="0" fontId="0" fillId="0" borderId="11" xfId="0" applyBorder="1" applyAlignment="1" applyProtection="1">
      <alignment horizontal="left"/>
      <protection locked="0"/>
    </xf>
    <xf numFmtId="0" fontId="0" fillId="0" borderId="0" xfId="0" applyAlignment="1" applyProtection="1">
      <alignment horizontal="left"/>
      <protection locked="0"/>
    </xf>
    <xf numFmtId="0" fontId="20" fillId="14" borderId="30" xfId="0" applyFont="1" applyFill="1" applyBorder="1" applyAlignment="1">
      <alignment horizontal="center" vertical="center"/>
    </xf>
    <xf numFmtId="0" fontId="20" fillId="14" borderId="35" xfId="0" applyFont="1" applyFill="1" applyBorder="1" applyAlignment="1">
      <alignment horizontal="center" vertical="center"/>
    </xf>
    <xf numFmtId="0" fontId="32" fillId="0" borderId="20" xfId="0" applyFont="1" applyBorder="1" applyAlignment="1">
      <alignment horizontal="right" vertical="center" wrapText="1"/>
    </xf>
    <xf numFmtId="0" fontId="32" fillId="0" borderId="0" xfId="0" applyFont="1" applyAlignment="1">
      <alignment horizontal="right" vertical="center" wrapText="1"/>
    </xf>
    <xf numFmtId="0" fontId="10" fillId="0" borderId="10" xfId="0" applyFont="1" applyBorder="1" applyAlignment="1">
      <alignment horizontal="center" vertical="top" wrapText="1"/>
    </xf>
    <xf numFmtId="0" fontId="10" fillId="0" borderId="9" xfId="0" applyFont="1" applyBorder="1" applyAlignment="1">
      <alignment horizontal="center" vertical="top" wrapText="1"/>
    </xf>
    <xf numFmtId="0" fontId="10" fillId="0" borderId="11" xfId="0" applyFont="1" applyBorder="1" applyAlignment="1">
      <alignment horizontal="center" vertical="top" wrapText="1"/>
    </xf>
    <xf numFmtId="0" fontId="10" fillId="0" borderId="28" xfId="0" applyFont="1" applyBorder="1" applyAlignment="1">
      <alignment horizontal="center" vertical="top" wrapText="1"/>
    </xf>
    <xf numFmtId="0" fontId="4" fillId="2" borderId="5" xfId="0" applyFont="1" applyFill="1" applyBorder="1" applyAlignment="1">
      <alignment horizontal="center" vertical="center" textRotation="90"/>
    </xf>
    <xf numFmtId="0" fontId="4" fillId="2" borderId="6" xfId="0" applyFont="1" applyFill="1" applyBorder="1" applyAlignment="1">
      <alignment horizontal="center" vertical="center" textRotation="90"/>
    </xf>
    <xf numFmtId="0" fontId="4" fillId="3" borderId="1" xfId="0" applyFont="1" applyFill="1" applyBorder="1" applyAlignment="1">
      <alignment horizontal="center" vertical="center"/>
    </xf>
    <xf numFmtId="0" fontId="4" fillId="3" borderId="5"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5" xfId="0" applyFont="1" applyFill="1" applyBorder="1" applyAlignment="1">
      <alignment horizontal="center" vertical="center"/>
    </xf>
    <xf numFmtId="0" fontId="28" fillId="13" borderId="1" xfId="2" applyFont="1" applyFill="1" applyBorder="1" applyAlignment="1">
      <alignment horizontal="center" vertical="center" wrapText="1"/>
    </xf>
    <xf numFmtId="0" fontId="28" fillId="13" borderId="1" xfId="4" applyFont="1" applyFill="1" applyBorder="1" applyAlignment="1">
      <alignment horizontal="center" vertical="center" wrapText="1"/>
    </xf>
    <xf numFmtId="1" fontId="41" fillId="13" borderId="37" xfId="2" applyNumberFormat="1" applyFont="1" applyFill="1" applyBorder="1" applyAlignment="1">
      <alignment horizontal="left" vertical="center"/>
    </xf>
    <xf numFmtId="0" fontId="28" fillId="13" borderId="5" xfId="2" applyFont="1" applyFill="1" applyBorder="1" applyAlignment="1">
      <alignment horizontal="center" vertical="center"/>
    </xf>
    <xf numFmtId="0" fontId="28" fillId="13" borderId="6" xfId="2" applyFont="1" applyFill="1" applyBorder="1" applyAlignment="1">
      <alignment horizontal="center" vertical="center"/>
    </xf>
    <xf numFmtId="0" fontId="28" fillId="13" borderId="7" xfId="2" applyFont="1" applyFill="1" applyBorder="1" applyAlignment="1">
      <alignment horizontal="center" vertical="center"/>
    </xf>
    <xf numFmtId="0" fontId="39" fillId="0" borderId="58" xfId="0" applyFont="1" applyBorder="1" applyAlignment="1">
      <alignment horizontal="center" wrapText="1"/>
    </xf>
    <xf numFmtId="0" fontId="24" fillId="18" borderId="18" xfId="0" applyFont="1" applyFill="1" applyBorder="1" applyAlignment="1" applyProtection="1">
      <alignment horizontal="center"/>
      <protection locked="0"/>
    </xf>
    <xf numFmtId="0" fontId="24" fillId="18" borderId="19" xfId="0" applyFont="1" applyFill="1" applyBorder="1" applyAlignment="1" applyProtection="1">
      <alignment horizontal="center"/>
      <protection locked="0"/>
    </xf>
    <xf numFmtId="0" fontId="24" fillId="18" borderId="21" xfId="0" applyFont="1" applyFill="1" applyBorder="1" applyAlignment="1" applyProtection="1">
      <alignment horizontal="center"/>
      <protection locked="0"/>
    </xf>
    <xf numFmtId="0" fontId="13" fillId="13" borderId="17" xfId="0" applyFont="1" applyFill="1" applyBorder="1" applyAlignment="1">
      <alignment horizontal="left" vertical="top" wrapText="1"/>
    </xf>
    <xf numFmtId="0" fontId="13" fillId="13" borderId="1" xfId="0" applyFont="1" applyFill="1" applyBorder="1" applyAlignment="1">
      <alignment horizontal="left" vertical="top" wrapText="1"/>
    </xf>
    <xf numFmtId="0" fontId="13" fillId="13" borderId="15" xfId="0" applyFont="1" applyFill="1" applyBorder="1" applyAlignment="1">
      <alignment horizontal="left" vertical="top" wrapText="1"/>
    </xf>
    <xf numFmtId="0" fontId="28" fillId="10" borderId="1" xfId="2" applyFont="1" applyFill="1" applyBorder="1" applyAlignment="1">
      <alignment horizontal="center" vertical="center" wrapText="1"/>
    </xf>
    <xf numFmtId="0" fontId="13" fillId="26" borderId="17" xfId="0" applyFont="1" applyFill="1" applyBorder="1" applyAlignment="1">
      <alignment horizontal="left"/>
    </xf>
    <xf numFmtId="0" fontId="13" fillId="26" borderId="1" xfId="0" applyFont="1" applyFill="1" applyBorder="1" applyAlignment="1">
      <alignment horizontal="left"/>
    </xf>
    <xf numFmtId="0" fontId="13" fillId="26" borderId="15" xfId="0" applyFont="1" applyFill="1" applyBorder="1" applyAlignment="1">
      <alignment horizontal="left"/>
    </xf>
    <xf numFmtId="0" fontId="13" fillId="13" borderId="17" xfId="0" applyFont="1" applyFill="1" applyBorder="1" applyAlignment="1">
      <alignment horizontal="left"/>
    </xf>
    <xf numFmtId="0" fontId="13" fillId="13" borderId="1" xfId="0" applyFont="1" applyFill="1" applyBorder="1" applyAlignment="1">
      <alignment horizontal="left"/>
    </xf>
    <xf numFmtId="0" fontId="13" fillId="13" borderId="15" xfId="0" applyFont="1" applyFill="1" applyBorder="1" applyAlignment="1">
      <alignment horizontal="left"/>
    </xf>
    <xf numFmtId="0" fontId="13" fillId="13" borderId="17" xfId="0" applyFont="1" applyFill="1" applyBorder="1" applyAlignment="1">
      <alignment horizontal="left" wrapText="1"/>
    </xf>
    <xf numFmtId="0" fontId="13" fillId="13" borderId="1" xfId="0" applyFont="1" applyFill="1" applyBorder="1" applyAlignment="1">
      <alignment horizontal="left" wrapText="1"/>
    </xf>
    <xf numFmtId="0" fontId="13" fillId="13" borderId="15" xfId="0" applyFont="1" applyFill="1" applyBorder="1" applyAlignment="1">
      <alignment horizontal="left" wrapText="1"/>
    </xf>
    <xf numFmtId="0" fontId="13" fillId="13" borderId="68" xfId="0" applyFont="1" applyFill="1" applyBorder="1" applyAlignment="1">
      <alignment horizontal="left"/>
    </xf>
    <xf numFmtId="0" fontId="13" fillId="13" borderId="64" xfId="0" applyFont="1" applyFill="1" applyBorder="1" applyAlignment="1">
      <alignment horizontal="left"/>
    </xf>
    <xf numFmtId="0" fontId="13" fillId="13" borderId="69" xfId="0" applyFont="1" applyFill="1" applyBorder="1" applyAlignment="1">
      <alignment horizontal="left"/>
    </xf>
    <xf numFmtId="0" fontId="54" fillId="13" borderId="5" xfId="2" applyFont="1" applyFill="1" applyBorder="1" applyAlignment="1">
      <alignment horizontal="center" vertical="center"/>
    </xf>
    <xf numFmtId="0" fontId="35" fillId="13" borderId="6" xfId="2" applyFill="1" applyBorder="1" applyAlignment="1">
      <alignment horizontal="center" vertical="center"/>
    </xf>
    <xf numFmtId="0" fontId="35" fillId="13" borderId="65" xfId="2" applyFill="1" applyBorder="1" applyAlignment="1">
      <alignment horizontal="center" vertical="center"/>
    </xf>
    <xf numFmtId="0" fontId="54" fillId="13" borderId="6" xfId="2" applyFont="1" applyFill="1" applyBorder="1" applyAlignment="1">
      <alignment horizontal="center" vertical="center"/>
    </xf>
    <xf numFmtId="0" fontId="54" fillId="13" borderId="7" xfId="2" applyFont="1" applyFill="1" applyBorder="1" applyAlignment="1">
      <alignment horizontal="center" vertical="center"/>
    </xf>
    <xf numFmtId="0" fontId="35" fillId="13" borderId="7" xfId="2" applyFill="1" applyBorder="1" applyAlignment="1">
      <alignment horizontal="center" vertical="center"/>
    </xf>
    <xf numFmtId="0" fontId="39" fillId="0" borderId="0" xfId="0" applyFont="1" applyAlignment="1">
      <alignment horizontal="center" wrapText="1"/>
    </xf>
    <xf numFmtId="0" fontId="25" fillId="13" borderId="5" xfId="2" applyFont="1" applyFill="1" applyBorder="1" applyAlignment="1">
      <alignment horizontal="center" vertical="center"/>
    </xf>
    <xf numFmtId="0" fontId="25" fillId="13" borderId="6" xfId="2" applyFont="1" applyFill="1" applyBorder="1" applyAlignment="1">
      <alignment horizontal="center" vertical="center"/>
    </xf>
    <xf numFmtId="0" fontId="25" fillId="13" borderId="7" xfId="2" applyFont="1" applyFill="1" applyBorder="1" applyAlignment="1">
      <alignment horizontal="center" vertical="center"/>
    </xf>
    <xf numFmtId="0" fontId="28" fillId="10" borderId="2" xfId="2" applyFont="1" applyFill="1" applyBorder="1" applyAlignment="1">
      <alignment horizontal="center" vertical="center" wrapText="1"/>
    </xf>
    <xf numFmtId="0" fontId="28" fillId="10" borderId="3" xfId="2" applyFont="1" applyFill="1" applyBorder="1" applyAlignment="1">
      <alignment horizontal="center" vertical="center" wrapText="1"/>
    </xf>
    <xf numFmtId="0" fontId="28" fillId="10" borderId="4" xfId="2" applyFont="1" applyFill="1" applyBorder="1" applyAlignment="1">
      <alignment horizontal="center" vertical="center" wrapText="1"/>
    </xf>
  </cellXfs>
  <cellStyles count="5">
    <cellStyle name="Normal" xfId="0" builtinId="0"/>
    <cellStyle name="Normal 24" xfId="2" xr:uid="{313AA2FE-6788-4921-9247-806595044D7C}"/>
    <cellStyle name="Normal 24 10" xfId="4" xr:uid="{7EBA064D-4A82-42BA-9E4C-5E17C5284FB1}"/>
    <cellStyle name="Normal_Bill of Materials" xfId="3" xr:uid="{B1C3C96D-54BB-4147-B951-FEEBC16D07D5}"/>
    <cellStyle name="Percent" xfId="1" builtinId="5"/>
  </cellStyles>
  <dxfs count="694">
    <dxf>
      <fill>
        <patternFill>
          <bgColor rgb="FF00B050"/>
        </patternFill>
      </fill>
    </dxf>
    <dxf>
      <fill>
        <patternFill>
          <bgColor rgb="FFFF0000"/>
        </patternFill>
      </fill>
    </dxf>
    <dxf>
      <fill>
        <patternFill>
          <bgColor rgb="FF92D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fgColor rgb="FFFF9933"/>
          <bgColor rgb="FFFFCC66"/>
        </patternFill>
      </fill>
    </dxf>
    <dxf>
      <fill>
        <patternFill>
          <bgColor theme="9"/>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theme="9"/>
        </patternFill>
      </fill>
    </dxf>
    <dxf>
      <fill>
        <patternFill>
          <bgColor rgb="FFFF0000"/>
        </patternFill>
      </fill>
    </dxf>
    <dxf>
      <fill>
        <patternFill>
          <bgColor rgb="FFFF0000"/>
        </patternFill>
      </fill>
    </dxf>
    <dxf>
      <fill>
        <patternFill>
          <fgColor rgb="FFFF9933"/>
          <bgColor rgb="FFFFCC66"/>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fgColor rgb="FFFF9933"/>
          <bgColor rgb="FFFFCC66"/>
        </patternFill>
      </fill>
    </dxf>
    <dxf>
      <fill>
        <patternFill>
          <bgColor rgb="FF00B050"/>
        </patternFill>
      </fill>
    </dxf>
    <dxf>
      <fill>
        <patternFill>
          <bgColor rgb="FFFF00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theme="9"/>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fgColor rgb="FFFF9933"/>
          <bgColor rgb="FFFFCC66"/>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theme="9"/>
        </patternFill>
      </fill>
    </dxf>
    <dxf>
      <fill>
        <patternFill>
          <bgColor rgb="FF00B050"/>
        </patternFill>
      </fill>
    </dxf>
    <dxf>
      <fill>
        <patternFill>
          <bgColor rgb="FFFF0000"/>
        </patternFill>
      </fill>
    </dxf>
    <dxf>
      <fill>
        <patternFill>
          <fgColor rgb="FFFF9933"/>
          <bgColor rgb="FFFFCC66"/>
        </patternFill>
      </fill>
    </dxf>
    <dxf>
      <fill>
        <patternFill>
          <bgColor rgb="FFFF0000"/>
        </patternFill>
      </fill>
    </dxf>
    <dxf>
      <fill>
        <patternFill>
          <bgColor rgb="FF00B050"/>
        </patternFill>
      </fill>
    </dxf>
    <dxf>
      <fill>
        <patternFill>
          <bgColor rgb="FFFF0000"/>
        </patternFill>
      </fill>
    </dxf>
    <dxf>
      <fill>
        <patternFill>
          <fgColor rgb="FFFF9933"/>
          <bgColor rgb="FFFFCC66"/>
        </patternFill>
      </fill>
    </dxf>
    <dxf>
      <fill>
        <patternFill>
          <bgColor rgb="FFFF0000"/>
        </patternFill>
      </fill>
    </dxf>
    <dxf>
      <fill>
        <patternFill>
          <bgColor rgb="FFFFC000"/>
        </patternFill>
      </fill>
    </dxf>
    <dxf>
      <fill>
        <patternFill>
          <bgColor rgb="FF00B050"/>
        </patternFill>
      </fill>
    </dxf>
    <dxf>
      <fill>
        <patternFill>
          <bgColor theme="9"/>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bgColor rgb="FF00B050"/>
        </patternFill>
      </fill>
    </dxf>
    <dxf>
      <fill>
        <patternFill>
          <bgColor rgb="FFFF0000"/>
        </patternFill>
      </fill>
    </dxf>
    <dxf>
      <fill>
        <patternFill>
          <fgColor rgb="FFFF9933"/>
          <bgColor rgb="FFFFCC66"/>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FF0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fgColor rgb="FFFF9933"/>
          <bgColor rgb="FFFFCC66"/>
        </patternFill>
      </fill>
    </dxf>
    <dxf>
      <fill>
        <patternFill>
          <bgColor theme="9"/>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theme="9"/>
        </patternFill>
      </fill>
    </dxf>
    <dxf>
      <fill>
        <patternFill>
          <bgColor rgb="FF00B050"/>
        </patternFill>
      </fill>
    </dxf>
    <dxf>
      <fill>
        <patternFill>
          <bgColor rgb="FFFF0000"/>
        </patternFill>
      </fill>
    </dxf>
    <dxf>
      <fill>
        <patternFill>
          <fgColor rgb="FFFF9933"/>
          <bgColor rgb="FFFFCC66"/>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theme="9"/>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0000"/>
        </patternFill>
      </fill>
    </dxf>
    <dxf>
      <fill>
        <patternFill>
          <bgColor theme="9"/>
        </patternFill>
      </fill>
    </dxf>
    <dxf>
      <fill>
        <patternFill>
          <bgColor rgb="FF00B050"/>
        </patternFill>
      </fill>
    </dxf>
    <dxf>
      <fill>
        <patternFill>
          <fgColor rgb="FFFF9933"/>
          <bgColor rgb="FFFFCC66"/>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fgColor rgb="FFFF9933"/>
          <bgColor rgb="FFFFCC66"/>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9"/>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fgColor rgb="FFFF9933"/>
          <bgColor rgb="FFFFCC66"/>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FF0000"/>
        </patternFill>
      </fill>
    </dxf>
    <dxf>
      <fill>
        <patternFill>
          <bgColor rgb="FF00B050"/>
        </patternFill>
      </fill>
    </dxf>
    <dxf>
      <fill>
        <patternFill>
          <fgColor rgb="FFFF9933"/>
          <bgColor rgb="FFFFCC66"/>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theme="9"/>
        </patternFill>
      </fill>
    </dxf>
    <dxf>
      <fill>
        <patternFill>
          <bgColor rgb="FF00B050"/>
        </patternFill>
      </fill>
    </dxf>
    <dxf>
      <fill>
        <patternFill>
          <fgColor rgb="FFFF9933"/>
          <bgColor rgb="FFFFCC66"/>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fgColor rgb="FFFF9933"/>
          <bgColor rgb="FFFFCC66"/>
        </patternFill>
      </fill>
    </dxf>
    <dxf>
      <fill>
        <patternFill>
          <bgColor rgb="FF00B050"/>
        </patternFill>
      </fill>
    </dxf>
    <dxf>
      <fill>
        <patternFill>
          <bgColor rgb="FF00B050"/>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fgColor rgb="FFFF9933"/>
          <bgColor rgb="FFFFCC66"/>
        </patternFill>
      </fill>
    </dxf>
    <dxf>
      <fill>
        <patternFill>
          <bgColor theme="9"/>
        </patternFill>
      </fill>
    </dxf>
    <dxf>
      <fill>
        <patternFill>
          <bgColor rgb="FFFF0000"/>
        </patternFill>
      </fill>
    </dxf>
    <dxf>
      <fill>
        <patternFill>
          <bgColor rgb="FF00B050"/>
        </patternFill>
      </fill>
    </dxf>
    <dxf>
      <fill>
        <patternFill>
          <bgColor rgb="FFFF00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fgColor rgb="FFFF9933"/>
          <bgColor rgb="FFFFCC66"/>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fgColor rgb="FFFF9933"/>
          <bgColor rgb="FFFFCC66"/>
        </patternFill>
      </fill>
    </dxf>
    <dxf>
      <fill>
        <patternFill>
          <bgColor rgb="FFFF0000"/>
        </patternFill>
      </fill>
    </dxf>
    <dxf>
      <fill>
        <patternFill>
          <bgColor theme="9"/>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fgColor rgb="FFFF9933"/>
          <bgColor rgb="FFFFCC66"/>
        </patternFill>
      </fill>
    </dxf>
    <dxf>
      <fill>
        <patternFill>
          <bgColor theme="9"/>
        </patternFill>
      </fill>
    </dxf>
    <dxf>
      <fill>
        <patternFill>
          <bgColor rgb="FFFF0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theme="9"/>
        </patternFill>
      </fill>
    </dxf>
    <dxf>
      <fill>
        <patternFill>
          <fgColor rgb="FFFF9933"/>
          <bgColor rgb="FFFFCC66"/>
        </patternFill>
      </fill>
    </dxf>
    <dxf>
      <fill>
        <patternFill>
          <bgColor rgb="FF00B050"/>
        </patternFill>
      </fill>
    </dxf>
    <dxf>
      <fill>
        <patternFill>
          <bgColor rgb="FFFF0000"/>
        </patternFill>
      </fill>
    </dxf>
    <dxf>
      <fill>
        <patternFill>
          <fgColor rgb="FFFF9933"/>
          <bgColor rgb="FFFFCC66"/>
        </patternFill>
      </fill>
    </dxf>
    <dxf>
      <fill>
        <patternFill>
          <bgColor theme="9"/>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ont>
        <color rgb="FFC00000"/>
      </font>
      <fill>
        <patternFill>
          <bgColor rgb="FFFF5050"/>
        </patternFill>
      </fill>
    </dxf>
    <dxf>
      <font>
        <color rgb="FFC00000"/>
      </font>
      <fill>
        <patternFill>
          <bgColor rgb="FFFF5050"/>
        </patternFill>
      </fill>
    </dxf>
    <dxf>
      <font>
        <color rgb="FFC00000"/>
      </font>
      <fill>
        <patternFill>
          <bgColor rgb="FFFF5050"/>
        </patternFill>
      </fill>
    </dxf>
    <dxf>
      <font>
        <b/>
        <i val="0"/>
        <color theme="2" tint="-0.749961851863155"/>
      </font>
      <fill>
        <patternFill>
          <bgColor theme="2"/>
        </patternFill>
      </fill>
    </dxf>
    <dxf>
      <font>
        <color rgb="FFC00000"/>
      </font>
      <fill>
        <patternFill>
          <bgColor rgb="FFFF5050"/>
        </patternFill>
      </fill>
    </dxf>
    <dxf>
      <font>
        <color rgb="FFC00000"/>
      </font>
      <fill>
        <patternFill>
          <bgColor rgb="FFFF5050"/>
        </patternFill>
      </fill>
    </dxf>
    <dxf>
      <font>
        <color rgb="FF00B050"/>
      </font>
      <fill>
        <patternFill>
          <bgColor theme="9" tint="0.39994506668294322"/>
        </patternFill>
      </fill>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name val="Arial"/>
        <family val="2"/>
        <scheme val="none"/>
      </font>
    </dxf>
    <dxf>
      <border>
        <bottom style="thin">
          <color rgb="FF000000"/>
        </bottom>
      </border>
    </dxf>
    <dxf>
      <font>
        <strike val="0"/>
        <outline val="0"/>
        <shadow val="0"/>
        <u val="none"/>
        <vertAlign val="baseline"/>
        <sz val="9"/>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name val="Arial"/>
        <family val="2"/>
        <scheme val="none"/>
      </font>
    </dxf>
    <dxf>
      <border>
        <bottom style="thin">
          <color rgb="FF000000"/>
        </bottom>
      </border>
    </dxf>
    <dxf>
      <font>
        <strike val="0"/>
        <outline val="0"/>
        <shadow val="0"/>
        <u val="none"/>
        <vertAlign val="baseline"/>
        <sz val="9"/>
        <color theme="1"/>
        <name val="Arial"/>
        <family val="2"/>
        <scheme val="none"/>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family val="2"/>
        <scheme val="none"/>
      </font>
      <numFmt numFmtId="30" formatCode="@"/>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family val="2"/>
        <scheme val="none"/>
      </font>
      <numFmt numFmtId="30" formatCode="@"/>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8"/>
        <name val="Arial"/>
        <family val="2"/>
        <scheme val="none"/>
      </font>
      <alignment horizontal="general"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8"/>
        <name val="Arial"/>
        <family val="2"/>
        <scheme val="none"/>
      </font>
      <alignment horizontal="general" vertical="center" textRotation="0" indent="0" justifyLastLine="0" shrinkToFit="0" readingOrder="0"/>
      <border diagonalUp="0" diagonalDown="0">
        <left style="thin">
          <color indexed="64"/>
        </left>
        <right style="thin">
          <color indexed="64"/>
        </right>
        <top style="thin">
          <color indexed="64"/>
        </top>
        <bottom style="thin">
          <color indexed="64"/>
        </bottom>
      </border>
    </dxf>
    <dxf>
      <border outline="0">
        <right style="medium">
          <color indexed="64"/>
        </right>
        <top style="medium">
          <color indexed="64"/>
        </top>
        <bottom style="medium">
          <color indexed="64"/>
        </bottom>
      </border>
    </dxf>
    <dxf>
      <font>
        <strike val="0"/>
        <outline val="0"/>
        <shadow val="0"/>
        <u val="none"/>
        <vertAlign val="baseline"/>
        <color auto="1"/>
        <name val="Arial"/>
        <family val="2"/>
        <scheme val="none"/>
      </font>
    </dxf>
  </dxfs>
  <tableStyles count="0" defaultTableStyle="TableStyleMedium2" defaultPivotStyle="PivotStyleLight16"/>
  <colors>
    <mruColors>
      <color rgb="FF0000CC"/>
      <color rgb="FFFF5050"/>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106257</xdr:colOff>
      <xdr:row>14</xdr:row>
      <xdr:rowOff>1691</xdr:rowOff>
    </xdr:from>
    <xdr:to>
      <xdr:col>11</xdr:col>
      <xdr:colOff>0</xdr:colOff>
      <xdr:row>17</xdr:row>
      <xdr:rowOff>10583</xdr:rowOff>
    </xdr:to>
    <xdr:sp macro="" textlink="">
      <xdr:nvSpPr>
        <xdr:cNvPr id="2" name="TextBox 1">
          <a:extLst>
            <a:ext uri="{FF2B5EF4-FFF2-40B4-BE49-F238E27FC236}">
              <a16:creationId xmlns:a16="http://schemas.microsoft.com/office/drawing/2014/main" id="{BAC1172B-2B05-4C45-988A-8D80E461B2FE}"/>
            </a:ext>
          </a:extLst>
        </xdr:cNvPr>
        <xdr:cNvSpPr txBox="1"/>
      </xdr:nvSpPr>
      <xdr:spPr>
        <a:xfrm>
          <a:off x="212514" y="3144941"/>
          <a:ext cx="17465886" cy="3256917"/>
        </a:xfrm>
        <a:prstGeom prst="rect">
          <a:avLst/>
        </a:prstGeom>
        <a:solidFill>
          <a:sysClr val="window" lastClr="FFFFFF"/>
        </a:solidFill>
        <a:ln w="9525" cmpd="sng">
          <a:solidFill>
            <a:sysClr val="window" lastClr="FFFFFF">
              <a:shade val="50000"/>
            </a:sysClr>
          </a:solidFill>
        </a:ln>
        <a:effectLst/>
      </xdr:spPr>
      <xdr:txBody>
        <a:bodyPr wrap="square" rtlCol="0" anchor="t"/>
        <a:lstStyle>
          <a:defPPr>
            <a:defRPr lang="en-US"/>
          </a:defPPr>
          <a:lvl1pPr marL="0" algn="l" defTabSz="914400" rtl="0" eaLnBrk="1" latinLnBrk="0" hangingPunct="1">
            <a:defRPr sz="1800" kern="1200">
              <a:solidFill>
                <a:srgbClr val="003896"/>
              </a:solidFill>
              <a:latin typeface="Arial" panose="020B0604020202020204"/>
            </a:defRPr>
          </a:lvl1pPr>
          <a:lvl2pPr marL="457200" algn="l" defTabSz="914400" rtl="0" eaLnBrk="1" latinLnBrk="0" hangingPunct="1">
            <a:defRPr sz="1800" kern="1200">
              <a:solidFill>
                <a:srgbClr val="003896"/>
              </a:solidFill>
              <a:latin typeface="Arial" panose="020B0604020202020204"/>
            </a:defRPr>
          </a:lvl2pPr>
          <a:lvl3pPr marL="914400" algn="l" defTabSz="914400" rtl="0" eaLnBrk="1" latinLnBrk="0" hangingPunct="1">
            <a:defRPr sz="1800" kern="1200">
              <a:solidFill>
                <a:srgbClr val="003896"/>
              </a:solidFill>
              <a:latin typeface="Arial" panose="020B0604020202020204"/>
            </a:defRPr>
          </a:lvl3pPr>
          <a:lvl4pPr marL="1371600" algn="l" defTabSz="914400" rtl="0" eaLnBrk="1" latinLnBrk="0" hangingPunct="1">
            <a:defRPr sz="1800" kern="1200">
              <a:solidFill>
                <a:srgbClr val="003896"/>
              </a:solidFill>
              <a:latin typeface="Arial" panose="020B0604020202020204"/>
            </a:defRPr>
          </a:lvl4pPr>
          <a:lvl5pPr marL="1828800" algn="l" defTabSz="914400" rtl="0" eaLnBrk="1" latinLnBrk="0" hangingPunct="1">
            <a:defRPr sz="1800" kern="1200">
              <a:solidFill>
                <a:srgbClr val="003896"/>
              </a:solidFill>
              <a:latin typeface="Arial" panose="020B0604020202020204"/>
            </a:defRPr>
          </a:lvl5pPr>
          <a:lvl6pPr marL="2286000" algn="l" defTabSz="914400" rtl="0" eaLnBrk="1" latinLnBrk="0" hangingPunct="1">
            <a:defRPr sz="1800" kern="1200">
              <a:solidFill>
                <a:srgbClr val="003896"/>
              </a:solidFill>
              <a:latin typeface="Arial" panose="020B0604020202020204"/>
            </a:defRPr>
          </a:lvl6pPr>
          <a:lvl7pPr marL="2743200" algn="l" defTabSz="914400" rtl="0" eaLnBrk="1" latinLnBrk="0" hangingPunct="1">
            <a:defRPr sz="1800" kern="1200">
              <a:solidFill>
                <a:srgbClr val="003896"/>
              </a:solidFill>
              <a:latin typeface="Arial" panose="020B0604020202020204"/>
            </a:defRPr>
          </a:lvl7pPr>
          <a:lvl8pPr marL="3200400" algn="l" defTabSz="914400" rtl="0" eaLnBrk="1" latinLnBrk="0" hangingPunct="1">
            <a:defRPr sz="1800" kern="1200">
              <a:solidFill>
                <a:srgbClr val="003896"/>
              </a:solidFill>
              <a:latin typeface="Arial" panose="020B0604020202020204"/>
            </a:defRPr>
          </a:lvl8pPr>
          <a:lvl9pPr marL="3657600" algn="l" defTabSz="914400" rtl="0" eaLnBrk="1" latinLnBrk="0" hangingPunct="1">
            <a:defRPr sz="1800" kern="1200">
              <a:solidFill>
                <a:srgbClr val="003896"/>
              </a:solidFill>
              <a:latin typeface="Arial" panose="020B0604020202020204"/>
            </a:defRPr>
          </a:lvl9pPr>
        </a:lstStyle>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a:ln>
                <a:noFill/>
              </a:ln>
              <a:solidFill>
                <a:sysClr val="windowText" lastClr="000000"/>
              </a:solidFill>
              <a:effectLst/>
              <a:uLnTx/>
              <a:uFillTx/>
              <a:latin typeface="Calibri" panose="020F0502020204030204"/>
            </a:rPr>
            <a:t>Each Tab/worksheet describes the technical requirements under the green heading, these include the business requirements and the mandatory returnables a vendor must provide as evidence that they can meet the business requirements.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a:ln>
                <a:noFill/>
              </a:ln>
              <a:solidFill>
                <a:sysClr val="windowText" lastClr="000000"/>
              </a:solidFill>
              <a:effectLst/>
              <a:uLnTx/>
              <a:uFillTx/>
              <a:latin typeface="Calibri" panose="020F0502020204030204"/>
            </a:rPr>
            <a:t>The vendor may only complete the three columns with orange headings, according to the instructions in the column heading.</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a:ln>
                <a:noFill/>
              </a:ln>
              <a:solidFill>
                <a:sysClr val="windowText" lastClr="000000"/>
              </a:solidFill>
              <a:effectLst/>
              <a:uLnTx/>
              <a:uFillTx/>
              <a:latin typeface="Calibri" panose="020F0502020204030204"/>
            </a:rPr>
            <a:t>The columns with blue headings are for internal Eskom use.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100" b="1" i="0" u="none" strike="noStrike" kern="0" cap="none" spc="0" normalizeH="0" baseline="0">
            <a:ln>
              <a:noFill/>
            </a:ln>
            <a:solidFill>
              <a:srgbClr val="ED7D31">
                <a:lumMod val="75000"/>
              </a:srgbClr>
            </a:solidFill>
            <a:effectLst/>
            <a:uLnTx/>
            <a:uFillTx/>
            <a:latin typeface="Calibri" panose="020F0502020204030204"/>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200" b="1" i="0" u="none" strike="noStrike" kern="0" cap="none" spc="0" normalizeH="0" baseline="0">
              <a:ln>
                <a:noFill/>
              </a:ln>
              <a:solidFill>
                <a:sysClr val="windowText" lastClr="000000"/>
              </a:solidFill>
              <a:effectLst/>
              <a:uLnTx/>
              <a:uFillTx/>
              <a:latin typeface="Calibri" panose="020F0502020204030204"/>
            </a:rPr>
            <a:t>NOTE 1: A tenderer must meet or exceed the listed threshold in order to pass. Any tenderer who does not meet the minimum threshold will be disqualified from the tender process.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200" b="1" i="0" u="none" strike="noStrike" kern="0" cap="none" spc="0" normalizeH="0" baseline="0">
            <a:ln>
              <a:noFill/>
            </a:ln>
            <a:solidFill>
              <a:sysClr val="windowText" lastClr="000000"/>
            </a:solidFill>
            <a:effectLst/>
            <a:uLnTx/>
            <a:uFillTx/>
            <a:latin typeface="Calibri" panose="020F0502020204030204"/>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200" b="1" i="0" u="none" strike="noStrike" kern="0" cap="none" spc="0" normalizeH="0" baseline="0">
              <a:ln>
                <a:noFill/>
              </a:ln>
              <a:solidFill>
                <a:sysClr val="windowText" lastClr="000000"/>
              </a:solidFill>
              <a:effectLst/>
              <a:uLnTx/>
              <a:uFillTx/>
              <a:latin typeface="Calibri" panose="020F0502020204030204"/>
            </a:rPr>
            <a:t>Note 2: All mandatory returnables/evidence listed in this criteria must be included in the tender submission. Returnables must be clearly marked in the technical file and numbered to align with each criteria question. </a:t>
          </a:r>
          <a:r>
            <a:rPr kumimoji="0" lang="en-ZA" sz="1200" b="1" i="0" u="sng" strike="noStrike" kern="0" cap="none" spc="0" normalizeH="0" baseline="0">
              <a:ln>
                <a:noFill/>
              </a:ln>
              <a:solidFill>
                <a:sysClr val="windowText" lastClr="000000"/>
              </a:solidFill>
              <a:effectLst/>
              <a:uLnTx/>
              <a:uFillTx/>
              <a:latin typeface="Calibri" panose="020F0502020204030204"/>
            </a:rPr>
            <a:t>Points will not be allocated for questions where no returnables/evidence has been provided.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100" b="1" i="0" u="none" strike="noStrike" kern="0" cap="none" spc="0" normalizeH="0" baseline="0">
            <a:ln>
              <a:noFill/>
            </a:ln>
            <a:solidFill>
              <a:sysClr val="windowText" lastClr="000000"/>
            </a:solidFill>
            <a:effectLst/>
            <a:uLnTx/>
            <a:uFillTx/>
            <a:latin typeface="Calibri" panose="020F0502020204030204"/>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ZA" sz="1100" b="1" i="0" u="none" strike="noStrike" kern="0" cap="none" spc="0" normalizeH="0" baseline="0" noProof="0">
            <a:ln>
              <a:noFill/>
            </a:ln>
            <a:solidFill>
              <a:srgbClr val="ED7D31">
                <a:lumMod val="75000"/>
              </a:srgbClr>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100" b="1" i="0" u="none" strike="noStrike" kern="0" cap="none" spc="0" normalizeH="0" baseline="0">
            <a:ln>
              <a:noFill/>
            </a:ln>
            <a:solidFill>
              <a:sysClr val="windowText" lastClr="000000"/>
            </a:solidFill>
            <a:effectLst/>
            <a:uLnTx/>
            <a:uFillTx/>
            <a:latin typeface="Calibri" panose="020F0502020204030204"/>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100" b="1" i="0" u="none" strike="noStrike" kern="0" cap="none" spc="0" normalizeH="0" baseline="0">
              <a:ln>
                <a:noFill/>
              </a:ln>
              <a:solidFill>
                <a:sysClr val="windowText" lastClr="000000"/>
              </a:solidFill>
              <a:effectLst/>
              <a:uLnTx/>
              <a:uFillTx/>
              <a:latin typeface="Calibri" panose="020F0502020204030204"/>
            </a:rPr>
            <a:t>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657225</xdr:colOff>
      <xdr:row>0</xdr:row>
      <xdr:rowOff>161925</xdr:rowOff>
    </xdr:from>
    <xdr:ext cx="1352550" cy="447416"/>
    <xdr:pic>
      <xdr:nvPicPr>
        <xdr:cNvPr id="3" name="Picture 2">
          <a:extLst>
            <a:ext uri="{FF2B5EF4-FFF2-40B4-BE49-F238E27FC236}">
              <a16:creationId xmlns:a16="http://schemas.microsoft.com/office/drawing/2014/main" id="{44565A53-AB0E-4D5F-8828-B16DC7649731}"/>
            </a:ext>
          </a:extLst>
        </xdr:cNvPr>
        <xdr:cNvPicPr>
          <a:picLocks noChangeAspect="1"/>
        </xdr:cNvPicPr>
      </xdr:nvPicPr>
      <xdr:blipFill>
        <a:blip xmlns:r="http://schemas.openxmlformats.org/officeDocument/2006/relationships" r:embed="rId1"/>
        <a:stretch>
          <a:fillRect/>
        </a:stretch>
      </xdr:blipFill>
      <xdr:spPr>
        <a:xfrm>
          <a:off x="7343775" y="161925"/>
          <a:ext cx="1352550" cy="44741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390525</xdr:colOff>
      <xdr:row>1</xdr:row>
      <xdr:rowOff>30232</xdr:rowOff>
    </xdr:from>
    <xdr:ext cx="1352550" cy="447416"/>
    <xdr:pic>
      <xdr:nvPicPr>
        <xdr:cNvPr id="2" name="Picture 1">
          <a:extLst>
            <a:ext uri="{FF2B5EF4-FFF2-40B4-BE49-F238E27FC236}">
              <a16:creationId xmlns:a16="http://schemas.microsoft.com/office/drawing/2014/main" id="{C7E36304-B637-4711-82BC-5E9FFEBB954D}"/>
            </a:ext>
          </a:extLst>
        </xdr:cNvPr>
        <xdr:cNvPicPr>
          <a:picLocks noChangeAspect="1"/>
        </xdr:cNvPicPr>
      </xdr:nvPicPr>
      <xdr:blipFill>
        <a:blip xmlns:r="http://schemas.openxmlformats.org/officeDocument/2006/relationships" r:embed="rId1"/>
        <a:stretch>
          <a:fillRect/>
        </a:stretch>
      </xdr:blipFill>
      <xdr:spPr>
        <a:xfrm>
          <a:off x="11287125" y="211207"/>
          <a:ext cx="1352550" cy="44741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12</xdr:col>
      <xdr:colOff>944301</xdr:colOff>
      <xdr:row>9</xdr:row>
      <xdr:rowOff>0</xdr:rowOff>
    </xdr:from>
    <xdr:ext cx="1553154" cy="444818"/>
    <xdr:pic>
      <xdr:nvPicPr>
        <xdr:cNvPr id="2" name="Picture 1" hidden="1">
          <a:extLst>
            <a:ext uri="{FF2B5EF4-FFF2-40B4-BE49-F238E27FC236}">
              <a16:creationId xmlns:a16="http://schemas.microsoft.com/office/drawing/2014/main" id="{4C9AE8B2-3021-47DB-AAAC-EC4AE259B22B}"/>
            </a:ext>
          </a:extLst>
        </xdr:cNvPr>
        <xdr:cNvPicPr>
          <a:picLocks noChangeAspect="1"/>
        </xdr:cNvPicPr>
      </xdr:nvPicPr>
      <xdr:blipFill>
        <a:blip xmlns:r="http://schemas.openxmlformats.org/officeDocument/2006/relationships" r:embed="rId1"/>
        <a:stretch>
          <a:fillRect/>
        </a:stretch>
      </xdr:blipFill>
      <xdr:spPr>
        <a:xfrm>
          <a:off x="15955701" y="2200275"/>
          <a:ext cx="1553154" cy="444818"/>
        </a:xfrm>
        <a:prstGeom prst="rect">
          <a:avLst/>
        </a:prstGeom>
      </xdr:spPr>
    </xdr:pic>
    <xdr:clientData/>
  </xdr:oneCellAnchor>
  <xdr:oneCellAnchor>
    <xdr:from>
      <xdr:col>12</xdr:col>
      <xdr:colOff>944301</xdr:colOff>
      <xdr:row>9</xdr:row>
      <xdr:rowOff>0</xdr:rowOff>
    </xdr:from>
    <xdr:ext cx="1549344" cy="446300"/>
    <xdr:pic>
      <xdr:nvPicPr>
        <xdr:cNvPr id="3" name="Picture 2" hidden="1">
          <a:extLst>
            <a:ext uri="{FF2B5EF4-FFF2-40B4-BE49-F238E27FC236}">
              <a16:creationId xmlns:a16="http://schemas.microsoft.com/office/drawing/2014/main" id="{06FA42D5-94C8-4DDA-8118-9ADFA9862531}"/>
            </a:ext>
          </a:extLst>
        </xdr:cNvPr>
        <xdr:cNvPicPr>
          <a:picLocks noChangeAspect="1"/>
        </xdr:cNvPicPr>
      </xdr:nvPicPr>
      <xdr:blipFill>
        <a:blip xmlns:r="http://schemas.openxmlformats.org/officeDocument/2006/relationships" r:embed="rId1"/>
        <a:stretch>
          <a:fillRect/>
        </a:stretch>
      </xdr:blipFill>
      <xdr:spPr>
        <a:xfrm>
          <a:off x="15955701" y="2200275"/>
          <a:ext cx="1549344" cy="446300"/>
        </a:xfrm>
        <a:prstGeom prst="rect">
          <a:avLst/>
        </a:prstGeom>
      </xdr:spPr>
    </xdr:pic>
    <xdr:clientData/>
  </xdr:oneCellAnchor>
  <xdr:oneCellAnchor>
    <xdr:from>
      <xdr:col>12</xdr:col>
      <xdr:colOff>944301</xdr:colOff>
      <xdr:row>9</xdr:row>
      <xdr:rowOff>0</xdr:rowOff>
    </xdr:from>
    <xdr:ext cx="1549344" cy="494964"/>
    <xdr:pic>
      <xdr:nvPicPr>
        <xdr:cNvPr id="4" name="Picture 3" hidden="1">
          <a:extLst>
            <a:ext uri="{FF2B5EF4-FFF2-40B4-BE49-F238E27FC236}">
              <a16:creationId xmlns:a16="http://schemas.microsoft.com/office/drawing/2014/main" id="{6D87DA25-3F52-466D-88D3-671D7D2C8D12}"/>
            </a:ext>
          </a:extLst>
        </xdr:cNvPr>
        <xdr:cNvPicPr>
          <a:picLocks noChangeAspect="1"/>
        </xdr:cNvPicPr>
      </xdr:nvPicPr>
      <xdr:blipFill>
        <a:blip xmlns:r="http://schemas.openxmlformats.org/officeDocument/2006/relationships" r:embed="rId1"/>
        <a:stretch>
          <a:fillRect/>
        </a:stretch>
      </xdr:blipFill>
      <xdr:spPr>
        <a:xfrm>
          <a:off x="15955701" y="2200275"/>
          <a:ext cx="1549344" cy="494964"/>
        </a:xfrm>
        <a:prstGeom prst="rect">
          <a:avLst/>
        </a:prstGeom>
      </xdr:spPr>
    </xdr:pic>
    <xdr:clientData/>
  </xdr:oneCellAnchor>
  <xdr:oneCellAnchor>
    <xdr:from>
      <xdr:col>23</xdr:col>
      <xdr:colOff>944301</xdr:colOff>
      <xdr:row>9</xdr:row>
      <xdr:rowOff>0</xdr:rowOff>
    </xdr:from>
    <xdr:ext cx="1553154" cy="444818"/>
    <xdr:pic>
      <xdr:nvPicPr>
        <xdr:cNvPr id="5" name="Picture 4" hidden="1">
          <a:extLst>
            <a:ext uri="{FF2B5EF4-FFF2-40B4-BE49-F238E27FC236}">
              <a16:creationId xmlns:a16="http://schemas.microsoft.com/office/drawing/2014/main" id="{1E735FCC-D04F-461E-B878-69E0149521D8}"/>
            </a:ext>
          </a:extLst>
        </xdr:cNvPr>
        <xdr:cNvPicPr>
          <a:picLocks noChangeAspect="1"/>
        </xdr:cNvPicPr>
      </xdr:nvPicPr>
      <xdr:blipFill>
        <a:blip xmlns:r="http://schemas.openxmlformats.org/officeDocument/2006/relationships" r:embed="rId1"/>
        <a:stretch>
          <a:fillRect/>
        </a:stretch>
      </xdr:blipFill>
      <xdr:spPr>
        <a:xfrm>
          <a:off x="16325850" y="2200275"/>
          <a:ext cx="1553154" cy="444818"/>
        </a:xfrm>
        <a:prstGeom prst="rect">
          <a:avLst/>
        </a:prstGeom>
      </xdr:spPr>
    </xdr:pic>
    <xdr:clientData/>
  </xdr:oneCellAnchor>
  <xdr:oneCellAnchor>
    <xdr:from>
      <xdr:col>23</xdr:col>
      <xdr:colOff>944301</xdr:colOff>
      <xdr:row>9</xdr:row>
      <xdr:rowOff>0</xdr:rowOff>
    </xdr:from>
    <xdr:ext cx="1549344" cy="446300"/>
    <xdr:pic>
      <xdr:nvPicPr>
        <xdr:cNvPr id="6" name="Picture 5" hidden="1">
          <a:extLst>
            <a:ext uri="{FF2B5EF4-FFF2-40B4-BE49-F238E27FC236}">
              <a16:creationId xmlns:a16="http://schemas.microsoft.com/office/drawing/2014/main" id="{76C93B65-89DF-4C4D-93DD-7930793A22EF}"/>
            </a:ext>
          </a:extLst>
        </xdr:cNvPr>
        <xdr:cNvPicPr>
          <a:picLocks noChangeAspect="1"/>
        </xdr:cNvPicPr>
      </xdr:nvPicPr>
      <xdr:blipFill>
        <a:blip xmlns:r="http://schemas.openxmlformats.org/officeDocument/2006/relationships" r:embed="rId1"/>
        <a:stretch>
          <a:fillRect/>
        </a:stretch>
      </xdr:blipFill>
      <xdr:spPr>
        <a:xfrm>
          <a:off x="16325850" y="2200275"/>
          <a:ext cx="1549344" cy="446300"/>
        </a:xfrm>
        <a:prstGeom prst="rect">
          <a:avLst/>
        </a:prstGeom>
      </xdr:spPr>
    </xdr:pic>
    <xdr:clientData/>
  </xdr:oneCellAnchor>
  <xdr:oneCellAnchor>
    <xdr:from>
      <xdr:col>23</xdr:col>
      <xdr:colOff>944301</xdr:colOff>
      <xdr:row>9</xdr:row>
      <xdr:rowOff>0</xdr:rowOff>
    </xdr:from>
    <xdr:ext cx="1549344" cy="494964"/>
    <xdr:pic>
      <xdr:nvPicPr>
        <xdr:cNvPr id="7" name="Picture 6" hidden="1">
          <a:extLst>
            <a:ext uri="{FF2B5EF4-FFF2-40B4-BE49-F238E27FC236}">
              <a16:creationId xmlns:a16="http://schemas.microsoft.com/office/drawing/2014/main" id="{DF9DDA80-6648-418C-BCE8-9896FEEF7FA2}"/>
            </a:ext>
          </a:extLst>
        </xdr:cNvPr>
        <xdr:cNvPicPr>
          <a:picLocks noChangeAspect="1"/>
        </xdr:cNvPicPr>
      </xdr:nvPicPr>
      <xdr:blipFill>
        <a:blip xmlns:r="http://schemas.openxmlformats.org/officeDocument/2006/relationships" r:embed="rId1"/>
        <a:stretch>
          <a:fillRect/>
        </a:stretch>
      </xdr:blipFill>
      <xdr:spPr>
        <a:xfrm>
          <a:off x="16325850" y="2200275"/>
          <a:ext cx="1549344" cy="494964"/>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12</xdr:col>
      <xdr:colOff>944301</xdr:colOff>
      <xdr:row>9</xdr:row>
      <xdr:rowOff>0</xdr:rowOff>
    </xdr:from>
    <xdr:ext cx="1553154" cy="444818"/>
    <xdr:pic>
      <xdr:nvPicPr>
        <xdr:cNvPr id="2" name="Picture 1" hidden="1">
          <a:extLst>
            <a:ext uri="{FF2B5EF4-FFF2-40B4-BE49-F238E27FC236}">
              <a16:creationId xmlns:a16="http://schemas.microsoft.com/office/drawing/2014/main" id="{AA83945E-8684-465A-97AF-34DD05B9366F}"/>
            </a:ext>
          </a:extLst>
        </xdr:cNvPr>
        <xdr:cNvPicPr>
          <a:picLocks noChangeAspect="1"/>
        </xdr:cNvPicPr>
      </xdr:nvPicPr>
      <xdr:blipFill>
        <a:blip xmlns:r="http://schemas.openxmlformats.org/officeDocument/2006/relationships" r:embed="rId1"/>
        <a:stretch>
          <a:fillRect/>
        </a:stretch>
      </xdr:blipFill>
      <xdr:spPr>
        <a:xfrm>
          <a:off x="15955701" y="2200275"/>
          <a:ext cx="1553154" cy="444818"/>
        </a:xfrm>
        <a:prstGeom prst="rect">
          <a:avLst/>
        </a:prstGeom>
      </xdr:spPr>
    </xdr:pic>
    <xdr:clientData/>
  </xdr:oneCellAnchor>
  <xdr:oneCellAnchor>
    <xdr:from>
      <xdr:col>12</xdr:col>
      <xdr:colOff>944301</xdr:colOff>
      <xdr:row>9</xdr:row>
      <xdr:rowOff>0</xdr:rowOff>
    </xdr:from>
    <xdr:ext cx="1549344" cy="446300"/>
    <xdr:pic>
      <xdr:nvPicPr>
        <xdr:cNvPr id="3" name="Picture 2" hidden="1">
          <a:extLst>
            <a:ext uri="{FF2B5EF4-FFF2-40B4-BE49-F238E27FC236}">
              <a16:creationId xmlns:a16="http://schemas.microsoft.com/office/drawing/2014/main" id="{86667C9A-D8B4-492A-B616-3089103C99B6}"/>
            </a:ext>
          </a:extLst>
        </xdr:cNvPr>
        <xdr:cNvPicPr>
          <a:picLocks noChangeAspect="1"/>
        </xdr:cNvPicPr>
      </xdr:nvPicPr>
      <xdr:blipFill>
        <a:blip xmlns:r="http://schemas.openxmlformats.org/officeDocument/2006/relationships" r:embed="rId1"/>
        <a:stretch>
          <a:fillRect/>
        </a:stretch>
      </xdr:blipFill>
      <xdr:spPr>
        <a:xfrm>
          <a:off x="15955701" y="2200275"/>
          <a:ext cx="1549344" cy="446300"/>
        </a:xfrm>
        <a:prstGeom prst="rect">
          <a:avLst/>
        </a:prstGeom>
      </xdr:spPr>
    </xdr:pic>
    <xdr:clientData/>
  </xdr:oneCellAnchor>
  <xdr:oneCellAnchor>
    <xdr:from>
      <xdr:col>12</xdr:col>
      <xdr:colOff>944301</xdr:colOff>
      <xdr:row>9</xdr:row>
      <xdr:rowOff>0</xdr:rowOff>
    </xdr:from>
    <xdr:ext cx="1549344" cy="494964"/>
    <xdr:pic>
      <xdr:nvPicPr>
        <xdr:cNvPr id="4" name="Picture 3" hidden="1">
          <a:extLst>
            <a:ext uri="{FF2B5EF4-FFF2-40B4-BE49-F238E27FC236}">
              <a16:creationId xmlns:a16="http://schemas.microsoft.com/office/drawing/2014/main" id="{CA92E121-AFB5-4659-BA0B-3FF04397C96E}"/>
            </a:ext>
          </a:extLst>
        </xdr:cNvPr>
        <xdr:cNvPicPr>
          <a:picLocks noChangeAspect="1"/>
        </xdr:cNvPicPr>
      </xdr:nvPicPr>
      <xdr:blipFill>
        <a:blip xmlns:r="http://schemas.openxmlformats.org/officeDocument/2006/relationships" r:embed="rId1"/>
        <a:stretch>
          <a:fillRect/>
        </a:stretch>
      </xdr:blipFill>
      <xdr:spPr>
        <a:xfrm>
          <a:off x="15955701" y="2200275"/>
          <a:ext cx="1549344" cy="494964"/>
        </a:xfrm>
        <a:prstGeom prst="rect">
          <a:avLst/>
        </a:prstGeom>
      </xdr:spPr>
    </xdr:pic>
    <xdr:clientData/>
  </xdr:oneCellAnchor>
  <xdr:oneCellAnchor>
    <xdr:from>
      <xdr:col>23</xdr:col>
      <xdr:colOff>944301</xdr:colOff>
      <xdr:row>9</xdr:row>
      <xdr:rowOff>0</xdr:rowOff>
    </xdr:from>
    <xdr:ext cx="1553154" cy="444818"/>
    <xdr:pic>
      <xdr:nvPicPr>
        <xdr:cNvPr id="5" name="Picture 4" hidden="1">
          <a:extLst>
            <a:ext uri="{FF2B5EF4-FFF2-40B4-BE49-F238E27FC236}">
              <a16:creationId xmlns:a16="http://schemas.microsoft.com/office/drawing/2014/main" id="{6F5C4CC9-96E5-4315-B629-A5470767418B}"/>
            </a:ext>
          </a:extLst>
        </xdr:cNvPr>
        <xdr:cNvPicPr>
          <a:picLocks noChangeAspect="1"/>
        </xdr:cNvPicPr>
      </xdr:nvPicPr>
      <xdr:blipFill>
        <a:blip xmlns:r="http://schemas.openxmlformats.org/officeDocument/2006/relationships" r:embed="rId1"/>
        <a:stretch>
          <a:fillRect/>
        </a:stretch>
      </xdr:blipFill>
      <xdr:spPr>
        <a:xfrm>
          <a:off x="16325850" y="2200275"/>
          <a:ext cx="1553154" cy="444818"/>
        </a:xfrm>
        <a:prstGeom prst="rect">
          <a:avLst/>
        </a:prstGeom>
      </xdr:spPr>
    </xdr:pic>
    <xdr:clientData/>
  </xdr:oneCellAnchor>
  <xdr:oneCellAnchor>
    <xdr:from>
      <xdr:col>23</xdr:col>
      <xdr:colOff>944301</xdr:colOff>
      <xdr:row>9</xdr:row>
      <xdr:rowOff>0</xdr:rowOff>
    </xdr:from>
    <xdr:ext cx="1549344" cy="446300"/>
    <xdr:pic>
      <xdr:nvPicPr>
        <xdr:cNvPr id="6" name="Picture 5" hidden="1">
          <a:extLst>
            <a:ext uri="{FF2B5EF4-FFF2-40B4-BE49-F238E27FC236}">
              <a16:creationId xmlns:a16="http://schemas.microsoft.com/office/drawing/2014/main" id="{A6FD20C3-B069-4AF3-A025-93F7F25AD062}"/>
            </a:ext>
          </a:extLst>
        </xdr:cNvPr>
        <xdr:cNvPicPr>
          <a:picLocks noChangeAspect="1"/>
        </xdr:cNvPicPr>
      </xdr:nvPicPr>
      <xdr:blipFill>
        <a:blip xmlns:r="http://schemas.openxmlformats.org/officeDocument/2006/relationships" r:embed="rId1"/>
        <a:stretch>
          <a:fillRect/>
        </a:stretch>
      </xdr:blipFill>
      <xdr:spPr>
        <a:xfrm>
          <a:off x="16325850" y="2200275"/>
          <a:ext cx="1549344" cy="446300"/>
        </a:xfrm>
        <a:prstGeom prst="rect">
          <a:avLst/>
        </a:prstGeom>
      </xdr:spPr>
    </xdr:pic>
    <xdr:clientData/>
  </xdr:oneCellAnchor>
  <xdr:oneCellAnchor>
    <xdr:from>
      <xdr:col>23</xdr:col>
      <xdr:colOff>944301</xdr:colOff>
      <xdr:row>9</xdr:row>
      <xdr:rowOff>0</xdr:rowOff>
    </xdr:from>
    <xdr:ext cx="1549344" cy="494964"/>
    <xdr:pic>
      <xdr:nvPicPr>
        <xdr:cNvPr id="7" name="Picture 6" hidden="1">
          <a:extLst>
            <a:ext uri="{FF2B5EF4-FFF2-40B4-BE49-F238E27FC236}">
              <a16:creationId xmlns:a16="http://schemas.microsoft.com/office/drawing/2014/main" id="{9BDF6BEE-3B4C-4931-B53A-66D41B6D65CB}"/>
            </a:ext>
          </a:extLst>
        </xdr:cNvPr>
        <xdr:cNvPicPr>
          <a:picLocks noChangeAspect="1"/>
        </xdr:cNvPicPr>
      </xdr:nvPicPr>
      <xdr:blipFill>
        <a:blip xmlns:r="http://schemas.openxmlformats.org/officeDocument/2006/relationships" r:embed="rId1"/>
        <a:stretch>
          <a:fillRect/>
        </a:stretch>
      </xdr:blipFill>
      <xdr:spPr>
        <a:xfrm>
          <a:off x="16325850" y="2200275"/>
          <a:ext cx="1549344" cy="494964"/>
        </a:xfrm>
        <a:prstGeom prst="rect">
          <a:avLst/>
        </a:prstGeom>
      </xdr:spPr>
    </xdr:pic>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FCD147-9256-47C2-AFBA-CA919E891508}" name="Table1" displayName="Table1" ref="B9:G10" totalsRowShown="0" headerRowDxfId="693" tableBorderDxfId="692">
  <autoFilter ref="B9:G10" xr:uid="{B33F1B45-8BCF-49AE-ACC6-0A86E9EBAC7D}"/>
  <tableColumns count="6">
    <tableColumn id="1" xr3:uid="{5F994A4F-7BB6-4AC6-9D7E-88226C1FB448}" name="GateKeeper Requirements" dataDxfId="691"/>
    <tableColumn id="2" xr3:uid="{D6B950A0-B7B1-43EF-A66C-3FF6E74C4BFF}" name="Mandatory Returnables - Evidence below to be provided in the technical file and numbered to align with each criteria question. " dataDxfId="690"/>
    <tableColumn id="3" xr3:uid="{EE14C81F-C838-4A8D-8884-706D8C792CAB}" name="Vendor Response: Vendor to provide answer the questions below and provide detail in their tender submission" dataDxfId="689"/>
    <tableColumn id="4" xr3:uid="{F87BA367-DAAD-4E72-8138-F84C6FC020B1}" name="Vendor Evidence: Location of Supporting Document/detailed response in your tender submission (state the file number, section &amp; page number)" dataDxfId="688"/>
    <tableColumn id="5" xr3:uid="{449E7F49-ED63-49FE-B12B-CE1934F56529}" name="Scoring" dataDxfId="687"/>
    <tableColumn id="6" xr3:uid="{1FAA8E31-BBAA-4249-A2E8-4CFDF660EE81}" name="Evaluator comments" dataDxfId="68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88EC48-A647-462B-B800-C0232F9B7744}" name="Table26" displayName="Table26" ref="A12:AI15" totalsRowShown="0" headerRowDxfId="685" dataDxfId="683" headerRowBorderDxfId="684" tableBorderDxfId="682" totalsRowBorderDxfId="681">
  <autoFilter ref="A12:AI15" xr:uid="{DBBFD16F-C697-4B03-8565-497D940E477E}"/>
  <tableColumns count="35">
    <tableColumn id="1" xr3:uid="{D7607818-740C-44E0-8742-253178D4E005}" name="Intem#" dataDxfId="680"/>
    <tableColumn id="2" xr3:uid="{98678367-3623-493F-9BE1-109B4FC4D1C9}" name="Business requirements " dataDxfId="679"/>
    <tableColumn id="3" xr3:uid="{45F265D2-D7CB-4C9A-8770-A0023BA5DF0C}" name="Mandatory Returnables - This colunm lists the mandotory evidence to be provided by the vendor in the technical file and numbered to align with each criteria question. " dataDxfId="678"/>
    <tableColumn id="4" xr3:uid="{A34A53A4-C7BF-4B75-B8D3-80FF50F41498}" name="Vendor Response: Vendor to indicate if, and to what extent they meet the requirement, detail must be provided in the tender submission" dataDxfId="677"/>
    <tableColumn id="5" xr3:uid="{BCE427F8-E4DE-4DA9-9D36-4EADE3B667E5}" name="Vendor Evidence: Location of Supporting Document/detailed response in your tender submission (state the file number, section &amp; page number)" dataDxfId="676"/>
    <tableColumn id="6" xr3:uid="{3CCC4D5A-C29E-4D6C-9BB6-BA4609E0BBFA}" name="Priority Description" dataDxfId="675"/>
    <tableColumn id="7" xr3:uid="{EF7D50C1-AC72-4082-9B19-D73B67D36759}" name="Priority" dataDxfId="674">
      <calculatedColumnFormula array="1">_xlfn.IFS(F13="","",F13="No interest",0,F13="Nice to have",1,F13="Useful",2,F13="Important",3,F13="Very important",4,F13="Critical",5,F13="Show stopper",6)</calculatedColumnFormula>
    </tableColumn>
    <tableColumn id="8" xr3:uid="{A44700A6-78CF-46F6-BC33-7BBB7EDE1833}" name="Weight" dataDxfId="673" dataCellStyle="Percent">
      <calculatedColumnFormula>(G13/$G$11)*$F$11</calculatedColumnFormula>
    </tableColumn>
    <tableColumn id="9" xr3:uid="{4AC1502A-C158-47DA-9502-3C49186B9467}" name="Selection Options" dataDxfId="672"/>
    <tableColumn id="42" xr3:uid="{12B37919-5D23-4A48-8C66-DE609FAC5F25}" name="Option Score" dataDxfId="671">
      <calculatedColumnFormula array="1">_xlfn.TEXTJOIN(" "&amp;CHAR(10),,TEXT(SUBSTITUTE(Table26[[#This Row],[12]:[22]],".",","),"0,00%"))</calculatedColumnFormula>
    </tableColumn>
    <tableColumn id="11" xr3:uid="{371DE5EF-5424-4E1A-AC65-73225CE08E18}" name="Evaluators Response (SELECT)" dataDxfId="670"/>
    <tableColumn id="12" xr3:uid="{B7F7D534-496D-4F5D-A8D8-9CC5711895B2}" name="Score" dataDxfId="669">
      <calculatedColumnFormula>H13-(H13*((MATCH(Table26[[#This Row],[Evaluators Response (SELECT)]],Table26[[#This Row],[1]:[11]],0)-1)/(COUNTA(Table26[[#This Row],[1]:[11]])-COUNTBLANK(Table26[[#This Row],[1]:[11]])-1)))</calculatedColumnFormula>
    </tableColumn>
    <tableColumn id="13" xr3:uid="{5EE15917-094E-417B-92D8-BE9F005D4590}" name="Evaluator comments" dataDxfId="668"/>
    <tableColumn id="14" xr3:uid="{68831B02-2007-479A-AFD3-829E1DF57FB4}" name="1" dataDxfId="667">
      <calculatedColumnFormula array="1">IFERROR(INDEX(_xlfn.UNIQUE(TRIM(_xlfn.TEXTSPLIT(Table26[[#This Row],[Selection Options]:[Selection Options]],","))),,N$11),"")</calculatedColumnFormula>
    </tableColumn>
    <tableColumn id="15" xr3:uid="{75B2A286-123D-45D0-BEBA-7F7665BB9834}" name="2" dataDxfId="666"/>
    <tableColumn id="16" xr3:uid="{2C682B22-9E26-44D6-91FE-4535D04027BF}" name="3" dataDxfId="665"/>
    <tableColumn id="17" xr3:uid="{AC4404F9-F279-4AC5-9AC8-E2BBD2D2BF73}" name="4" dataDxfId="664"/>
    <tableColumn id="18" xr3:uid="{2D7E7B18-CEB1-4AA1-8539-B29572C5393E}" name="5" dataDxfId="663"/>
    <tableColumn id="25" xr3:uid="{D5072DD7-D808-47E8-955E-34FBB79F1AF8}" name="6" dataDxfId="662"/>
    <tableColumn id="26" xr3:uid="{11AEED01-E14E-4655-AE3B-FD5F72EDB631}" name="7" dataDxfId="661"/>
    <tableColumn id="27" xr3:uid="{1804B813-30A1-4279-89F6-398361CFCD81}" name="8" dataDxfId="660"/>
    <tableColumn id="28" xr3:uid="{960B0946-547E-4C78-AE54-8A6939E8EBCF}" name="9" dataDxfId="659"/>
    <tableColumn id="29" xr3:uid="{5460222F-D920-4073-969C-8B0296E0EB25}" name="10" dataDxfId="658"/>
    <tableColumn id="30" xr3:uid="{B150B454-48CB-4C2B-B9F9-D07B01314B48}" name="11" dataDxfId="657"/>
    <tableColumn id="31" xr3:uid="{2A2CEF87-8B39-41BB-AF99-29419E4127DB}" name="12" dataDxfId="656">
      <calculatedColumnFormula array="1">IF(Table26[[#This Row],[1]]="","",Table26[[#This Row],[Weight]:[Weight]]-(Table26[[#This Row],[Weight]:[Weight]]*((_xlfn.XMATCH(Table26[[#This Row],[1]],Table26[[#This Row],[1]:[11]],0))-1)/(COUNTA(Table26[[#This Row],[1]:[11]])-COUNTBLANK(Table26[[#This Row],[1]:[11]])-1)))</calculatedColumnFormula>
    </tableColumn>
    <tableColumn id="32" xr3:uid="{01816076-B3B9-4574-9D52-68C276D8D35F}" name="13" dataDxfId="655">
      <calculatedColumnFormula array="1">IF(Table26[[#This Row],[2]]="","",Table26[[#This Row],[Weight]:[Weight]]-(Table26[[#This Row],[Weight]:[Weight]]*((_xlfn.XMATCH(Table26[[#This Row],[2]],Table26[[#This Row],[1]:[11]],0))-1)/(COUNTA(Table26[[#This Row],[1]:[11]])-COUNTBLANK(Table26[[#This Row],[1]:[11]])-1)))</calculatedColumnFormula>
    </tableColumn>
    <tableColumn id="33" xr3:uid="{19C77893-4649-454A-870E-5974AF8A5D53}" name="14" dataDxfId="654">
      <calculatedColumnFormula array="1">IF(Table26[[#This Row],[3]]="","",Table26[[#This Row],[Weight]:[Weight]]-(Table26[[#This Row],[Weight]:[Weight]]*((_xlfn.XMATCH(Table26[[#This Row],[3]],Table26[[#This Row],[1]:[11]],0))-1)/(COUNTA(Table26[[#This Row],[1]:[11]])-COUNTBLANK(Table26[[#This Row],[1]:[11]])-1)))</calculatedColumnFormula>
    </tableColumn>
    <tableColumn id="34" xr3:uid="{A2692451-DFF0-43F8-A3B8-33AD2051A644}" name="15" dataDxfId="653">
      <calculatedColumnFormula array="1">IF(Table26[[#This Row],[4]]="","",Table26[[#This Row],[Weight]:[Weight]]-(Table26[[#This Row],[Weight]:[Weight]]*((_xlfn.XMATCH(Table26[[#This Row],[4]],Table26[[#This Row],[1]:[11]],0))-1)/(COUNTA(Table26[[#This Row],[1]:[11]])-COUNTBLANK(Table26[[#This Row],[1]:[11]])-1)))</calculatedColumnFormula>
    </tableColumn>
    <tableColumn id="35" xr3:uid="{BC3BDB3C-0EAF-43B2-BAA5-DA0B70443720}" name="16" dataDxfId="652">
      <calculatedColumnFormula array="1">IF(Table26[[#This Row],[5]]="","",Table26[[#This Row],[Weight]:[Weight]]-(Table26[[#This Row],[Weight]:[Weight]]*((_xlfn.XMATCH(Table26[[#This Row],[5]],Table26[[#This Row],[1]:[11]],0))-1)/(COUNTA(Table26[[#This Row],[1]:[11]])-COUNTBLANK(Table26[[#This Row],[1]:[11]])-1)))</calculatedColumnFormula>
    </tableColumn>
    <tableColumn id="36" xr3:uid="{4D6E6EFC-42A9-4DDF-BE3F-637D6272539B}" name="17" dataDxfId="651">
      <calculatedColumnFormula array="1">IF(Table26[[#This Row],[6]]="","",Table26[[#This Row],[Weight]:[Weight]]-(Table26[[#This Row],[Weight]:[Weight]]*((_xlfn.XMATCH(Table26[[#This Row],[6]],Table26[[#This Row],[1]:[11]],0))-1)/(COUNTA(Table26[[#This Row],[1]:[11]])-COUNTBLANK(Table26[[#This Row],[1]:[11]])-1)))</calculatedColumnFormula>
    </tableColumn>
    <tableColumn id="37" xr3:uid="{A7914B69-BDCC-4FB5-A43E-A61275F8A8D5}" name="18" dataDxfId="650">
      <calculatedColumnFormula array="1">IF(Table26[[#This Row],[7]]="","",Table26[[#This Row],[Weight]:[Weight]]-(Table26[[#This Row],[Weight]:[Weight]]*((_xlfn.XMATCH(Table26[[#This Row],[7]],Table26[[#This Row],[1]:[11]],0))-1)/(COUNTA(Table26[[#This Row],[1]:[11]])-COUNTBLANK(Table26[[#This Row],[1]:[11]])-1)))</calculatedColumnFormula>
    </tableColumn>
    <tableColumn id="38" xr3:uid="{BAF6AC3C-D636-4FA1-ACE7-F7ECE4D999AD}" name="19" dataDxfId="649">
      <calculatedColumnFormula array="1">IF(Table26[[#This Row],[8]]="","",Table26[[#This Row],[Weight]:[Weight]]-(Table26[[#This Row],[Weight]:[Weight]]*((_xlfn.XMATCH(Table26[[#This Row],[8]],Table26[[#This Row],[1]:[11]],0))-1)/(COUNTA(Table26[[#This Row],[1]:[11]])-COUNTBLANK(Table26[[#This Row],[1]:[11]])-1)))</calculatedColumnFormula>
    </tableColumn>
    <tableColumn id="39" xr3:uid="{045A13E7-D407-4A18-8B18-61D3572B3536}" name="20" dataDxfId="648">
      <calculatedColumnFormula array="1">IF(Table26[[#This Row],[9]]="","",Table26[[#This Row],[Weight]:[Weight]]-(Table26[[#This Row],[Weight]:[Weight]]*((_xlfn.XMATCH(Table26[[#This Row],[9]],Table26[[#This Row],[1]:[11]],0))-1)/(COUNTA(Table26[[#This Row],[1]:[11]])-COUNTBLANK(Table26[[#This Row],[1]:[11]])-1)))</calculatedColumnFormula>
    </tableColumn>
    <tableColumn id="40" xr3:uid="{C4E6A006-41C2-417E-9D47-CB7906EFDAD9}" name="21" dataDxfId="647">
      <calculatedColumnFormula array="1">IF(Table26[[#This Row],[10]]="","",Table26[[#This Row],[Weight]:[Weight]]-(Table26[[#This Row],[Weight]:[Weight]]*((_xlfn.XMATCH(Table26[[#This Row],[10]],Table26[[#This Row],[1]:[11]],0))-1)/(COUNTA(Table26[[#This Row],[1]:[11]])-COUNTBLANK(Table26[[#This Row],[1]:[11]])-1)))</calculatedColumnFormula>
    </tableColumn>
    <tableColumn id="41" xr3:uid="{0B6FBBF9-E924-42C8-91E3-9DE1C094DB8C}" name="22" dataDxfId="646">
      <calculatedColumnFormula array="1">IF(Table26[[#This Row],[11]]="","",Table26[[#This Row],[Weight]:[Weight]]-(Table26[[#This Row],[Weight]:[Weight]]*((_xlfn.XMATCH(Table26[[#This Row],[11]],Table26[[#This Row],[1]:[11]],0))-1)/(COUNTA(Table26[[#This Row],[1]:[11]])-COUNTBLANK(Table26[[#This Row],[1]:[11]])-1)))</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DCCAAB9-39E4-4ABD-91DC-D4B8F1DD2BBB}" name="Table267" displayName="Table267" ref="A12:AI14" totalsRowShown="0" headerRowDxfId="645" dataDxfId="643" headerRowBorderDxfId="644" tableBorderDxfId="642" totalsRowBorderDxfId="641">
  <autoFilter ref="A12:AI14" xr:uid="{DBBFD16F-C697-4B03-8565-497D940E477E}">
    <filterColumn colId="11">
      <filters>
        <filter val="#N/A"/>
      </filters>
    </filterColumn>
  </autoFilter>
  <tableColumns count="35">
    <tableColumn id="1" xr3:uid="{626DADC5-9308-4B34-81FA-7DC4497C967A}" name="Intem#" dataDxfId="640"/>
    <tableColumn id="2" xr3:uid="{52DDA21C-71CF-4382-9E7A-A37BBCBE9F74}" name="Business requirements" dataDxfId="639"/>
    <tableColumn id="3" xr3:uid="{52B9A2D4-34AC-4E23-ABFE-372DB45961CC}" name="Mandatory Returnables - This colunm lists the mandotory evidence to be provided by the vendor in the technical file and numbered to align with each criteria question." dataDxfId="638"/>
    <tableColumn id="4" xr3:uid="{BFE1C2C4-2194-4A38-989A-AA44E427A317}" name="Vendor Response: Vendor to indicate if, and to what extent they meet the requirement, detail must be provided in the tender submission" dataDxfId="637"/>
    <tableColumn id="5" xr3:uid="{B1ADE24F-BF26-4FB3-BCF9-99BD954CB7CD}" name="Vendor Evidence: Location of Supporting Document/detailed response in your tender submission (state the file number, section &amp; page number)" dataDxfId="636"/>
    <tableColumn id="6" xr3:uid="{E3494C08-A3EF-4B75-8CF3-708B2977EE37}" name="Priority Description" dataDxfId="635"/>
    <tableColumn id="7" xr3:uid="{4169C4CE-137A-4F31-AC6E-3A41E7531156}" name="Priority" dataDxfId="634">
      <calculatedColumnFormula array="1">_xlfn.IFS(F13="","",F13="No interest",0,F13="Nice to have",1,F13="Useful",2,F13="Important",3,F13="Very important",4,F13="Critical",5,F13="Show stopper",6)</calculatedColumnFormula>
    </tableColumn>
    <tableColumn id="8" xr3:uid="{1D7E6FAD-9AD2-4682-A17C-23A0B4E2331F}" name="Weight" dataDxfId="633" dataCellStyle="Percent">
      <calculatedColumnFormula>(G13/$G$11)*$F$11</calculatedColumnFormula>
    </tableColumn>
    <tableColumn id="9" xr3:uid="{2DADC0ED-3CEF-4DD3-8F89-495DC11B821F}" name="Selection Options" dataDxfId="632"/>
    <tableColumn id="42" xr3:uid="{F4A11A62-1C58-45D0-83B6-2F4E4FB1D177}" name="Option Score" dataDxfId="631">
      <calculatedColumnFormula array="1">_xlfn.TEXTJOIN(" "&amp;CHAR(10),,TEXT(SUBSTITUTE(Table267[[#This Row],[12]:[22]],".",","),"0,00%"))</calculatedColumnFormula>
    </tableColumn>
    <tableColumn id="11" xr3:uid="{FCCDB09F-1043-45A1-84E2-756728D641AA}" name="Evaluators Response (SELECT)" dataDxfId="630"/>
    <tableColumn id="12" xr3:uid="{471013F0-D7E1-4DF5-97CE-4E8B8358672E}" name="Score" dataDxfId="629">
      <calculatedColumnFormula>H13-(H13*((MATCH(Table267[[#This Row],[Evaluators Response (SELECT)]],Table267[[#This Row],[1]:[11]],0)-1)/(COUNTA(Table267[[#This Row],[1]:[11]])-COUNTBLANK(Table267[[#This Row],[1]:[11]])-1)))</calculatedColumnFormula>
    </tableColumn>
    <tableColumn id="13" xr3:uid="{5A968D49-17F0-49A5-9818-B7B3C6863CEE}" name="Evaluator comments" dataDxfId="628"/>
    <tableColumn id="14" xr3:uid="{7EE75E08-02B6-450F-8E80-73CB1FB289A8}" name="1" dataDxfId="627">
      <calculatedColumnFormula array="1">IFERROR(INDEX(_xlfn.UNIQUE(TRIM(_xlfn.TEXTSPLIT(Table267[[#This Row],[Selection Options]:[Selection Options]],","))),,N$11),"")</calculatedColumnFormula>
    </tableColumn>
    <tableColumn id="15" xr3:uid="{3E8A7F19-1466-4F4E-B9F5-E2F2649D699C}" name="2" dataDxfId="626"/>
    <tableColumn id="16" xr3:uid="{5331FAE8-A88E-46C5-A764-C755717B9BE8}" name="3" dataDxfId="625"/>
    <tableColumn id="17" xr3:uid="{0C64821B-FEA4-4E22-8C83-77A5595D372D}" name="4" dataDxfId="624"/>
    <tableColumn id="18" xr3:uid="{47BA35E5-178B-4DB1-9795-145A13E01B7F}" name="5" dataDxfId="623"/>
    <tableColumn id="25" xr3:uid="{1F84E264-4681-4DCE-9E64-923097F0FEEF}" name="6" dataDxfId="622"/>
    <tableColumn id="26" xr3:uid="{0C303E40-C294-4806-80EC-A3AFB855266B}" name="7" dataDxfId="621"/>
    <tableColumn id="27" xr3:uid="{715EFE5E-F0C2-40D3-9703-0B96334416C2}" name="8" dataDxfId="620"/>
    <tableColumn id="28" xr3:uid="{A4E3A8DC-D7E6-456B-B4EA-00B711F6A96F}" name="9" dataDxfId="619"/>
    <tableColumn id="29" xr3:uid="{EF17BCE4-1E3C-439C-A52F-6558B6886E0B}" name="10" dataDxfId="618"/>
    <tableColumn id="30" xr3:uid="{2300B05E-DAD5-44DF-8A39-497C877F8165}" name="11" dataDxfId="617"/>
    <tableColumn id="31" xr3:uid="{C520AEA7-1152-413F-BB0E-271F4B313B3D}" name="12" dataDxfId="616">
      <calculatedColumnFormula array="1">IF(Table267[[#This Row],[1]]="","",Table267[[#This Row],[Weight]:[Weight]]-(Table267[[#This Row],[Weight]:[Weight]]*((_xlfn.XMATCH(Table267[[#This Row],[1]],Table267[[#This Row],[1]:[11]],0))-1)/(COUNTA(Table267[[#This Row],[1]:[11]])-COUNTBLANK(Table267[[#This Row],[1]:[11]])-1)))</calculatedColumnFormula>
    </tableColumn>
    <tableColumn id="32" xr3:uid="{7E940F25-FAD0-41B2-A69D-3C5A6331E384}" name="13" dataDxfId="615">
      <calculatedColumnFormula array="1">IF(Table267[[#This Row],[2]]="","",Table267[[#This Row],[Weight]:[Weight]]-(Table267[[#This Row],[Weight]:[Weight]]*((_xlfn.XMATCH(Table267[[#This Row],[2]],Table267[[#This Row],[1]:[11]],0))-1)/(COUNTA(Table267[[#This Row],[1]:[11]])-COUNTBLANK(Table267[[#This Row],[1]:[11]])-1)))</calculatedColumnFormula>
    </tableColumn>
    <tableColumn id="33" xr3:uid="{0DB0F16F-AD67-4994-BC27-78209FE54B26}" name="14" dataDxfId="614">
      <calculatedColumnFormula array="1">IF(Table267[[#This Row],[3]]="","",Table267[[#This Row],[Weight]:[Weight]]-(Table267[[#This Row],[Weight]:[Weight]]*((_xlfn.XMATCH(Table267[[#This Row],[3]],Table267[[#This Row],[1]:[11]],0))-1)/(COUNTA(Table267[[#This Row],[1]:[11]])-COUNTBLANK(Table267[[#This Row],[1]:[11]])-1)))</calculatedColumnFormula>
    </tableColumn>
    <tableColumn id="34" xr3:uid="{CC8DC8FA-258C-4A66-B4F5-BE2E43CC791F}" name="15" dataDxfId="613">
      <calculatedColumnFormula array="1">IF(Table267[[#This Row],[4]]="","",Table267[[#This Row],[Weight]:[Weight]]-(Table267[[#This Row],[Weight]:[Weight]]*((_xlfn.XMATCH(Table267[[#This Row],[4]],Table267[[#This Row],[1]:[11]],0))-1)/(COUNTA(Table267[[#This Row],[1]:[11]])-COUNTBLANK(Table267[[#This Row],[1]:[11]])-1)))</calculatedColumnFormula>
    </tableColumn>
    <tableColumn id="35" xr3:uid="{AD00700D-3EC7-4B37-A4C2-4ED68CD720E7}" name="16" dataDxfId="612">
      <calculatedColumnFormula array="1">IF(Table267[[#This Row],[5]]="","",Table267[[#This Row],[Weight]:[Weight]]-(Table267[[#This Row],[Weight]:[Weight]]*((_xlfn.XMATCH(Table267[[#This Row],[5]],Table267[[#This Row],[1]:[11]],0))-1)/(COUNTA(Table267[[#This Row],[1]:[11]])-COUNTBLANK(Table267[[#This Row],[1]:[11]])-1)))</calculatedColumnFormula>
    </tableColumn>
    <tableColumn id="36" xr3:uid="{D8C83F15-CC9F-4A88-B3A9-DAEC08481F62}" name="17" dataDxfId="611">
      <calculatedColumnFormula array="1">IF(Table267[[#This Row],[6]]="","",Table267[[#This Row],[Weight]:[Weight]]-(Table267[[#This Row],[Weight]:[Weight]]*((_xlfn.XMATCH(Table267[[#This Row],[6]],Table267[[#This Row],[1]:[11]],0))-1)/(COUNTA(Table267[[#This Row],[1]:[11]])-COUNTBLANK(Table267[[#This Row],[1]:[11]])-1)))</calculatedColumnFormula>
    </tableColumn>
    <tableColumn id="37" xr3:uid="{972BF651-3AE1-497D-81CB-83999CA24CC5}" name="18" dataDxfId="610">
      <calculatedColumnFormula array="1">IF(Table267[[#This Row],[7]]="","",Table267[[#This Row],[Weight]:[Weight]]-(Table267[[#This Row],[Weight]:[Weight]]*((_xlfn.XMATCH(Table267[[#This Row],[7]],Table267[[#This Row],[1]:[11]],0))-1)/(COUNTA(Table267[[#This Row],[1]:[11]])-COUNTBLANK(Table267[[#This Row],[1]:[11]])-1)))</calculatedColumnFormula>
    </tableColumn>
    <tableColumn id="38" xr3:uid="{5BBFF2B2-4550-46C0-AD65-50E97910E203}" name="19" dataDxfId="609">
      <calculatedColumnFormula array="1">IF(Table267[[#This Row],[8]]="","",Table267[[#This Row],[Weight]:[Weight]]-(Table267[[#This Row],[Weight]:[Weight]]*((_xlfn.XMATCH(Table267[[#This Row],[8]],Table267[[#This Row],[1]:[11]],0))-1)/(COUNTA(Table267[[#This Row],[1]:[11]])-COUNTBLANK(Table267[[#This Row],[1]:[11]])-1)))</calculatedColumnFormula>
    </tableColumn>
    <tableColumn id="39" xr3:uid="{CF7994A4-11EF-41B2-8672-C2D2D7822529}" name="20" dataDxfId="608">
      <calculatedColumnFormula array="1">IF(Table267[[#This Row],[9]]="","",Table267[[#This Row],[Weight]:[Weight]]-(Table267[[#This Row],[Weight]:[Weight]]*((_xlfn.XMATCH(Table267[[#This Row],[9]],Table267[[#This Row],[1]:[11]],0))-1)/(COUNTA(Table267[[#This Row],[1]:[11]])-COUNTBLANK(Table267[[#This Row],[1]:[11]])-1)))</calculatedColumnFormula>
    </tableColumn>
    <tableColumn id="40" xr3:uid="{CA58C103-B2D1-40E8-BE54-9A8C49BCAD9D}" name="21" dataDxfId="607">
      <calculatedColumnFormula array="1">IF(Table267[[#This Row],[10]]="","",Table267[[#This Row],[Weight]:[Weight]]-(Table267[[#This Row],[Weight]:[Weight]]*((_xlfn.XMATCH(Table267[[#This Row],[10]],Table267[[#This Row],[1]:[11]],0))-1)/(COUNTA(Table267[[#This Row],[1]:[11]])-COUNTBLANK(Table267[[#This Row],[1]:[11]])-1)))</calculatedColumnFormula>
    </tableColumn>
    <tableColumn id="41" xr3:uid="{8B636D8D-AC30-4F91-ABF4-84C534FC0CD7}" name="22" dataDxfId="606">
      <calculatedColumnFormula array="1">IF(Table267[[#This Row],[11]]="","",Table267[[#This Row],[Weight]:[Weight]]-(Table267[[#This Row],[Weight]:[Weight]]*((_xlfn.XMATCH(Table267[[#This Row],[11]],Table267[[#This Row],[1]:[11]],0))-1)/(COUNTA(Table267[[#This Row],[1]:[11]])-COUNTBLANK(Table267[[#This Row],[1]:[11]])-1)))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1389C-F663-43B8-BD81-2FC008F80145}">
  <dimension ref="A1:C6"/>
  <sheetViews>
    <sheetView workbookViewId="0">
      <selection activeCell="B13" sqref="B13"/>
    </sheetView>
  </sheetViews>
  <sheetFormatPr defaultRowHeight="14.5"/>
  <cols>
    <col min="1" max="1" width="44.54296875" bestFit="1" customWidth="1"/>
    <col min="2" max="2" width="64.36328125" bestFit="1" customWidth="1"/>
    <col min="3" max="3" width="42.90625" customWidth="1"/>
    <col min="4" max="4" width="47.08984375" customWidth="1"/>
  </cols>
  <sheetData>
    <row r="1" spans="1:3">
      <c r="A1" s="117" t="s">
        <v>97</v>
      </c>
      <c r="B1" s="117" t="s">
        <v>98</v>
      </c>
      <c r="C1" s="118" t="s">
        <v>15</v>
      </c>
    </row>
    <row r="2" spans="1:3">
      <c r="A2" s="117"/>
      <c r="B2" s="117"/>
      <c r="C2" s="118"/>
    </row>
    <row r="3" spans="1:3">
      <c r="A3" s="119" t="s">
        <v>99</v>
      </c>
      <c r="B3" s="119" t="s">
        <v>100</v>
      </c>
      <c r="C3" s="120">
        <v>5</v>
      </c>
    </row>
    <row r="4" spans="1:3">
      <c r="A4" s="119" t="s">
        <v>101</v>
      </c>
      <c r="B4" s="119" t="s">
        <v>102</v>
      </c>
      <c r="C4" s="120">
        <v>4</v>
      </c>
    </row>
    <row r="5" spans="1:3">
      <c r="A5" s="119" t="s">
        <v>103</v>
      </c>
      <c r="B5" s="119" t="s">
        <v>104</v>
      </c>
      <c r="C5" s="120">
        <v>2</v>
      </c>
    </row>
    <row r="6" spans="1:3">
      <c r="A6" s="119" t="s">
        <v>105</v>
      </c>
      <c r="B6" s="119" t="s">
        <v>106</v>
      </c>
      <c r="C6" s="120">
        <v>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8FA75-9DF5-4937-858A-9B6D7F0C316B}">
  <sheetPr>
    <tabColor theme="2" tint="-0.249977111117893"/>
  </sheetPr>
  <dimension ref="A1:D6"/>
  <sheetViews>
    <sheetView workbookViewId="0">
      <selection activeCell="B8" sqref="B8"/>
    </sheetView>
  </sheetViews>
  <sheetFormatPr defaultRowHeight="14.5"/>
  <cols>
    <col min="1" max="1" width="4.08984375" style="139" customWidth="1"/>
    <col min="2" max="2" width="49.90625" bestFit="1" customWidth="1"/>
    <col min="3" max="3" width="39" customWidth="1"/>
    <col min="4" max="4" width="42.90625" customWidth="1"/>
  </cols>
  <sheetData>
    <row r="1" spans="1:4">
      <c r="B1" s="121" t="s">
        <v>107</v>
      </c>
    </row>
    <row r="2" spans="1:4">
      <c r="A2" s="181" t="s">
        <v>73</v>
      </c>
      <c r="B2" s="183" t="s">
        <v>622</v>
      </c>
      <c r="C2" s="183" t="s">
        <v>620</v>
      </c>
      <c r="D2" s="183" t="s">
        <v>1736</v>
      </c>
    </row>
    <row r="3" spans="1:4" ht="48" customHeight="1">
      <c r="A3" s="182">
        <v>1</v>
      </c>
      <c r="B3" s="122" t="s">
        <v>108</v>
      </c>
      <c r="C3" s="117"/>
      <c r="D3" s="119"/>
    </row>
    <row r="4" spans="1:4" ht="29">
      <c r="A4" s="182">
        <v>2</v>
      </c>
      <c r="B4" s="122" t="s">
        <v>623</v>
      </c>
      <c r="C4" s="117"/>
      <c r="D4" s="119"/>
    </row>
    <row r="5" spans="1:4" ht="35.25" customHeight="1">
      <c r="A5" s="182">
        <v>3</v>
      </c>
      <c r="B5" s="122" t="s">
        <v>624</v>
      </c>
      <c r="C5" s="117"/>
      <c r="D5" s="119"/>
    </row>
    <row r="6" spans="1:4" ht="68.25" customHeight="1">
      <c r="A6" s="182">
        <v>4</v>
      </c>
      <c r="B6" s="122" t="s">
        <v>621</v>
      </c>
      <c r="C6" s="117"/>
      <c r="D6" s="119"/>
    </row>
  </sheetData>
  <conditionalFormatting sqref="C3:C6">
    <cfRule type="cellIs" dxfId="3" priority="2" stopIfTrue="1" operator="equal">
      <formula>"NOT SUBMITTED"</formula>
    </cfRule>
    <cfRule type="cellIs" dxfId="2" priority="3" stopIfTrue="1" operator="equal">
      <formula>"SUBMITTED"</formula>
    </cfRule>
    <cfRule type="cellIs" dxfId="1" priority="4" operator="equal">
      <formula>"NON-COMPLIANT"</formula>
    </cfRule>
    <cfRule type="cellIs" dxfId="0" priority="5" operator="equal">
      <formula>"COMPLIANT"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 operator="equal" id="{AC256178-2136-4965-BD5C-B48BAB01FF05}">
            <xm:f>Sheet2!$A$12</xm:f>
            <x14:dxf>
              <fill>
                <patternFill>
                  <bgColor rgb="FF00B050"/>
                </patternFill>
              </fill>
            </x14:dxf>
          </x14:cfRule>
          <xm:sqref>C3:C6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35CC7CD-72D2-4AD0-9B6A-3BB20AD1A882}">
          <x14:formula1>
            <xm:f>Sheet2!$A$11:$A$12</xm:f>
          </x14:formula1>
          <xm:sqref>C3:C6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2D6D5-F3AD-4E0E-AC70-B90670FD032A}">
  <dimension ref="A1:B12"/>
  <sheetViews>
    <sheetView workbookViewId="0">
      <selection activeCell="A20" sqref="A20:A21"/>
    </sheetView>
  </sheetViews>
  <sheetFormatPr defaultRowHeight="14.5"/>
  <cols>
    <col min="1" max="1" width="73.453125" bestFit="1" customWidth="1"/>
  </cols>
  <sheetData>
    <row r="1" spans="1:2">
      <c r="A1" s="117" t="s">
        <v>97</v>
      </c>
      <c r="B1" s="118" t="s">
        <v>15</v>
      </c>
    </row>
    <row r="2" spans="1:2">
      <c r="A2" s="178"/>
      <c r="B2" s="118"/>
    </row>
    <row r="3" spans="1:2">
      <c r="A3" s="179" t="s">
        <v>125</v>
      </c>
      <c r="B3" s="180">
        <v>5</v>
      </c>
    </row>
    <row r="4" spans="1:2">
      <c r="A4" s="179" t="s">
        <v>617</v>
      </c>
      <c r="B4" s="180">
        <v>4</v>
      </c>
    </row>
    <row r="5" spans="1:2">
      <c r="A5" s="179" t="s">
        <v>618</v>
      </c>
      <c r="B5" s="180">
        <v>2</v>
      </c>
    </row>
    <row r="6" spans="1:2">
      <c r="A6" s="179" t="s">
        <v>619</v>
      </c>
      <c r="B6" s="180">
        <v>0</v>
      </c>
    </row>
    <row r="11" spans="1:2">
      <c r="A11" t="s">
        <v>109</v>
      </c>
    </row>
    <row r="12" spans="1:2">
      <c r="A12" t="s">
        <v>625</v>
      </c>
    </row>
  </sheetData>
  <pageMargins left="0.7" right="0.7" top="0.75" bottom="0.75" header="0.3" footer="0.3"/>
  <pageSetup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3B9A2-BD9A-426C-9BE9-B1356A814700}">
  <sheetPr>
    <pageSetUpPr fitToPage="1"/>
  </sheetPr>
  <dimension ref="A1:R22"/>
  <sheetViews>
    <sheetView tabSelected="1" zoomScale="80" zoomScaleNormal="150" workbookViewId="0">
      <selection activeCell="M20" sqref="M20"/>
    </sheetView>
  </sheetViews>
  <sheetFormatPr defaultColWidth="9.08984375" defaultRowHeight="14"/>
  <cols>
    <col min="1" max="1" width="1.54296875" style="51" customWidth="1"/>
    <col min="2" max="2" width="3.54296875" style="51" customWidth="1"/>
    <col min="3" max="3" width="9.54296875" style="52" customWidth="1"/>
    <col min="4" max="4" width="11" style="52" customWidth="1"/>
    <col min="5" max="5" width="11.453125" style="51" customWidth="1"/>
    <col min="6" max="16384" width="9.08984375" style="51"/>
  </cols>
  <sheetData>
    <row r="1" spans="1:11">
      <c r="A1" s="50"/>
    </row>
    <row r="2" spans="1:11" ht="21" customHeight="1">
      <c r="A2" s="50"/>
      <c r="B2" s="314" t="s">
        <v>40</v>
      </c>
      <c r="C2" s="314"/>
      <c r="D2" s="314"/>
      <c r="E2" s="314"/>
      <c r="F2" s="314"/>
      <c r="G2" s="314"/>
      <c r="H2" s="314"/>
      <c r="I2" s="314"/>
      <c r="J2" s="314"/>
      <c r="K2" s="314"/>
    </row>
    <row r="3" spans="1:11" ht="14.5">
      <c r="A3" s="50"/>
      <c r="B3" s="52"/>
      <c r="C3" s="311"/>
      <c r="D3" s="315"/>
    </row>
    <row r="4" spans="1:11" ht="7.4" customHeight="1">
      <c r="A4" s="50"/>
      <c r="B4" s="311"/>
      <c r="C4" s="311"/>
    </row>
    <row r="5" spans="1:11" s="54" customFormat="1" ht="24" customHeight="1">
      <c r="A5" s="53"/>
      <c r="B5" s="316" t="s">
        <v>41</v>
      </c>
      <c r="C5" s="317"/>
      <c r="D5" s="317"/>
      <c r="E5" s="317"/>
      <c r="F5" s="317"/>
      <c r="G5" s="317"/>
      <c r="H5" s="317"/>
      <c r="I5" s="317"/>
      <c r="J5" s="317"/>
      <c r="K5" s="317"/>
    </row>
    <row r="6" spans="1:11" ht="8.25" customHeight="1">
      <c r="A6" s="50"/>
      <c r="B6" s="55"/>
      <c r="E6" s="56"/>
    </row>
    <row r="7" spans="1:11" ht="14.15" customHeight="1">
      <c r="A7" s="50"/>
      <c r="B7" s="57" t="s">
        <v>42</v>
      </c>
      <c r="C7" s="318" t="s">
        <v>43</v>
      </c>
      <c r="D7" s="318"/>
      <c r="E7" s="318"/>
      <c r="F7" s="318"/>
      <c r="G7" s="318"/>
      <c r="H7" s="318"/>
      <c r="I7" s="318"/>
      <c r="J7" s="318"/>
      <c r="K7" s="318"/>
    </row>
    <row r="8" spans="1:11" ht="14.15" customHeight="1">
      <c r="A8" s="50"/>
      <c r="B8" s="59"/>
      <c r="C8" s="58" t="s">
        <v>44</v>
      </c>
      <c r="D8" s="58"/>
      <c r="E8" s="58"/>
      <c r="F8" s="58"/>
      <c r="G8" s="58"/>
      <c r="H8" s="58"/>
      <c r="I8" s="58"/>
      <c r="J8" s="58"/>
      <c r="K8" s="58"/>
    </row>
    <row r="9" spans="1:11" ht="15.75" customHeight="1">
      <c r="A9" s="50"/>
      <c r="B9" s="222"/>
      <c r="C9" s="319" t="s">
        <v>80</v>
      </c>
      <c r="D9" s="320"/>
      <c r="E9" s="320"/>
      <c r="F9" s="320"/>
      <c r="G9" s="320"/>
      <c r="H9" s="320"/>
      <c r="I9" s="320"/>
      <c r="J9" s="320"/>
      <c r="K9" s="320"/>
    </row>
    <row r="10" spans="1:11" ht="15.75" customHeight="1">
      <c r="A10" s="50"/>
      <c r="B10" s="223"/>
      <c r="C10" s="319" t="s">
        <v>86</v>
      </c>
      <c r="D10" s="320"/>
      <c r="E10" s="320"/>
      <c r="F10" s="320"/>
      <c r="G10" s="320"/>
      <c r="H10" s="320"/>
      <c r="I10" s="320"/>
      <c r="J10" s="320"/>
      <c r="K10" s="320"/>
    </row>
    <row r="11" spans="1:11" ht="15.75" customHeight="1">
      <c r="A11" s="50"/>
      <c r="B11" s="225"/>
      <c r="C11" s="319" t="s">
        <v>1737</v>
      </c>
      <c r="D11" s="320"/>
      <c r="E11" s="320"/>
      <c r="F11" s="320"/>
      <c r="G11" s="320"/>
      <c r="H11" s="320"/>
      <c r="I11" s="320"/>
      <c r="J11" s="320"/>
      <c r="K11" s="320"/>
    </row>
    <row r="12" spans="1:11" ht="15.75" customHeight="1">
      <c r="A12" s="50"/>
      <c r="B12" s="224"/>
      <c r="C12" s="319" t="s">
        <v>1738</v>
      </c>
      <c r="D12" s="320"/>
      <c r="E12" s="320"/>
      <c r="F12" s="320"/>
      <c r="G12" s="320"/>
      <c r="H12" s="320"/>
      <c r="I12" s="320"/>
      <c r="J12" s="320"/>
      <c r="K12" s="320"/>
    </row>
    <row r="13" spans="1:11" ht="15.75" customHeight="1">
      <c r="A13" s="50"/>
      <c r="B13" s="226"/>
      <c r="C13" s="319" t="s">
        <v>1739</v>
      </c>
      <c r="D13" s="320"/>
      <c r="E13" s="320"/>
      <c r="F13" s="320"/>
      <c r="G13" s="320"/>
      <c r="H13" s="320"/>
      <c r="I13" s="320"/>
      <c r="J13" s="320"/>
      <c r="K13" s="320"/>
    </row>
    <row r="14" spans="1:11" ht="7.5" customHeight="1">
      <c r="A14" s="50"/>
      <c r="B14" s="311"/>
      <c r="C14" s="311"/>
    </row>
    <row r="15" spans="1:11" ht="202.4" customHeight="1">
      <c r="A15" s="50"/>
      <c r="B15" s="57" t="s">
        <v>42</v>
      </c>
      <c r="C15" s="311" t="s">
        <v>46</v>
      </c>
      <c r="D15" s="311"/>
      <c r="E15" s="311"/>
      <c r="F15" s="311"/>
      <c r="G15" s="311"/>
      <c r="H15" s="311"/>
      <c r="I15" s="311"/>
      <c r="J15" s="311"/>
      <c r="K15" s="311"/>
    </row>
    <row r="16" spans="1:11" ht="47.15" customHeight="1">
      <c r="A16" s="50"/>
      <c r="B16" s="311"/>
      <c r="C16" s="311"/>
    </row>
    <row r="17" spans="1:18" ht="7.5" customHeight="1">
      <c r="A17" s="50"/>
      <c r="B17" s="311"/>
      <c r="C17" s="311"/>
    </row>
    <row r="18" spans="1:18" s="60" customFormat="1">
      <c r="A18" s="50"/>
      <c r="B18" s="52"/>
      <c r="C18" s="52"/>
      <c r="D18" s="52"/>
      <c r="E18" s="51"/>
      <c r="F18" s="51"/>
      <c r="G18" s="51"/>
      <c r="H18" s="51"/>
      <c r="I18" s="51"/>
      <c r="J18" s="51"/>
      <c r="K18" s="51"/>
      <c r="L18" s="51"/>
      <c r="M18" s="51"/>
      <c r="N18" s="51"/>
      <c r="O18" s="51"/>
      <c r="P18" s="51"/>
      <c r="Q18" s="51"/>
      <c r="R18" s="51"/>
    </row>
    <row r="19" spans="1:18" s="61" customFormat="1" ht="24" customHeight="1">
      <c r="A19" s="53"/>
      <c r="B19" s="312"/>
      <c r="C19" s="313"/>
      <c r="D19" s="313"/>
      <c r="E19" s="313"/>
      <c r="F19" s="313"/>
      <c r="G19" s="313"/>
      <c r="H19" s="313"/>
      <c r="I19" s="313"/>
      <c r="J19" s="313"/>
      <c r="K19" s="313"/>
      <c r="L19" s="54"/>
      <c r="M19" s="54"/>
      <c r="N19" s="54"/>
      <c r="O19" s="54"/>
      <c r="P19" s="54"/>
      <c r="Q19" s="54"/>
      <c r="R19" s="54"/>
    </row>
    <row r="20" spans="1:18" s="60" customFormat="1" ht="8.25" customHeight="1">
      <c r="A20" s="50"/>
      <c r="B20" s="306"/>
      <c r="C20" s="307"/>
      <c r="D20" s="307"/>
      <c r="E20" s="306"/>
      <c r="F20" s="306"/>
      <c r="G20" s="306"/>
      <c r="H20" s="306"/>
      <c r="I20" s="306"/>
      <c r="J20" s="306"/>
      <c r="K20" s="306"/>
      <c r="L20" s="51"/>
      <c r="M20" s="51"/>
      <c r="N20" s="51"/>
      <c r="O20" s="51"/>
      <c r="P20" s="51"/>
      <c r="Q20" s="51"/>
      <c r="R20" s="51"/>
    </row>
    <row r="21" spans="1:18" s="60" customFormat="1" ht="28.4" customHeight="1">
      <c r="A21" s="50"/>
      <c r="B21" s="308"/>
      <c r="C21" s="309"/>
      <c r="D21" s="310"/>
      <c r="E21" s="310"/>
      <c r="F21" s="310"/>
      <c r="G21" s="310"/>
      <c r="H21" s="310"/>
      <c r="I21" s="310"/>
      <c r="J21" s="310"/>
      <c r="K21" s="310"/>
      <c r="L21" s="51"/>
      <c r="M21" s="51"/>
      <c r="N21" s="51"/>
      <c r="O21" s="51"/>
      <c r="P21" s="51"/>
      <c r="Q21" s="51"/>
      <c r="R21" s="51"/>
    </row>
    <row r="22" spans="1:18">
      <c r="C22" s="62"/>
      <c r="D22" s="62"/>
    </row>
  </sheetData>
  <sheetProtection formatCells="0" formatColumns="0" formatRows="0" insertColumns="0" insertRows="0" insertHyperlinks="0" deleteColumns="0" deleteRows="0" selectLockedCells="1" sort="0" autoFilter="0" pivotTables="0"/>
  <mergeCells count="16">
    <mergeCell ref="C9:K9"/>
    <mergeCell ref="C10:K10"/>
    <mergeCell ref="C11:K11"/>
    <mergeCell ref="C12:K12"/>
    <mergeCell ref="C13:K13"/>
    <mergeCell ref="B2:K2"/>
    <mergeCell ref="C3:D3"/>
    <mergeCell ref="B4:C4"/>
    <mergeCell ref="B5:K5"/>
    <mergeCell ref="C7:K7"/>
    <mergeCell ref="D21:K21"/>
    <mergeCell ref="B14:C14"/>
    <mergeCell ref="C15:K15"/>
    <mergeCell ref="B16:C16"/>
    <mergeCell ref="B17:C17"/>
    <mergeCell ref="B19:K19"/>
  </mergeCells>
  <pageMargins left="0.7" right="0.7" top="0.75" bottom="0.75" header="0.3" footer="0.3"/>
  <pageSetup scale="60" fitToHeight="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04470-CE60-494E-B8A6-F49826D29521}">
  <sheetPr>
    <tabColor rgb="FF96330F"/>
    <pageSetUpPr fitToPage="1"/>
  </sheetPr>
  <dimension ref="A1:H23"/>
  <sheetViews>
    <sheetView showGridLines="0" topLeftCell="A7" zoomScaleNormal="100" workbookViewId="0">
      <selection activeCell="E29" sqref="E29"/>
    </sheetView>
  </sheetViews>
  <sheetFormatPr defaultColWidth="13.08984375" defaultRowHeight="10.5"/>
  <cols>
    <col min="1" max="1" width="4.36328125" style="44" customWidth="1"/>
    <col min="2" max="2" width="32" style="48" customWidth="1"/>
    <col min="3" max="3" width="33.36328125" style="48" customWidth="1"/>
    <col min="4" max="4" width="35.6328125" style="48" customWidth="1"/>
    <col min="5" max="5" width="32" style="48" customWidth="1"/>
    <col min="6" max="6" width="4.54296875" style="48" customWidth="1"/>
    <col min="7" max="7" width="13.08984375" style="45"/>
    <col min="8" max="8" width="13.08984375" style="46"/>
    <col min="9" max="16384" width="13.08984375" style="45"/>
  </cols>
  <sheetData>
    <row r="1" spans="2:8" ht="14.4" customHeight="1">
      <c r="B1" s="47"/>
      <c r="C1" s="47"/>
      <c r="D1" s="47"/>
      <c r="E1" s="47"/>
      <c r="F1" s="47"/>
      <c r="G1" s="47"/>
      <c r="H1" s="47"/>
    </row>
    <row r="2" spans="2:8" ht="15.65" customHeight="1">
      <c r="B2" s="63" t="s">
        <v>47</v>
      </c>
      <c r="C2" s="64" t="s">
        <v>48</v>
      </c>
      <c r="G2" s="47"/>
      <c r="H2" s="47"/>
    </row>
    <row r="3" spans="2:8" ht="15.65" customHeight="1">
      <c r="B3" s="63" t="s">
        <v>49</v>
      </c>
      <c r="C3" s="64" t="s">
        <v>75</v>
      </c>
      <c r="G3" s="47"/>
      <c r="H3" s="47"/>
    </row>
    <row r="4" spans="2:8" ht="14.4" customHeight="1">
      <c r="B4" s="63" t="s">
        <v>50</v>
      </c>
      <c r="C4" s="66" t="s">
        <v>51</v>
      </c>
      <c r="F4" s="47"/>
      <c r="G4" s="47"/>
      <c r="H4" s="47"/>
    </row>
    <row r="5" spans="2:8" ht="14.4" customHeight="1">
      <c r="B5" s="63" t="s">
        <v>52</v>
      </c>
      <c r="C5" s="66" t="s">
        <v>51</v>
      </c>
      <c r="D5" s="65" t="s">
        <v>53</v>
      </c>
      <c r="E5" s="65"/>
      <c r="F5" s="47"/>
      <c r="G5" s="47"/>
      <c r="H5" s="47"/>
    </row>
    <row r="6" spans="2:8" ht="14.4" customHeight="1">
      <c r="B6" s="63" t="s">
        <v>54</v>
      </c>
      <c r="C6" s="66" t="s">
        <v>51</v>
      </c>
      <c r="D6" s="65" t="s">
        <v>0</v>
      </c>
      <c r="E6" s="65"/>
      <c r="F6" s="47"/>
      <c r="G6" s="47"/>
      <c r="H6" s="47"/>
    </row>
    <row r="7" spans="2:8" ht="32.4" customHeight="1">
      <c r="B7" s="63" t="s">
        <v>55</v>
      </c>
      <c r="C7" s="66"/>
      <c r="D7" s="65" t="s">
        <v>74</v>
      </c>
      <c r="E7" s="82"/>
      <c r="F7" s="47"/>
      <c r="G7" s="47"/>
      <c r="H7" s="47"/>
    </row>
    <row r="8" spans="2:8" ht="12" customHeight="1" thickBot="1"/>
    <row r="9" spans="2:8" ht="14.5">
      <c r="B9" s="321" t="s">
        <v>56</v>
      </c>
      <c r="C9" s="323" t="s">
        <v>57</v>
      </c>
      <c r="D9" s="324"/>
      <c r="E9" s="109" t="b">
        <v>1</v>
      </c>
    </row>
    <row r="10" spans="2:8" ht="12" customHeight="1" thickBot="1">
      <c r="B10" s="322"/>
      <c r="C10" s="67" t="str">
        <f>IF(AND(E9,Gatekeepers!F8=1),"Pass","")</f>
        <v/>
      </c>
      <c r="D10" s="67" t="str">
        <f>IF(AND(E9,Gatekeepers!F8&lt;&gt;1),"Fail ("&amp;TEXT(Gatekeepers!F8,"0,0%")&amp;")","")</f>
        <v>Fail (0,0%)</v>
      </c>
      <c r="E10" s="100" t="str">
        <f>IF(AND(E9,SUM(COUNTIF(Table1[Scoring],"Pass"),COUNTIF(Table1[Scoring],"Fail"))&lt;&gt;(COUNTA(Table1[Scoring])+COUNTBLANK(Table1[Scoring]))),"Incomplete response","")</f>
        <v>Incomplete response</v>
      </c>
    </row>
    <row r="11" spans="2:8" ht="12" customHeight="1" thickBot="1"/>
    <row r="12" spans="2:8" ht="16" thickBot="1">
      <c r="B12" s="68" t="s">
        <v>58</v>
      </c>
      <c r="C12" s="69"/>
      <c r="D12" s="69"/>
      <c r="E12" s="70"/>
    </row>
    <row r="13" spans="2:8" ht="16" thickBot="1">
      <c r="B13" s="91" t="s">
        <v>59</v>
      </c>
      <c r="C13" s="92" t="s">
        <v>12</v>
      </c>
      <c r="D13" s="99" t="s">
        <v>60</v>
      </c>
      <c r="E13" s="93" t="s">
        <v>15</v>
      </c>
      <c r="F13" s="48" t="s">
        <v>46</v>
      </c>
    </row>
    <row r="14" spans="2:8" ht="15.5">
      <c r="B14" s="84" t="s">
        <v>88</v>
      </c>
      <c r="C14" s="97">
        <v>0.35</v>
      </c>
      <c r="D14" s="116"/>
      <c r="E14" s="113" t="str">
        <f>IFERROR(('IT Hardware'!J17)*C14,"")</f>
        <v/>
      </c>
    </row>
    <row r="15" spans="2:8" ht="15.5">
      <c r="B15" s="111" t="s">
        <v>89</v>
      </c>
      <c r="C15" s="112">
        <v>0.35</v>
      </c>
      <c r="D15" s="116"/>
      <c r="E15" s="114" t="str">
        <f>IFERROR(('OT Hardware'!J17)*C15,"")</f>
        <v/>
      </c>
    </row>
    <row r="16" spans="2:8" ht="15.5">
      <c r="B16" s="71" t="s">
        <v>80</v>
      </c>
      <c r="C16" s="98">
        <v>0.15</v>
      </c>
      <c r="D16" s="116"/>
      <c r="E16" s="115" t="str">
        <f>IFERROR('Delivery Requirements'!L11,"")</f>
        <v/>
      </c>
    </row>
    <row r="17" spans="2:8" ht="15.5">
      <c r="B17" s="72" t="s">
        <v>86</v>
      </c>
      <c r="C17" s="98">
        <v>0.15</v>
      </c>
      <c r="D17" s="116"/>
      <c r="E17" s="115" t="str">
        <f>IFERROR('Supplier Experience'!L11,"")</f>
        <v/>
      </c>
    </row>
    <row r="18" spans="2:8" ht="16" thickBot="1">
      <c r="B18" s="94" t="s">
        <v>61</v>
      </c>
      <c r="C18" s="95">
        <f>SUM(C14:C17)</f>
        <v>1</v>
      </c>
      <c r="D18" s="219">
        <v>0.8</v>
      </c>
      <c r="E18" s="96">
        <f>SUM(E14:E17)</f>
        <v>0</v>
      </c>
    </row>
    <row r="19" spans="2:8" ht="11" thickTop="1">
      <c r="B19" s="73"/>
      <c r="E19" s="74"/>
    </row>
    <row r="20" spans="2:8">
      <c r="C20" s="45"/>
      <c r="D20" s="46"/>
      <c r="E20" s="45"/>
      <c r="F20" s="45"/>
      <c r="H20" s="45"/>
    </row>
    <row r="21" spans="2:8">
      <c r="C21" s="45"/>
      <c r="D21" s="46"/>
      <c r="E21" s="45"/>
      <c r="F21" s="45"/>
      <c r="H21" s="45"/>
    </row>
    <row r="22" spans="2:8">
      <c r="C22" s="45"/>
      <c r="D22" s="46"/>
      <c r="E22" s="45"/>
      <c r="F22" s="45"/>
      <c r="H22" s="45"/>
    </row>
    <row r="23" spans="2:8">
      <c r="C23" s="45"/>
      <c r="D23" s="46"/>
      <c r="E23" s="45"/>
      <c r="F23" s="45"/>
      <c r="H23" s="45"/>
    </row>
  </sheetData>
  <mergeCells count="2">
    <mergeCell ref="B9:B10"/>
    <mergeCell ref="C9:D9"/>
  </mergeCells>
  <conditionalFormatting sqref="C10">
    <cfRule type="cellIs" dxfId="605" priority="11" operator="equal">
      <formula>"Pass"</formula>
    </cfRule>
  </conditionalFormatting>
  <conditionalFormatting sqref="C18">
    <cfRule type="cellIs" dxfId="604" priority="6" operator="notEqual">
      <formula>1</formula>
    </cfRule>
  </conditionalFormatting>
  <conditionalFormatting sqref="D10">
    <cfRule type="containsText" dxfId="603" priority="10" operator="containsText" text="Fail">
      <formula>NOT(ISERROR(SEARCH("Fail",D10)))</formula>
    </cfRule>
  </conditionalFormatting>
  <conditionalFormatting sqref="E10">
    <cfRule type="expression" dxfId="602" priority="2">
      <formula>E10="Incomplete response"</formula>
    </cfRule>
  </conditionalFormatting>
  <conditionalFormatting sqref="E14:E18">
    <cfRule type="expression" dxfId="601" priority="3">
      <formula>AND(ISNUMBER(D14),(E14/C14)&lt;D14)</formula>
    </cfRule>
  </conditionalFormatting>
  <pageMargins left="0.25" right="0.25" top="0.75" bottom="0.75" header="0.3" footer="0.3"/>
  <pageSetup paperSize="9" scale="97"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06935-F804-479F-8976-4A5A70307688}">
  <sheetPr>
    <tabColor rgb="FFFFFF00"/>
    <pageSetUpPr fitToPage="1"/>
  </sheetPr>
  <dimension ref="A1:I10"/>
  <sheetViews>
    <sheetView topLeftCell="C1" zoomScaleNormal="100" workbookViewId="0">
      <selection activeCell="G5" sqref="G5"/>
    </sheetView>
  </sheetViews>
  <sheetFormatPr defaultRowHeight="14.5"/>
  <cols>
    <col min="1" max="1" width="1.90625" bestFit="1" customWidth="1"/>
    <col min="2" max="2" width="35" customWidth="1"/>
    <col min="3" max="3" width="36.90625" customWidth="1"/>
    <col min="4" max="4" width="35.54296875" customWidth="1"/>
    <col min="5" max="5" width="32" customWidth="1"/>
    <col min="6" max="7" width="26.453125" customWidth="1"/>
    <col min="8" max="8" width="3.54296875" customWidth="1"/>
  </cols>
  <sheetData>
    <row r="1" spans="1:9" s="45" customFormat="1" ht="14.4" customHeight="1">
      <c r="A1" s="44"/>
      <c r="B1" s="47"/>
      <c r="C1" s="47"/>
      <c r="D1" s="47"/>
      <c r="E1" s="47"/>
      <c r="F1" s="47"/>
      <c r="G1" s="47"/>
      <c r="H1" s="47"/>
    </row>
    <row r="2" spans="1:9" s="45" customFormat="1" ht="15.65" customHeight="1">
      <c r="A2" s="44"/>
      <c r="B2" s="63" t="s">
        <v>47</v>
      </c>
      <c r="C2" s="64" t="str">
        <f>'Scoring Summary'!C2</f>
        <v>&lt;insert before tender publication&gt;</v>
      </c>
      <c r="D2" s="47"/>
      <c r="E2" s="325" t="s">
        <v>62</v>
      </c>
      <c r="F2" s="326"/>
      <c r="G2" s="47"/>
      <c r="H2" s="47"/>
    </row>
    <row r="3" spans="1:9" s="45" customFormat="1" ht="15.65" customHeight="1">
      <c r="A3" s="44"/>
      <c r="B3" s="63" t="s">
        <v>49</v>
      </c>
      <c r="C3" s="64" t="str">
        <f>'Scoring Summary'!C3</f>
        <v>IT and OT Network Hardware</v>
      </c>
      <c r="D3" s="47"/>
      <c r="E3" s="327"/>
      <c r="F3" s="328"/>
      <c r="G3" s="47"/>
      <c r="H3" s="47"/>
    </row>
    <row r="4" spans="1:9" s="45" customFormat="1" ht="14.4" customHeight="1">
      <c r="A4" s="44"/>
      <c r="B4" s="63" t="s">
        <v>50</v>
      </c>
      <c r="C4" s="66" t="str">
        <f>'Scoring Summary'!C4</f>
        <v>&lt;Evaluator to complete&gt;</v>
      </c>
      <c r="D4" s="47"/>
      <c r="E4" s="105" t="s">
        <v>44</v>
      </c>
      <c r="F4" s="102"/>
      <c r="G4" s="47"/>
      <c r="H4" s="47"/>
    </row>
    <row r="5" spans="1:9" s="45" customFormat="1" ht="14.4" customHeight="1">
      <c r="A5" s="44"/>
      <c r="B5" s="63" t="s">
        <v>52</v>
      </c>
      <c r="C5" s="66" t="str">
        <f>'Scoring Summary'!C5</f>
        <v>&lt;Evaluator to complete&gt;</v>
      </c>
      <c r="D5" s="47"/>
      <c r="E5" s="103"/>
      <c r="F5" s="104"/>
      <c r="G5" s="47"/>
      <c r="H5" s="47"/>
      <c r="I5"/>
    </row>
    <row r="6" spans="1:9" s="45" customFormat="1" ht="14.4" customHeight="1">
      <c r="A6" s="44"/>
      <c r="B6" s="63" t="s">
        <v>54</v>
      </c>
      <c r="C6" s="66" t="str">
        <f>'Scoring Summary'!C6</f>
        <v>&lt;Evaluator to complete&gt;</v>
      </c>
      <c r="D6" s="47"/>
      <c r="E6" s="47"/>
      <c r="F6" s="47"/>
      <c r="G6" s="47"/>
      <c r="H6" s="47"/>
      <c r="I6"/>
    </row>
    <row r="7" spans="1:9" s="45" customFormat="1" ht="32.4" customHeight="1">
      <c r="A7" s="44"/>
      <c r="B7" s="63" t="s">
        <v>55</v>
      </c>
      <c r="C7" s="66"/>
      <c r="D7" s="47"/>
      <c r="E7" s="47"/>
      <c r="F7" s="47"/>
      <c r="G7" s="47"/>
      <c r="H7" s="47"/>
      <c r="I7"/>
    </row>
    <row r="8" spans="1:9" s="45" customFormat="1" ht="12" customHeight="1" thickBot="1">
      <c r="A8" s="44"/>
      <c r="B8" s="48"/>
      <c r="C8" s="48"/>
      <c r="D8" s="48"/>
      <c r="E8" s="75"/>
      <c r="F8" s="83">
        <f>COUNTIF(Table1[Scoring],"Pass")/(COUNTA(Table1[Scoring])+COUNTBLANK(Table1[Scoring]))</f>
        <v>0</v>
      </c>
      <c r="H8" s="46"/>
    </row>
    <row r="9" spans="1:9" s="46" customFormat="1" ht="57" customHeight="1">
      <c r="A9" s="76"/>
      <c r="B9" s="85" t="s">
        <v>63</v>
      </c>
      <c r="C9" s="86" t="s">
        <v>64</v>
      </c>
      <c r="D9" s="87" t="s">
        <v>65</v>
      </c>
      <c r="E9" s="88" t="s">
        <v>66</v>
      </c>
      <c r="F9" s="89" t="s">
        <v>67</v>
      </c>
      <c r="G9" s="90" t="s">
        <v>16</v>
      </c>
    </row>
    <row r="10" spans="1:9" s="46" customFormat="1" ht="51.75" customHeight="1">
      <c r="A10" s="49">
        <v>1</v>
      </c>
      <c r="B10" s="77" t="s">
        <v>76</v>
      </c>
      <c r="C10" s="77" t="s">
        <v>87</v>
      </c>
      <c r="D10" s="78"/>
      <c r="E10" s="79"/>
      <c r="F10" s="80"/>
      <c r="G10" s="81"/>
    </row>
  </sheetData>
  <mergeCells count="1">
    <mergeCell ref="E2:F3"/>
  </mergeCells>
  <dataValidations count="1">
    <dataValidation type="list" allowBlank="1" showInputMessage="1" showErrorMessage="1" sqref="F10" xr:uid="{21DF8596-6E9B-4AA7-A91A-7FD7C37A206D}">
      <formula1>"Pass,Fail"</formula1>
    </dataValidation>
  </dataValidations>
  <pageMargins left="0.7" right="0.7" top="0.75" bottom="0.75" header="0.3" footer="0.3"/>
  <pageSetup paperSize="9" scale="66" fitToHeight="0" orientation="landscape" r:id="rId1"/>
  <drawing r:id="rId2"/>
  <legacy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776A2-D97B-45A1-9659-D9B992DBB03E}">
  <sheetPr>
    <tabColor theme="4"/>
    <pageSetUpPr fitToPage="1"/>
  </sheetPr>
  <dimension ref="A2:AI15"/>
  <sheetViews>
    <sheetView topLeftCell="D13" zoomScaleNormal="100" workbookViewId="0">
      <selection activeCell="F13" sqref="F13"/>
    </sheetView>
  </sheetViews>
  <sheetFormatPr defaultColWidth="5.54296875" defaultRowHeight="11.5"/>
  <cols>
    <col min="1" max="1" width="3" style="6" bestFit="1" customWidth="1"/>
    <col min="2" max="2" width="38.54296875" style="6" customWidth="1"/>
    <col min="3" max="3" width="38.90625" style="6" customWidth="1"/>
    <col min="4" max="4" width="28.54296875" style="6" bestFit="1" customWidth="1"/>
    <col min="5" max="5" width="31.36328125" style="6" bestFit="1" customWidth="1"/>
    <col min="6" max="6" width="18.54296875" style="6" bestFit="1" customWidth="1"/>
    <col min="7" max="7" width="11.36328125" style="6" bestFit="1" customWidth="1"/>
    <col min="8" max="8" width="13.6328125" style="6" bestFit="1" customWidth="1"/>
    <col min="9" max="9" width="19.453125" style="6" bestFit="1" customWidth="1"/>
    <col min="10" max="10" width="8" style="6" customWidth="1"/>
    <col min="11" max="11" width="15.90625" style="6" customWidth="1"/>
    <col min="12" max="12" width="7.90625" style="41" bestFit="1" customWidth="1"/>
    <col min="13" max="13" width="19.6328125" style="6" bestFit="1" customWidth="1"/>
    <col min="14" max="14" width="6.54296875" style="42" hidden="1" customWidth="1"/>
    <col min="15" max="24" width="6.453125" style="42" hidden="1" customWidth="1"/>
    <col min="25" max="25" width="8" style="6" hidden="1" customWidth="1"/>
    <col min="26" max="26" width="5.54296875" style="6" hidden="1" customWidth="1"/>
    <col min="27" max="32" width="6.08984375" style="6" hidden="1" customWidth="1"/>
    <col min="33" max="35" width="5.54296875" style="6" hidden="1" customWidth="1"/>
    <col min="36" max="16384" width="5.54296875" style="6"/>
  </cols>
  <sheetData>
    <row r="2" spans="1:35" ht="14">
      <c r="B2" s="63" t="s">
        <v>47</v>
      </c>
      <c r="C2" s="64" t="s">
        <v>48</v>
      </c>
      <c r="E2" s="325" t="s">
        <v>69</v>
      </c>
      <c r="F2" s="326"/>
    </row>
    <row r="3" spans="1:35" ht="15.75" customHeight="1">
      <c r="B3" s="63" t="s">
        <v>49</v>
      </c>
      <c r="C3" s="64" t="s">
        <v>48</v>
      </c>
      <c r="E3" s="327"/>
      <c r="F3" s="328"/>
    </row>
    <row r="4" spans="1:35" ht="15" customHeight="1">
      <c r="B4" s="63" t="s">
        <v>50</v>
      </c>
      <c r="C4" s="66" t="s">
        <v>51</v>
      </c>
      <c r="D4" s="47"/>
      <c r="E4" s="101" t="s">
        <v>80</v>
      </c>
      <c r="F4" s="107"/>
    </row>
    <row r="5" spans="1:35" ht="15.5">
      <c r="B5" s="63" t="s">
        <v>52</v>
      </c>
      <c r="C5" s="66" t="s">
        <v>51</v>
      </c>
      <c r="D5" s="47"/>
      <c r="E5" s="103"/>
      <c r="F5" s="106"/>
    </row>
    <row r="6" spans="1:35" ht="15.5">
      <c r="B6" s="63" t="s">
        <v>54</v>
      </c>
      <c r="C6" s="66" t="s">
        <v>51</v>
      </c>
      <c r="D6" s="47"/>
      <c r="E6" s="47"/>
    </row>
    <row r="7" spans="1:35" ht="42.75" customHeight="1">
      <c r="B7" s="63" t="s">
        <v>55</v>
      </c>
      <c r="C7" s="66"/>
      <c r="D7" s="48"/>
      <c r="E7" s="47"/>
    </row>
    <row r="10" spans="1:35" ht="15" customHeight="1">
      <c r="A10" s="329"/>
      <c r="B10" s="331" t="s">
        <v>1</v>
      </c>
      <c r="C10" s="331"/>
      <c r="D10" s="333" t="s">
        <v>2</v>
      </c>
      <c r="E10" s="334"/>
      <c r="F10" s="1" t="s">
        <v>3</v>
      </c>
      <c r="G10" s="2"/>
      <c r="H10" s="3"/>
      <c r="I10" s="3"/>
      <c r="J10" s="3"/>
      <c r="K10" s="3"/>
      <c r="L10" s="4"/>
      <c r="M10" s="5"/>
      <c r="N10" s="4"/>
      <c r="O10" s="4"/>
      <c r="P10" s="4"/>
      <c r="Q10" s="4"/>
      <c r="R10" s="4"/>
      <c r="S10" s="4"/>
      <c r="T10" s="4"/>
      <c r="U10" s="4"/>
      <c r="V10" s="4"/>
      <c r="W10" s="4"/>
      <c r="X10" s="4"/>
      <c r="Y10" s="4"/>
      <c r="Z10" s="4"/>
      <c r="AA10" s="4"/>
      <c r="AB10" s="4"/>
      <c r="AC10" s="4"/>
      <c r="AD10" s="4"/>
      <c r="AE10" s="4"/>
      <c r="AF10" s="4"/>
      <c r="AG10" s="4"/>
      <c r="AH10" s="4"/>
      <c r="AI10" s="4"/>
    </row>
    <row r="11" spans="1:35">
      <c r="A11" s="330"/>
      <c r="B11" s="332"/>
      <c r="C11" s="332"/>
      <c r="D11" s="335"/>
      <c r="E11" s="335"/>
      <c r="F11" s="108">
        <f>'Scoring Summary'!C16</f>
        <v>0.15</v>
      </c>
      <c r="G11" s="43">
        <f>SUM(Table26[Priority])</f>
        <v>12</v>
      </c>
      <c r="H11" s="8">
        <f>SUM(Table26[Weight])</f>
        <v>0.15</v>
      </c>
      <c r="I11" s="7"/>
      <c r="J11" s="7"/>
      <c r="K11" s="9" t="s">
        <v>4</v>
      </c>
      <c r="L11" s="8" t="e">
        <f>SUM(Table26[Score])</f>
        <v>#N/A</v>
      </c>
      <c r="M11" s="7"/>
      <c r="N11" s="10">
        <v>1</v>
      </c>
      <c r="O11" s="10">
        <v>2</v>
      </c>
      <c r="P11" s="10">
        <v>3</v>
      </c>
      <c r="Q11" s="10">
        <v>4</v>
      </c>
      <c r="R11" s="10">
        <v>5</v>
      </c>
      <c r="S11" s="10">
        <v>6</v>
      </c>
      <c r="T11" s="10">
        <v>7</v>
      </c>
      <c r="U11" s="10">
        <v>8</v>
      </c>
      <c r="V11" s="10">
        <v>9</v>
      </c>
      <c r="W11" s="10">
        <v>10</v>
      </c>
      <c r="X11" s="10">
        <v>11</v>
      </c>
      <c r="Y11" s="10">
        <v>12</v>
      </c>
      <c r="Z11" s="10">
        <v>13</v>
      </c>
      <c r="AA11" s="10">
        <v>14</v>
      </c>
      <c r="AB11" s="10">
        <v>15</v>
      </c>
      <c r="AC11" s="10">
        <v>16</v>
      </c>
      <c r="AD11" s="10">
        <v>17</v>
      </c>
      <c r="AE11" s="10">
        <v>18</v>
      </c>
      <c r="AF11" s="10">
        <v>19</v>
      </c>
      <c r="AG11" s="10">
        <v>20</v>
      </c>
      <c r="AH11" s="10">
        <v>21</v>
      </c>
      <c r="AI11" s="10">
        <v>22</v>
      </c>
    </row>
    <row r="12" spans="1:35" ht="46">
      <c r="A12" s="11" t="s">
        <v>5</v>
      </c>
      <c r="B12" s="12" t="s">
        <v>6</v>
      </c>
      <c r="C12" s="13" t="s">
        <v>7</v>
      </c>
      <c r="D12" s="14" t="s">
        <v>8</v>
      </c>
      <c r="E12" s="14" t="s">
        <v>9</v>
      </c>
      <c r="F12" s="221" t="s">
        <v>10</v>
      </c>
      <c r="G12" s="16" t="s">
        <v>11</v>
      </c>
      <c r="H12" s="16" t="s">
        <v>12</v>
      </c>
      <c r="I12" s="221" t="s">
        <v>70</v>
      </c>
      <c r="J12" s="16" t="s">
        <v>13</v>
      </c>
      <c r="K12" s="15" t="s">
        <v>14</v>
      </c>
      <c r="L12" s="17" t="s">
        <v>15</v>
      </c>
      <c r="M12" s="15" t="s">
        <v>16</v>
      </c>
      <c r="N12" s="18" t="s">
        <v>17</v>
      </c>
      <c r="O12" s="18" t="s">
        <v>18</v>
      </c>
      <c r="P12" s="18" t="s">
        <v>19</v>
      </c>
      <c r="Q12" s="18" t="s">
        <v>20</v>
      </c>
      <c r="R12" s="18" t="s">
        <v>21</v>
      </c>
      <c r="S12" s="18" t="s">
        <v>22</v>
      </c>
      <c r="T12" s="18" t="s">
        <v>23</v>
      </c>
      <c r="U12" s="18" t="s">
        <v>24</v>
      </c>
      <c r="V12" s="18" t="s">
        <v>25</v>
      </c>
      <c r="W12" s="18" t="s">
        <v>26</v>
      </c>
      <c r="X12" s="18" t="s">
        <v>27</v>
      </c>
      <c r="Y12" s="19" t="s">
        <v>28</v>
      </c>
      <c r="Z12" s="19" t="s">
        <v>29</v>
      </c>
      <c r="AA12" s="19" t="s">
        <v>30</v>
      </c>
      <c r="AB12" s="19" t="s">
        <v>31</v>
      </c>
      <c r="AC12" s="19" t="s">
        <v>32</v>
      </c>
      <c r="AD12" s="19" t="s">
        <v>33</v>
      </c>
      <c r="AE12" s="19" t="s">
        <v>34</v>
      </c>
      <c r="AF12" s="19" t="s">
        <v>35</v>
      </c>
      <c r="AG12" s="19" t="s">
        <v>36</v>
      </c>
      <c r="AH12" s="19" t="s">
        <v>37</v>
      </c>
      <c r="AI12" s="19" t="s">
        <v>38</v>
      </c>
    </row>
    <row r="13" spans="1:35" ht="126.5">
      <c r="A13" s="20">
        <v>1</v>
      </c>
      <c r="B13" s="21" t="s">
        <v>77</v>
      </c>
      <c r="C13" s="21" t="s">
        <v>78</v>
      </c>
      <c r="D13" s="21"/>
      <c r="E13" s="21" t="s">
        <v>39</v>
      </c>
      <c r="F13" s="22" t="s">
        <v>68</v>
      </c>
      <c r="G13" s="23" cm="1">
        <f t="array" ref="G13">_xlfn.IFS(F13="","",F13="No interest",0,F13="Nice to have",1,F13="Useful",2,F13="Important",3,F13="Very important",4,F13="Critical",5,F13="Show stopper",6)</f>
        <v>4</v>
      </c>
      <c r="H13" s="24">
        <f t="shared" ref="H13:H15" si="0">(G13/$G$11)*$F$11</f>
        <v>4.9999999999999996E-2</v>
      </c>
      <c r="I13" s="25" t="s">
        <v>79</v>
      </c>
      <c r="J13" s="25" t="str" cm="1">
        <f t="array" ref="J13">_xlfn.TEXTJOIN(" "&amp;CHAR(10),,TEXT(SUBSTITUTE(Table26[[#This Row],[12]:[22]],".",","),"0,00%"))</f>
        <v>0,05 
0,00%</v>
      </c>
      <c r="K13" s="26"/>
      <c r="L13" s="27" t="e">
        <f>H13-(H13*((MATCH(Table26[[#This Row],[Evaluators Response (SELECT)]],Table26[[#This Row],[1]:[11]],0)-1)/(COUNTA(Table26[[#This Row],[1]:[11]])-COUNTBLANK(Table26[[#This Row],[1]:[11]])-1)))</f>
        <v>#N/A</v>
      </c>
      <c r="M13" s="28"/>
      <c r="N13" s="29" t="str" cm="1">
        <f t="array" ref="N13">IFERROR(INDEX(_xlfn.UNIQUE(TRIM(_xlfn.TEXTSPLIT(Table26[[#This Row],[Selection Options]:[Selection Options]],","))),,N$11),"")</f>
        <v>The vendor can provide all 7 box labeling requirements</v>
      </c>
      <c r="O13" s="29" t="str" cm="1">
        <f t="array" ref="O13">IFERROR(INDEX(_xlfn.UNIQUE(TRIM(_xlfn.TEXTSPLIT(Table26[[#This Row],[Selection Options]:[Selection Options]],","))),,O$11),"")</f>
        <v xml:space="preserve">
the vendor cannot provide all 7 labeling requirements</v>
      </c>
      <c r="P13" s="29" t="str" cm="1">
        <f t="array" ref="P13">IFERROR(INDEX(_xlfn.UNIQUE(TRIM(_xlfn.TEXTSPLIT(Table26[[#This Row],[Selection Options]:[Selection Options]],","))),,P$11),"")</f>
        <v/>
      </c>
      <c r="Q13" s="29" t="str" cm="1">
        <f t="array" ref="Q13">IFERROR(INDEX(_xlfn.UNIQUE(TRIM(_xlfn.TEXTSPLIT(Table26[[#This Row],[Selection Options]:[Selection Options]],","))),,Q$11),"")</f>
        <v/>
      </c>
      <c r="R13" s="29" t="str" cm="1">
        <f t="array" ref="R13">IFERROR(INDEX(_xlfn.UNIQUE(TRIM(_xlfn.TEXTSPLIT(Table26[[#This Row],[Selection Options]:[Selection Options]],","))),,R$11),"")</f>
        <v/>
      </c>
      <c r="S13" s="29" t="str" cm="1">
        <f t="array" ref="S13">IFERROR(INDEX(_xlfn.UNIQUE(TRIM(_xlfn.TEXTSPLIT(Table26[[#This Row],[Selection Options]:[Selection Options]],","))),,S$11),"")</f>
        <v/>
      </c>
      <c r="T13" s="29" t="str" cm="1">
        <f t="array" ref="T13">IFERROR(INDEX(_xlfn.UNIQUE(TRIM(_xlfn.TEXTSPLIT(Table26[[#This Row],[Selection Options]:[Selection Options]],","))),,T$11),"")</f>
        <v/>
      </c>
      <c r="U13" s="29" t="str" cm="1">
        <f t="array" ref="U13">IFERROR(INDEX(_xlfn.UNIQUE(TRIM(_xlfn.TEXTSPLIT(Table26[[#This Row],[Selection Options]:[Selection Options]],","))),,U$11),"")</f>
        <v/>
      </c>
      <c r="V13" s="29" t="str" cm="1">
        <f t="array" ref="V13">IFERROR(INDEX(_xlfn.UNIQUE(TRIM(_xlfn.TEXTSPLIT(Table26[[#This Row],[Selection Options]:[Selection Options]],","))),,V$11),"")</f>
        <v/>
      </c>
      <c r="W13" s="29" t="str" cm="1">
        <f t="array" ref="W13">IFERROR(INDEX(_xlfn.UNIQUE(TRIM(_xlfn.TEXTSPLIT(Table26[[#This Row],[Selection Options]:[Selection Options]],","))),,W$11),"")</f>
        <v/>
      </c>
      <c r="X13" s="29" t="str" cm="1">
        <f t="array" ref="X13">IFERROR(INDEX(_xlfn.UNIQUE(TRIM(_xlfn.TEXTSPLIT(Table26[[#This Row],[Selection Options]:[Selection Options]],","))),,X$11),"")</f>
        <v/>
      </c>
      <c r="Y13" s="30" cm="1">
        <f t="array" ref="Y13">IF(Table26[[#This Row],[1]]="","",Table26[[#This Row],[Weight]:[Weight]]-(Table26[[#This Row],[Weight]:[Weight]]*((_xlfn.XMATCH(Table26[[#This Row],[1]],Table26[[#This Row],[1]:[11]],0))-1)/(COUNTA(Table26[[#This Row],[1]:[11]])-COUNTBLANK(Table26[[#This Row],[1]:[11]])-1)))</f>
        <v>4.9999999999999996E-2</v>
      </c>
      <c r="Z13" s="30" cm="1">
        <f t="array" ref="Z13">IF(Table26[[#This Row],[2]]="","",Table26[[#This Row],[Weight]:[Weight]]-(Table26[[#This Row],[Weight]:[Weight]]*((_xlfn.XMATCH(Table26[[#This Row],[2]],Table26[[#This Row],[1]:[11]],0))-1)/(COUNTA(Table26[[#This Row],[1]:[11]])-COUNTBLANK(Table26[[#This Row],[1]:[11]])-1)))</f>
        <v>0</v>
      </c>
      <c r="AA13" s="30" t="str" cm="1">
        <f t="array" ref="AA13">IF(Table26[[#This Row],[3]]="","",Table26[[#This Row],[Weight]:[Weight]]-(Table26[[#This Row],[Weight]:[Weight]]*((_xlfn.XMATCH(Table26[[#This Row],[3]],Table26[[#This Row],[1]:[11]],0))-1)/(COUNTA(Table26[[#This Row],[1]:[11]])-COUNTBLANK(Table26[[#This Row],[1]:[11]])-1)))</f>
        <v/>
      </c>
      <c r="AB13" s="30" t="str" cm="1">
        <f t="array" ref="AB13">IF(Table26[[#This Row],[4]]="","",Table26[[#This Row],[Weight]:[Weight]]-(Table26[[#This Row],[Weight]:[Weight]]*((_xlfn.XMATCH(Table26[[#This Row],[4]],Table26[[#This Row],[1]:[11]],0))-1)/(COUNTA(Table26[[#This Row],[1]:[11]])-COUNTBLANK(Table26[[#This Row],[1]:[11]])-1)))</f>
        <v/>
      </c>
      <c r="AC13" s="30" t="str" cm="1">
        <f t="array" ref="AC13">IF(Table26[[#This Row],[5]]="","",Table26[[#This Row],[Weight]:[Weight]]-(Table26[[#This Row],[Weight]:[Weight]]*((_xlfn.XMATCH(Table26[[#This Row],[5]],Table26[[#This Row],[1]:[11]],0))-1)/(COUNTA(Table26[[#This Row],[1]:[11]])-COUNTBLANK(Table26[[#This Row],[1]:[11]])-1)))</f>
        <v/>
      </c>
      <c r="AD13" s="30" t="str" cm="1">
        <f t="array" ref="AD13">IF(Table26[[#This Row],[6]]="","",Table26[[#This Row],[Weight]:[Weight]]-(Table26[[#This Row],[Weight]:[Weight]]*((_xlfn.XMATCH(Table26[[#This Row],[6]],Table26[[#This Row],[1]:[11]],0))-1)/(COUNTA(Table26[[#This Row],[1]:[11]])-COUNTBLANK(Table26[[#This Row],[1]:[11]])-1)))</f>
        <v/>
      </c>
      <c r="AE13" s="30" t="str" cm="1">
        <f t="array" ref="AE13">IF(Table26[[#This Row],[7]]="","",Table26[[#This Row],[Weight]:[Weight]]-(Table26[[#This Row],[Weight]:[Weight]]*((_xlfn.XMATCH(Table26[[#This Row],[7]],Table26[[#This Row],[1]:[11]],0))-1)/(COUNTA(Table26[[#This Row],[1]:[11]])-COUNTBLANK(Table26[[#This Row],[1]:[11]])-1)))</f>
        <v/>
      </c>
      <c r="AF13" s="30" t="str" cm="1">
        <f t="array" ref="AF13">IF(Table26[[#This Row],[8]]="","",Table26[[#This Row],[Weight]:[Weight]]-(Table26[[#This Row],[Weight]:[Weight]]*((_xlfn.XMATCH(Table26[[#This Row],[8]],Table26[[#This Row],[1]:[11]],0))-1)/(COUNTA(Table26[[#This Row],[1]:[11]])-COUNTBLANK(Table26[[#This Row],[1]:[11]])-1)))</f>
        <v/>
      </c>
      <c r="AG13" s="30" t="str" cm="1">
        <f t="array" ref="AG13">IF(Table26[[#This Row],[9]]="","",Table26[[#This Row],[Weight]:[Weight]]-(Table26[[#This Row],[Weight]:[Weight]]*((_xlfn.XMATCH(Table26[[#This Row],[9]],Table26[[#This Row],[1]:[11]],0))-1)/(COUNTA(Table26[[#This Row],[1]:[11]])-COUNTBLANK(Table26[[#This Row],[1]:[11]])-1)))</f>
        <v/>
      </c>
      <c r="AH13" s="30" t="str" cm="1">
        <f t="array" ref="AH13">IF(Table26[[#This Row],[10]]="","",Table26[[#This Row],[Weight]:[Weight]]-(Table26[[#This Row],[Weight]:[Weight]]*((_xlfn.XMATCH(Table26[[#This Row],[10]],Table26[[#This Row],[1]:[11]],0))-1)/(COUNTA(Table26[[#This Row],[1]:[11]])-COUNTBLANK(Table26[[#This Row],[1]:[11]])-1)))</f>
        <v/>
      </c>
      <c r="AI13" s="30" t="str" cm="1">
        <f t="array" ref="AI13">IF(Table26[[#This Row],[11]]="","",Table26[[#This Row],[Weight]:[Weight]]-(Table26[[#This Row],[Weight]:[Weight]]*((_xlfn.XMATCH(Table26[[#This Row],[11]],Table26[[#This Row],[1]:[11]],0))-1)/(COUNTA(Table26[[#This Row],[1]:[11]])-COUNTBLANK(Table26[[#This Row],[1]:[11]])-1)))</f>
        <v/>
      </c>
    </row>
    <row r="14" spans="1:35" ht="193.5" customHeight="1">
      <c r="A14" s="20">
        <v>2</v>
      </c>
      <c r="B14" s="21" t="s">
        <v>90</v>
      </c>
      <c r="C14" s="21" t="s">
        <v>81</v>
      </c>
      <c r="D14" s="31"/>
      <c r="E14" s="31"/>
      <c r="F14" s="22" t="s">
        <v>68</v>
      </c>
      <c r="G14" s="23" cm="1">
        <f t="array" ref="G14">_xlfn.IFS(F14="","",F14="No interest",0,F14="Nice to have",1,F14="Useful",2,F14="Important",3,F14="Very important",4,F14="Critical",5,F14="Show stopper",6)</f>
        <v>4</v>
      </c>
      <c r="H14" s="24">
        <f t="shared" si="0"/>
        <v>4.9999999999999996E-2</v>
      </c>
      <c r="I14" s="25" t="s">
        <v>82</v>
      </c>
      <c r="J14" s="25" t="str" cm="1">
        <f t="array" ref="J14">_xlfn.TEXTJOIN(" "&amp;CHAR(10),,TEXT(SUBSTITUTE(Table26[[#This Row],[12]:[22]],".",","),"0,00%"))</f>
        <v>0,05 
0,00%</v>
      </c>
      <c r="K14" s="26"/>
      <c r="L14" s="27" t="e">
        <f>H14-(H14*((MATCH(Table26[[#This Row],[Evaluators Response (SELECT)]],Table26[[#This Row],[1]:[11]],0)-1)/(COUNTA(Table26[[#This Row],[1]:[11]])-COUNTBLANK(Table26[[#This Row],[1]:[11]])-1)))</f>
        <v>#N/A</v>
      </c>
      <c r="M14" s="28"/>
      <c r="N14" s="29" t="str" cm="1">
        <f t="array" ref="N14">IFERROR(INDEX(_xlfn.UNIQUE(TRIM(_xlfn.TEXTSPLIT(Table26[[#This Row],[Selection Options]:[Selection Options]],","))),,N$11),"")</f>
        <v>The vendor is able to provide all required information on dleivery notes</v>
      </c>
      <c r="O14" s="29" t="str" cm="1">
        <f t="array" ref="O14">IFERROR(INDEX(_xlfn.UNIQUE(TRIM(_xlfn.TEXTSPLIT(Table26[[#This Row],[Selection Options]:[Selection Options]],","))),,O$11),"")</f>
        <v xml:space="preserve">
The vendor is unable to provide all required information on dleivery notes</v>
      </c>
      <c r="P14" s="29" t="str" cm="1">
        <f t="array" ref="P14">IFERROR(INDEX(_xlfn.UNIQUE(TRIM(_xlfn.TEXTSPLIT(Table26[[#This Row],[Selection Options]:[Selection Options]],","))),,P$11),"")</f>
        <v/>
      </c>
      <c r="Q14" s="29" t="str" cm="1">
        <f t="array" ref="Q14">IFERROR(INDEX(_xlfn.UNIQUE(TRIM(_xlfn.TEXTSPLIT(Table26[[#This Row],[Selection Options]:[Selection Options]],","))),,Q$11),"")</f>
        <v/>
      </c>
      <c r="R14" s="29" t="str" cm="1">
        <f t="array" ref="R14">IFERROR(INDEX(_xlfn.UNIQUE(TRIM(_xlfn.TEXTSPLIT(Table26[[#This Row],[Selection Options]:[Selection Options]],","))),,R$11),"")</f>
        <v/>
      </c>
      <c r="S14" s="29" t="str" cm="1">
        <f t="array" ref="S14">IFERROR(INDEX(_xlfn.UNIQUE(TRIM(_xlfn.TEXTSPLIT(Table26[[#This Row],[Selection Options]:[Selection Options]],","))),,S$11),"")</f>
        <v/>
      </c>
      <c r="T14" s="29" t="str" cm="1">
        <f t="array" ref="T14">IFERROR(INDEX(_xlfn.UNIQUE(TRIM(_xlfn.TEXTSPLIT(Table26[[#This Row],[Selection Options]:[Selection Options]],","))),,T$11),"")</f>
        <v/>
      </c>
      <c r="U14" s="29" t="str" cm="1">
        <f t="array" ref="U14">IFERROR(INDEX(_xlfn.UNIQUE(TRIM(_xlfn.TEXTSPLIT(Table26[[#This Row],[Selection Options]:[Selection Options]],","))),,U$11),"")</f>
        <v/>
      </c>
      <c r="V14" s="29" t="str" cm="1">
        <f t="array" ref="V14">IFERROR(INDEX(_xlfn.UNIQUE(TRIM(_xlfn.TEXTSPLIT(Table26[[#This Row],[Selection Options]:[Selection Options]],","))),,V$11),"")</f>
        <v/>
      </c>
      <c r="W14" s="29" t="str" cm="1">
        <f t="array" ref="W14">IFERROR(INDEX(_xlfn.UNIQUE(TRIM(_xlfn.TEXTSPLIT(Table26[[#This Row],[Selection Options]:[Selection Options]],","))),,W$11),"")</f>
        <v/>
      </c>
      <c r="X14" s="29" t="str" cm="1">
        <f t="array" ref="X14">IFERROR(INDEX(_xlfn.UNIQUE(TRIM(_xlfn.TEXTSPLIT(Table26[[#This Row],[Selection Options]:[Selection Options]],","))),,X$11),"")</f>
        <v/>
      </c>
      <c r="Y14" s="30" cm="1">
        <f t="array" ref="Y14">IF(Table26[[#This Row],[1]]="","",Table26[[#This Row],[Weight]:[Weight]]-(Table26[[#This Row],[Weight]:[Weight]]*((_xlfn.XMATCH(Table26[[#This Row],[1]],Table26[[#This Row],[1]:[11]],0))-1)/(COUNTA(Table26[[#This Row],[1]:[11]])-COUNTBLANK(Table26[[#This Row],[1]:[11]])-1)))</f>
        <v>4.9999999999999996E-2</v>
      </c>
      <c r="Z14" s="30" cm="1">
        <f t="array" ref="Z14">IF(Table26[[#This Row],[2]]="","",Table26[[#This Row],[Weight]:[Weight]]-(Table26[[#This Row],[Weight]:[Weight]]*((_xlfn.XMATCH(Table26[[#This Row],[2]],Table26[[#This Row],[1]:[11]],0))-1)/(COUNTA(Table26[[#This Row],[1]:[11]])-COUNTBLANK(Table26[[#This Row],[1]:[11]])-1)))</f>
        <v>0</v>
      </c>
      <c r="AA14" s="30" t="str" cm="1">
        <f t="array" ref="AA14">IF(Table26[[#This Row],[3]]="","",Table26[[#This Row],[Weight]:[Weight]]-(Table26[[#This Row],[Weight]:[Weight]]*((_xlfn.XMATCH(Table26[[#This Row],[3]],Table26[[#This Row],[1]:[11]],0))-1)/(COUNTA(Table26[[#This Row],[1]:[11]])-COUNTBLANK(Table26[[#This Row],[1]:[11]])-1)))</f>
        <v/>
      </c>
      <c r="AB14" s="30" t="str" cm="1">
        <f t="array" ref="AB14">IF(Table26[[#This Row],[4]]="","",Table26[[#This Row],[Weight]:[Weight]]-(Table26[[#This Row],[Weight]:[Weight]]*((_xlfn.XMATCH(Table26[[#This Row],[4]],Table26[[#This Row],[1]:[11]],0))-1)/(COUNTA(Table26[[#This Row],[1]:[11]])-COUNTBLANK(Table26[[#This Row],[1]:[11]])-1)))</f>
        <v/>
      </c>
      <c r="AC14" s="30" t="str" cm="1">
        <f t="array" ref="AC14">IF(Table26[[#This Row],[5]]="","",Table26[[#This Row],[Weight]:[Weight]]-(Table26[[#This Row],[Weight]:[Weight]]*((_xlfn.XMATCH(Table26[[#This Row],[5]],Table26[[#This Row],[1]:[11]],0))-1)/(COUNTA(Table26[[#This Row],[1]:[11]])-COUNTBLANK(Table26[[#This Row],[1]:[11]])-1)))</f>
        <v/>
      </c>
      <c r="AD14" s="30" t="str" cm="1">
        <f t="array" ref="AD14">IF(Table26[[#This Row],[6]]="","",Table26[[#This Row],[Weight]:[Weight]]-(Table26[[#This Row],[Weight]:[Weight]]*((_xlfn.XMATCH(Table26[[#This Row],[6]],Table26[[#This Row],[1]:[11]],0))-1)/(COUNTA(Table26[[#This Row],[1]:[11]])-COUNTBLANK(Table26[[#This Row],[1]:[11]])-1)))</f>
        <v/>
      </c>
      <c r="AE14" s="30" t="str" cm="1">
        <f t="array" ref="AE14">IF(Table26[[#This Row],[7]]="","",Table26[[#This Row],[Weight]:[Weight]]-(Table26[[#This Row],[Weight]:[Weight]]*((_xlfn.XMATCH(Table26[[#This Row],[7]],Table26[[#This Row],[1]:[11]],0))-1)/(COUNTA(Table26[[#This Row],[1]:[11]])-COUNTBLANK(Table26[[#This Row],[1]:[11]])-1)))</f>
        <v/>
      </c>
      <c r="AF14" s="30" t="str" cm="1">
        <f t="array" ref="AF14">IF(Table26[[#This Row],[8]]="","",Table26[[#This Row],[Weight]:[Weight]]-(Table26[[#This Row],[Weight]:[Weight]]*((_xlfn.XMATCH(Table26[[#This Row],[8]],Table26[[#This Row],[1]:[11]],0))-1)/(COUNTA(Table26[[#This Row],[1]:[11]])-COUNTBLANK(Table26[[#This Row],[1]:[11]])-1)))</f>
        <v/>
      </c>
      <c r="AG14" s="30" t="str" cm="1">
        <f t="array" ref="AG14">IF(Table26[[#This Row],[9]]="","",Table26[[#This Row],[Weight]:[Weight]]-(Table26[[#This Row],[Weight]:[Weight]]*((_xlfn.XMATCH(Table26[[#This Row],[9]],Table26[[#This Row],[1]:[11]],0))-1)/(COUNTA(Table26[[#This Row],[1]:[11]])-COUNTBLANK(Table26[[#This Row],[1]:[11]])-1)))</f>
        <v/>
      </c>
      <c r="AH14" s="30" t="str" cm="1">
        <f t="array" ref="AH14">IF(Table26[[#This Row],[10]]="","",Table26[[#This Row],[Weight]:[Weight]]-(Table26[[#This Row],[Weight]:[Weight]]*((_xlfn.XMATCH(Table26[[#This Row],[10]],Table26[[#This Row],[1]:[11]],0))-1)/(COUNTA(Table26[[#This Row],[1]:[11]])-COUNTBLANK(Table26[[#This Row],[1]:[11]])-1)))</f>
        <v/>
      </c>
      <c r="AI14" s="30" t="str" cm="1">
        <f t="array" ref="AI14">IF(Table26[[#This Row],[11]]="","",Table26[[#This Row],[Weight]:[Weight]]-(Table26[[#This Row],[Weight]:[Weight]]*((_xlfn.XMATCH(Table26[[#This Row],[11]],Table26[[#This Row],[1]:[11]],0))-1)/(COUNTA(Table26[[#This Row],[1]:[11]])-COUNTBLANK(Table26[[#This Row],[1]:[11]])-1)))</f>
        <v/>
      </c>
    </row>
    <row r="15" spans="1:35" ht="109.5" customHeight="1">
      <c r="A15" s="32">
        <v>3</v>
      </c>
      <c r="B15" s="110" t="s">
        <v>83</v>
      </c>
      <c r="C15" s="110" t="s">
        <v>84</v>
      </c>
      <c r="D15" s="33"/>
      <c r="E15" s="33"/>
      <c r="F15" s="34" t="s">
        <v>68</v>
      </c>
      <c r="G15" s="35" cm="1">
        <f t="array" ref="G15">_xlfn.IFS(F15="","",F15="No interest",0,F15="Nice to have",1,F15="Useful",2,F15="Important",3,F15="Very important",4,F15="Critical",5,F15="Show stopper",6)</f>
        <v>4</v>
      </c>
      <c r="H15" s="36">
        <f t="shared" si="0"/>
        <v>4.9999999999999996E-2</v>
      </c>
      <c r="I15" s="37" t="s">
        <v>85</v>
      </c>
      <c r="J15" s="37" t="str" cm="1">
        <f t="array" ref="J15">_xlfn.TEXTJOIN(" "&amp;CHAR(10),,TEXT(SUBSTITUTE(Table26[[#This Row],[12]:[22]],".",","),"0,00%"))</f>
        <v>0,05 
0,025 
0,00%</v>
      </c>
      <c r="K15" s="38"/>
      <c r="L15" s="39" t="e">
        <f>H15-(H15*((MATCH(Table26[[#This Row],[Evaluators Response (SELECT)]],Table26[[#This Row],[1]:[11]],0)-1)/(COUNTA(Table26[[#This Row],[1]:[11]])-COUNTBLANK(Table26[[#This Row],[1]:[11]])-1)))</f>
        <v>#N/A</v>
      </c>
      <c r="M15" s="40"/>
      <c r="N15" s="29" t="str" cm="1">
        <f t="array" ref="N15">IFERROR(INDEX(_xlfn.UNIQUE(TRIM(_xlfn.TEXTSPLIT(Table26[[#This Row],[Selection Options]:[Selection Options]],","))),,N$11),"")</f>
        <v>the vendor can deliver country wide</v>
      </c>
      <c r="O15" s="29" t="str" cm="1">
        <f t="array" ref="O15">IFERROR(INDEX(_xlfn.UNIQUE(TRIM(_xlfn.TEXTSPLIT(Table26[[#This Row],[Selection Options]:[Selection Options]],","))),,O$11),"")</f>
        <v xml:space="preserve">
Delivery is limited to certain cities</v>
      </c>
      <c r="P15" s="29" t="str" cm="1">
        <f t="array" ref="P15">IFERROR(INDEX(_xlfn.UNIQUE(TRIM(_xlfn.TEXTSPLIT(Table26[[#This Row],[Selection Options]:[Selection Options]],","))),,P$11),"")</f>
        <v xml:space="preserve">
delivery is not avalable or only available to one location</v>
      </c>
      <c r="Q15" s="29" t="str" cm="1">
        <f t="array" ref="Q15">IFERROR(INDEX(_xlfn.UNIQUE(TRIM(_xlfn.TEXTSPLIT(Table26[[#This Row],[Selection Options]:[Selection Options]],","))),,Q$11),"")</f>
        <v/>
      </c>
      <c r="R15" s="29" t="str" cm="1">
        <f t="array" ref="R15">IFERROR(INDEX(_xlfn.UNIQUE(TRIM(_xlfn.TEXTSPLIT(Table26[[#This Row],[Selection Options]:[Selection Options]],","))),,R$11),"")</f>
        <v/>
      </c>
      <c r="S15" s="29" t="str" cm="1">
        <f t="array" ref="S15">IFERROR(INDEX(_xlfn.UNIQUE(TRIM(_xlfn.TEXTSPLIT(Table26[[#This Row],[Selection Options]:[Selection Options]],","))),,S$11),"")</f>
        <v/>
      </c>
      <c r="T15" s="29" t="str" cm="1">
        <f t="array" ref="T15">IFERROR(INDEX(_xlfn.UNIQUE(TRIM(_xlfn.TEXTSPLIT(Table26[[#This Row],[Selection Options]:[Selection Options]],","))),,T$11),"")</f>
        <v/>
      </c>
      <c r="U15" s="29" t="str" cm="1">
        <f t="array" ref="U15">IFERROR(INDEX(_xlfn.UNIQUE(TRIM(_xlfn.TEXTSPLIT(Table26[[#This Row],[Selection Options]:[Selection Options]],","))),,U$11),"")</f>
        <v/>
      </c>
      <c r="V15" s="29" t="str" cm="1">
        <f t="array" ref="V15">IFERROR(INDEX(_xlfn.UNIQUE(TRIM(_xlfn.TEXTSPLIT(Table26[[#This Row],[Selection Options]:[Selection Options]],","))),,V$11),"")</f>
        <v/>
      </c>
      <c r="W15" s="29" t="str" cm="1">
        <f t="array" ref="W15">IFERROR(INDEX(_xlfn.UNIQUE(TRIM(_xlfn.TEXTSPLIT(Table26[[#This Row],[Selection Options]:[Selection Options]],","))),,W$11),"")</f>
        <v/>
      </c>
      <c r="X15" s="29" t="str" cm="1">
        <f t="array" ref="X15">IFERROR(INDEX(_xlfn.UNIQUE(TRIM(_xlfn.TEXTSPLIT(Table26[[#This Row],[Selection Options]:[Selection Options]],","))),,X$11),"")</f>
        <v/>
      </c>
      <c r="Y15" s="30" cm="1">
        <f t="array" ref="Y15">IF(Table26[[#This Row],[1]]="","",Table26[[#This Row],[Weight]:[Weight]]-(Table26[[#This Row],[Weight]:[Weight]]*((_xlfn.XMATCH(Table26[[#This Row],[1]],Table26[[#This Row],[1]:[11]],0))-1)/(COUNTA(Table26[[#This Row],[1]:[11]])-COUNTBLANK(Table26[[#This Row],[1]:[11]])-1)))</f>
        <v>4.9999999999999996E-2</v>
      </c>
      <c r="Z15" s="30" cm="1">
        <f t="array" ref="Z15">IF(Table26[[#This Row],[2]]="","",Table26[[#This Row],[Weight]:[Weight]]-(Table26[[#This Row],[Weight]:[Weight]]*((_xlfn.XMATCH(Table26[[#This Row],[2]],Table26[[#This Row],[1]:[11]],0))-1)/(COUNTA(Table26[[#This Row],[1]:[11]])-COUNTBLANK(Table26[[#This Row],[1]:[11]])-1)))</f>
        <v>2.4999999999999998E-2</v>
      </c>
      <c r="AA15" s="30" cm="1">
        <f t="array" ref="AA15">IF(Table26[[#This Row],[3]]="","",Table26[[#This Row],[Weight]:[Weight]]-(Table26[[#This Row],[Weight]:[Weight]]*((_xlfn.XMATCH(Table26[[#This Row],[3]],Table26[[#This Row],[1]:[11]],0))-1)/(COUNTA(Table26[[#This Row],[1]:[11]])-COUNTBLANK(Table26[[#This Row],[1]:[11]])-1)))</f>
        <v>0</v>
      </c>
      <c r="AB15" s="30" t="str" cm="1">
        <f t="array" ref="AB15">IF(Table26[[#This Row],[4]]="","",Table26[[#This Row],[Weight]:[Weight]]-(Table26[[#This Row],[Weight]:[Weight]]*((_xlfn.XMATCH(Table26[[#This Row],[4]],Table26[[#This Row],[1]:[11]],0))-1)/(COUNTA(Table26[[#This Row],[1]:[11]])-COUNTBLANK(Table26[[#This Row],[1]:[11]])-1)))</f>
        <v/>
      </c>
      <c r="AC15" s="30" t="str" cm="1">
        <f t="array" ref="AC15">IF(Table26[[#This Row],[5]]="","",Table26[[#This Row],[Weight]:[Weight]]-(Table26[[#This Row],[Weight]:[Weight]]*((_xlfn.XMATCH(Table26[[#This Row],[5]],Table26[[#This Row],[1]:[11]],0))-1)/(COUNTA(Table26[[#This Row],[1]:[11]])-COUNTBLANK(Table26[[#This Row],[1]:[11]])-1)))</f>
        <v/>
      </c>
      <c r="AD15" s="30" t="str" cm="1">
        <f t="array" ref="AD15">IF(Table26[[#This Row],[6]]="","",Table26[[#This Row],[Weight]:[Weight]]-(Table26[[#This Row],[Weight]:[Weight]]*((_xlfn.XMATCH(Table26[[#This Row],[6]],Table26[[#This Row],[1]:[11]],0))-1)/(COUNTA(Table26[[#This Row],[1]:[11]])-COUNTBLANK(Table26[[#This Row],[1]:[11]])-1)))</f>
        <v/>
      </c>
      <c r="AE15" s="30" t="str" cm="1">
        <f t="array" ref="AE15">IF(Table26[[#This Row],[7]]="","",Table26[[#This Row],[Weight]:[Weight]]-(Table26[[#This Row],[Weight]:[Weight]]*((_xlfn.XMATCH(Table26[[#This Row],[7]],Table26[[#This Row],[1]:[11]],0))-1)/(COUNTA(Table26[[#This Row],[1]:[11]])-COUNTBLANK(Table26[[#This Row],[1]:[11]])-1)))</f>
        <v/>
      </c>
      <c r="AF15" s="30" t="str" cm="1">
        <f t="array" ref="AF15">IF(Table26[[#This Row],[8]]="","",Table26[[#This Row],[Weight]:[Weight]]-(Table26[[#This Row],[Weight]:[Weight]]*((_xlfn.XMATCH(Table26[[#This Row],[8]],Table26[[#This Row],[1]:[11]],0))-1)/(COUNTA(Table26[[#This Row],[1]:[11]])-COUNTBLANK(Table26[[#This Row],[1]:[11]])-1)))</f>
        <v/>
      </c>
      <c r="AG15" s="30" t="str" cm="1">
        <f t="array" ref="AG15">IF(Table26[[#This Row],[9]]="","",Table26[[#This Row],[Weight]:[Weight]]-(Table26[[#This Row],[Weight]:[Weight]]*((_xlfn.XMATCH(Table26[[#This Row],[9]],Table26[[#This Row],[1]:[11]],0))-1)/(COUNTA(Table26[[#This Row],[1]:[11]])-COUNTBLANK(Table26[[#This Row],[1]:[11]])-1)))</f>
        <v/>
      </c>
      <c r="AH15" s="30" t="str" cm="1">
        <f t="array" ref="AH15">IF(Table26[[#This Row],[10]]="","",Table26[[#This Row],[Weight]:[Weight]]-(Table26[[#This Row],[Weight]:[Weight]]*((_xlfn.XMATCH(Table26[[#This Row],[10]],Table26[[#This Row],[1]:[11]],0))-1)/(COUNTA(Table26[[#This Row],[1]:[11]])-COUNTBLANK(Table26[[#This Row],[1]:[11]])-1)))</f>
        <v/>
      </c>
      <c r="AI15" s="30" t="str" cm="1">
        <f t="array" ref="AI15">IF(Table26[[#This Row],[11]]="","",Table26[[#This Row],[Weight]:[Weight]]-(Table26[[#This Row],[Weight]:[Weight]]*((_xlfn.XMATCH(Table26[[#This Row],[11]],Table26[[#This Row],[1]:[11]],0))-1)/(COUNTA(Table26[[#This Row],[1]:[11]])-COUNTBLANK(Table26[[#This Row],[1]:[11]])-1)))</f>
        <v/>
      </c>
    </row>
  </sheetData>
  <sheetProtection insertRows="0" insertHyperlinks="0" deleteRows="0" autoFilter="0"/>
  <mergeCells count="4">
    <mergeCell ref="A10:A11"/>
    <mergeCell ref="B10:C11"/>
    <mergeCell ref="D10:E11"/>
    <mergeCell ref="E2:F3"/>
  </mergeCells>
  <conditionalFormatting sqref="K13:K15">
    <cfRule type="expression" dxfId="600" priority="1">
      <formula>COUNTIF(N13:X13,K13)&lt;&gt;1</formula>
    </cfRule>
  </conditionalFormatting>
  <dataValidations count="4">
    <dataValidation type="list" allowBlank="1" showInputMessage="1" showErrorMessage="1" sqref="F13:F15" xr:uid="{21CC083E-34C5-4534-A1EE-1E925571396A}">
      <formula1>"No interest,Nice to have,Useful,Important,Very important,Critical,Show stopper"</formula1>
    </dataValidation>
    <dataValidation type="list" allowBlank="1" showInputMessage="1" showErrorMessage="1" sqref="M14" xr:uid="{789DCAF9-F524-4F4E-9E30-9DA3A46D8A4B}">
      <formula1>_xlfn.UNIQUE(TRIM(_xlfn.TEXTSPLIT(#REF!,",")))</formula1>
    </dataValidation>
    <dataValidation type="list" allowBlank="1" showInputMessage="1" showErrorMessage="1" sqref="K13:K15" xr:uid="{BBE5822D-5345-45C9-A72E-4C42FF91B008}">
      <formula1>$N13:$X13</formula1>
    </dataValidation>
    <dataValidation type="list" allowBlank="1" showInputMessage="1" showErrorMessage="1" sqref="H13:H15" xr:uid="{09490514-F660-4040-892B-668D8BE19FD5}">
      <formula1>N13:R13</formula1>
    </dataValidation>
  </dataValidations>
  <pageMargins left="0.7" right="0.7" top="0.75" bottom="0.75" header="0.3" footer="0.3"/>
  <pageSetup paperSize="9" scale="50" fitToHeight="0" orientation="landscape"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633E5-A3FB-4292-8BA1-DDDA2568E2AA}">
  <sheetPr>
    <tabColor theme="7" tint="0.39997558519241921"/>
  </sheetPr>
  <dimension ref="A2:AI14"/>
  <sheetViews>
    <sheetView topLeftCell="E7" zoomScale="93" zoomScaleNormal="100" workbookViewId="0">
      <selection activeCell="AP13" sqref="AP13"/>
    </sheetView>
  </sheetViews>
  <sheetFormatPr defaultColWidth="5.54296875" defaultRowHeight="11.5"/>
  <cols>
    <col min="1" max="1" width="3" style="6" bestFit="1" customWidth="1"/>
    <col min="2" max="2" width="43.6328125" style="6" customWidth="1"/>
    <col min="3" max="3" width="38.90625" style="6" customWidth="1"/>
    <col min="4" max="4" width="28.54296875" style="6" bestFit="1" customWidth="1"/>
    <col min="5" max="5" width="31.36328125" style="6" bestFit="1" customWidth="1"/>
    <col min="6" max="6" width="18.54296875" style="6" bestFit="1" customWidth="1"/>
    <col min="7" max="7" width="11.36328125" style="6" bestFit="1" customWidth="1"/>
    <col min="8" max="8" width="13.6328125" style="6" bestFit="1" customWidth="1"/>
    <col min="9" max="9" width="19.453125" style="6" bestFit="1" customWidth="1"/>
    <col min="10" max="10" width="8" style="6" customWidth="1"/>
    <col min="11" max="11" width="15.90625" style="6" customWidth="1"/>
    <col min="12" max="12" width="7.90625" style="41" bestFit="1" customWidth="1"/>
    <col min="13" max="13" width="19.6328125" style="6" bestFit="1" customWidth="1"/>
    <col min="14" max="14" width="6.54296875" style="42" hidden="1" customWidth="1"/>
    <col min="15" max="24" width="6.453125" style="42" hidden="1" customWidth="1"/>
    <col min="25" max="25" width="8" style="6" hidden="1" customWidth="1"/>
    <col min="26" max="26" width="5.54296875" style="6" hidden="1" customWidth="1"/>
    <col min="27" max="32" width="6.08984375" style="6" hidden="1" customWidth="1"/>
    <col min="33" max="35" width="5.54296875" style="6" hidden="1" customWidth="1"/>
    <col min="36" max="16384" width="5.54296875" style="6"/>
  </cols>
  <sheetData>
    <row r="2" spans="1:35" ht="14">
      <c r="B2" s="63" t="s">
        <v>47</v>
      </c>
      <c r="C2" s="64" t="s">
        <v>48</v>
      </c>
      <c r="E2" s="325" t="s">
        <v>69</v>
      </c>
      <c r="F2" s="326"/>
    </row>
    <row r="3" spans="1:35" ht="15.75" customHeight="1">
      <c r="B3" s="63" t="s">
        <v>49</v>
      </c>
      <c r="C3" s="64" t="s">
        <v>48</v>
      </c>
      <c r="E3" s="327"/>
      <c r="F3" s="328"/>
    </row>
    <row r="4" spans="1:35" ht="15.5">
      <c r="B4" s="63" t="s">
        <v>50</v>
      </c>
      <c r="C4" s="66" t="s">
        <v>51</v>
      </c>
      <c r="D4" s="47"/>
      <c r="E4" s="101" t="s">
        <v>86</v>
      </c>
      <c r="F4" s="107"/>
    </row>
    <row r="5" spans="1:35" ht="15.5">
      <c r="B5" s="63" t="s">
        <v>52</v>
      </c>
      <c r="C5" s="66" t="s">
        <v>51</v>
      </c>
      <c r="D5" s="47"/>
      <c r="E5" s="103"/>
      <c r="F5" s="106"/>
    </row>
    <row r="6" spans="1:35" ht="15.5">
      <c r="B6" s="63" t="s">
        <v>54</v>
      </c>
      <c r="C6" s="66" t="s">
        <v>51</v>
      </c>
      <c r="D6" s="47"/>
      <c r="E6" s="47"/>
    </row>
    <row r="7" spans="1:35" ht="42.75" customHeight="1">
      <c r="B7" s="63" t="s">
        <v>55</v>
      </c>
      <c r="C7" s="66"/>
      <c r="D7" s="48"/>
      <c r="E7" s="47"/>
    </row>
    <row r="10" spans="1:35" ht="15" customHeight="1">
      <c r="A10" s="329"/>
      <c r="B10" s="331" t="s">
        <v>1</v>
      </c>
      <c r="C10" s="331"/>
      <c r="D10" s="333" t="s">
        <v>2</v>
      </c>
      <c r="E10" s="334"/>
      <c r="F10" s="1" t="s">
        <v>3</v>
      </c>
      <c r="G10" s="2"/>
      <c r="H10" s="3"/>
      <c r="I10" s="3"/>
      <c r="J10" s="3"/>
      <c r="K10" s="3"/>
      <c r="L10" s="4"/>
      <c r="M10" s="5"/>
      <c r="N10" s="4"/>
      <c r="O10" s="4"/>
      <c r="P10" s="4"/>
      <c r="Q10" s="4"/>
      <c r="R10" s="4"/>
      <c r="S10" s="4"/>
      <c r="T10" s="4"/>
      <c r="U10" s="4"/>
      <c r="V10" s="4"/>
      <c r="W10" s="4"/>
      <c r="X10" s="4"/>
      <c r="Y10" s="4"/>
      <c r="Z10" s="4"/>
      <c r="AA10" s="4"/>
      <c r="AB10" s="4"/>
      <c r="AC10" s="4"/>
      <c r="AD10" s="4"/>
      <c r="AE10" s="4"/>
      <c r="AF10" s="4"/>
      <c r="AG10" s="4"/>
      <c r="AH10" s="4"/>
      <c r="AI10" s="4"/>
    </row>
    <row r="11" spans="1:35">
      <c r="A11" s="330"/>
      <c r="B11" s="332"/>
      <c r="C11" s="332"/>
      <c r="D11" s="335"/>
      <c r="E11" s="335"/>
      <c r="F11" s="108">
        <f>'Scoring Summary'!C17</f>
        <v>0.15</v>
      </c>
      <c r="G11" s="43">
        <f>SUM(Table267[Priority])</f>
        <v>8</v>
      </c>
      <c r="H11" s="8">
        <f>SUM(Table267[Weight])</f>
        <v>0.15</v>
      </c>
      <c r="I11" s="7"/>
      <c r="J11" s="7"/>
      <c r="K11" s="9" t="s">
        <v>4</v>
      </c>
      <c r="L11" s="8" t="e">
        <f>SUM(Table267[Score])</f>
        <v>#N/A</v>
      </c>
      <c r="M11" s="7"/>
      <c r="N11" s="10">
        <v>1</v>
      </c>
      <c r="O11" s="10">
        <v>2</v>
      </c>
      <c r="P11" s="10">
        <v>3</v>
      </c>
      <c r="Q11" s="10">
        <v>4</v>
      </c>
      <c r="R11" s="10">
        <v>5</v>
      </c>
      <c r="S11" s="10">
        <v>6</v>
      </c>
      <c r="T11" s="10">
        <v>7</v>
      </c>
      <c r="U11" s="10">
        <v>8</v>
      </c>
      <c r="V11" s="10">
        <v>9</v>
      </c>
      <c r="W11" s="10">
        <v>10</v>
      </c>
      <c r="X11" s="10">
        <v>11</v>
      </c>
      <c r="Y11" s="10">
        <v>12</v>
      </c>
      <c r="Z11" s="10">
        <v>13</v>
      </c>
      <c r="AA11" s="10">
        <v>14</v>
      </c>
      <c r="AB11" s="10">
        <v>15</v>
      </c>
      <c r="AC11" s="10">
        <v>16</v>
      </c>
      <c r="AD11" s="10">
        <v>17</v>
      </c>
      <c r="AE11" s="10">
        <v>18</v>
      </c>
      <c r="AF11" s="10">
        <v>19</v>
      </c>
      <c r="AG11" s="10">
        <v>20</v>
      </c>
      <c r="AH11" s="10">
        <v>21</v>
      </c>
      <c r="AI11" s="10">
        <v>22</v>
      </c>
    </row>
    <row r="12" spans="1:35" ht="46">
      <c r="A12" s="11" t="s">
        <v>5</v>
      </c>
      <c r="B12" s="12" t="s">
        <v>71</v>
      </c>
      <c r="C12" s="13" t="s">
        <v>72</v>
      </c>
      <c r="D12" s="14" t="s">
        <v>8</v>
      </c>
      <c r="E12" s="14" t="s">
        <v>9</v>
      </c>
      <c r="F12" s="221" t="s">
        <v>10</v>
      </c>
      <c r="G12" s="16" t="s">
        <v>11</v>
      </c>
      <c r="H12" s="16" t="s">
        <v>12</v>
      </c>
      <c r="I12" s="221" t="s">
        <v>70</v>
      </c>
      <c r="J12" s="16" t="s">
        <v>13</v>
      </c>
      <c r="K12" s="15" t="s">
        <v>14</v>
      </c>
      <c r="L12" s="17" t="s">
        <v>15</v>
      </c>
      <c r="M12" s="15" t="s">
        <v>16</v>
      </c>
      <c r="N12" s="18" t="s">
        <v>17</v>
      </c>
      <c r="O12" s="18" t="s">
        <v>18</v>
      </c>
      <c r="P12" s="18" t="s">
        <v>19</v>
      </c>
      <c r="Q12" s="18" t="s">
        <v>20</v>
      </c>
      <c r="R12" s="18" t="s">
        <v>21</v>
      </c>
      <c r="S12" s="18" t="s">
        <v>22</v>
      </c>
      <c r="T12" s="18" t="s">
        <v>23</v>
      </c>
      <c r="U12" s="18" t="s">
        <v>24</v>
      </c>
      <c r="V12" s="18" t="s">
        <v>25</v>
      </c>
      <c r="W12" s="18" t="s">
        <v>26</v>
      </c>
      <c r="X12" s="18" t="s">
        <v>27</v>
      </c>
      <c r="Y12" s="19" t="s">
        <v>28</v>
      </c>
      <c r="Z12" s="19" t="s">
        <v>29</v>
      </c>
      <c r="AA12" s="19" t="s">
        <v>30</v>
      </c>
      <c r="AB12" s="19" t="s">
        <v>31</v>
      </c>
      <c r="AC12" s="19" t="s">
        <v>32</v>
      </c>
      <c r="AD12" s="19" t="s">
        <v>33</v>
      </c>
      <c r="AE12" s="19" t="s">
        <v>34</v>
      </c>
      <c r="AF12" s="19" t="s">
        <v>35</v>
      </c>
      <c r="AG12" s="19" t="s">
        <v>36</v>
      </c>
      <c r="AH12" s="19" t="s">
        <v>37</v>
      </c>
      <c r="AI12" s="19" t="s">
        <v>38</v>
      </c>
    </row>
    <row r="13" spans="1:35" ht="204.75" customHeight="1">
      <c r="A13" s="20">
        <v>1</v>
      </c>
      <c r="B13" s="21" t="s">
        <v>91</v>
      </c>
      <c r="C13" s="21" t="s">
        <v>92</v>
      </c>
      <c r="D13" s="21"/>
      <c r="E13" s="21" t="s">
        <v>39</v>
      </c>
      <c r="F13" s="22" t="s">
        <v>68</v>
      </c>
      <c r="G13" s="23" cm="1">
        <f t="array" ref="G13">_xlfn.IFS(F13="","",F13="No interest",0,F13="Nice to have",1,F13="Useful",2,F13="Important",3,F13="Very important",4,F13="Critical",5,F13="Show stopper",6)</f>
        <v>4</v>
      </c>
      <c r="H13" s="24">
        <f t="shared" ref="H13:H14" si="0">(G13/$G$11)*$F$11</f>
        <v>7.4999999999999997E-2</v>
      </c>
      <c r="I13" s="25" t="s">
        <v>93</v>
      </c>
      <c r="J13" s="25" t="str" cm="1">
        <f t="array" ref="J13">_xlfn.TEXTJOIN(" "&amp;CHAR(10),,TEXT(SUBSTITUTE(Table267[[#This Row],[12]:[22]],".",","),"0,00%"))</f>
        <v>0,075 
0,0375 
0,00%</v>
      </c>
      <c r="K13" s="26"/>
      <c r="L13" s="27" t="e">
        <f>H13-(H13*((MATCH(Table267[[#This Row],[Evaluators Response (SELECT)]],Table267[[#This Row],[1]:[11]],0)-1)/(COUNTA(Table267[[#This Row],[1]:[11]])-COUNTBLANK(Table267[[#This Row],[1]:[11]])-1)))</f>
        <v>#N/A</v>
      </c>
      <c r="M13" s="28"/>
      <c r="N13" s="29" t="str" cm="1">
        <f t="array" ref="N13">IFERROR(INDEX(_xlfn.UNIQUE(TRIM(_xlfn.TEXTSPLIT(Table267[[#This Row],[Selection Options]:[Selection Options]],","))),,N$11),"")</f>
        <v>The vendor has provided 5 or more related references where the service was provided within the past 5 years</v>
      </c>
      <c r="O13" s="29" t="str" cm="1">
        <f t="array" ref="O13">IFERROR(INDEX(_xlfn.UNIQUE(TRIM(_xlfn.TEXTSPLIT(Table267[[#This Row],[Selection Options]:[Selection Options]],","))),,O$11),"")</f>
        <v xml:space="preserve">
The vendor has provided 2-4 related references where the service was provided within the past 5 years</v>
      </c>
      <c r="P13" s="29" t="str" cm="1">
        <f t="array" ref="P13">IFERROR(INDEX(_xlfn.UNIQUE(TRIM(_xlfn.TEXTSPLIT(Table267[[#This Row],[Selection Options]:[Selection Options]],","))),,P$11),"")</f>
        <v xml:space="preserve">
The vendor has provided less than 2 related references where the service was provided within the past 5 years</v>
      </c>
      <c r="Q13" s="29" t="str" cm="1">
        <f t="array" ref="Q13">IFERROR(INDEX(_xlfn.UNIQUE(TRIM(_xlfn.TEXTSPLIT(Table267[[#This Row],[Selection Options]:[Selection Options]],","))),,Q$11),"")</f>
        <v/>
      </c>
      <c r="R13" s="29" t="str" cm="1">
        <f t="array" ref="R13">IFERROR(INDEX(_xlfn.UNIQUE(TRIM(_xlfn.TEXTSPLIT(Table267[[#This Row],[Selection Options]:[Selection Options]],","))),,R$11),"")</f>
        <v/>
      </c>
      <c r="S13" s="29" t="str" cm="1">
        <f t="array" ref="S13">IFERROR(INDEX(_xlfn.UNIQUE(TRIM(_xlfn.TEXTSPLIT(Table267[[#This Row],[Selection Options]:[Selection Options]],","))),,S$11),"")</f>
        <v/>
      </c>
      <c r="T13" s="29" t="str" cm="1">
        <f t="array" ref="T13">IFERROR(INDEX(_xlfn.UNIQUE(TRIM(_xlfn.TEXTSPLIT(Table267[[#This Row],[Selection Options]:[Selection Options]],","))),,T$11),"")</f>
        <v/>
      </c>
      <c r="U13" s="29" t="str" cm="1">
        <f t="array" ref="U13">IFERROR(INDEX(_xlfn.UNIQUE(TRIM(_xlfn.TEXTSPLIT(Table267[[#This Row],[Selection Options]:[Selection Options]],","))),,U$11),"")</f>
        <v/>
      </c>
      <c r="V13" s="29" t="str" cm="1">
        <f t="array" ref="V13">IFERROR(INDEX(_xlfn.UNIQUE(TRIM(_xlfn.TEXTSPLIT(Table267[[#This Row],[Selection Options]:[Selection Options]],","))),,V$11),"")</f>
        <v/>
      </c>
      <c r="W13" s="29" t="str" cm="1">
        <f t="array" ref="W13">IFERROR(INDEX(_xlfn.UNIQUE(TRIM(_xlfn.TEXTSPLIT(Table267[[#This Row],[Selection Options]:[Selection Options]],","))),,W$11),"")</f>
        <v/>
      </c>
      <c r="X13" s="29" t="str" cm="1">
        <f t="array" ref="X13">IFERROR(INDEX(_xlfn.UNIQUE(TRIM(_xlfn.TEXTSPLIT(Table267[[#This Row],[Selection Options]:[Selection Options]],","))),,X$11),"")</f>
        <v/>
      </c>
      <c r="Y13" s="30" cm="1">
        <f t="array" ref="Y13">IF(Table267[[#This Row],[1]]="","",Table267[[#This Row],[Weight]:[Weight]]-(Table267[[#This Row],[Weight]:[Weight]]*((_xlfn.XMATCH(Table267[[#This Row],[1]],Table267[[#This Row],[1]:[11]],0))-1)/(COUNTA(Table267[[#This Row],[1]:[11]])-COUNTBLANK(Table267[[#This Row],[1]:[11]])-1)))</f>
        <v>7.4999999999999997E-2</v>
      </c>
      <c r="Z13" s="30" cm="1">
        <f t="array" ref="Z13">IF(Table267[[#This Row],[2]]="","",Table267[[#This Row],[Weight]:[Weight]]-(Table267[[#This Row],[Weight]:[Weight]]*((_xlfn.XMATCH(Table267[[#This Row],[2]],Table267[[#This Row],[1]:[11]],0))-1)/(COUNTA(Table267[[#This Row],[1]:[11]])-COUNTBLANK(Table267[[#This Row],[1]:[11]])-1)))</f>
        <v>3.7499999999999999E-2</v>
      </c>
      <c r="AA13" s="30" cm="1">
        <f t="array" ref="AA13">IF(Table267[[#This Row],[3]]="","",Table267[[#This Row],[Weight]:[Weight]]-(Table267[[#This Row],[Weight]:[Weight]]*((_xlfn.XMATCH(Table267[[#This Row],[3]],Table267[[#This Row],[1]:[11]],0))-1)/(COUNTA(Table267[[#This Row],[1]:[11]])-COUNTBLANK(Table267[[#This Row],[1]:[11]])-1)))</f>
        <v>0</v>
      </c>
      <c r="AB13" s="30" t="str" cm="1">
        <f t="array" ref="AB13">IF(Table267[[#This Row],[4]]="","",Table267[[#This Row],[Weight]:[Weight]]-(Table267[[#This Row],[Weight]:[Weight]]*((_xlfn.XMATCH(Table267[[#This Row],[4]],Table267[[#This Row],[1]:[11]],0))-1)/(COUNTA(Table267[[#This Row],[1]:[11]])-COUNTBLANK(Table267[[#This Row],[1]:[11]])-1)))</f>
        <v/>
      </c>
      <c r="AC13" s="30" t="str" cm="1">
        <f t="array" ref="AC13">IF(Table267[[#This Row],[5]]="","",Table267[[#This Row],[Weight]:[Weight]]-(Table267[[#This Row],[Weight]:[Weight]]*((_xlfn.XMATCH(Table267[[#This Row],[5]],Table267[[#This Row],[1]:[11]],0))-1)/(COUNTA(Table267[[#This Row],[1]:[11]])-COUNTBLANK(Table267[[#This Row],[1]:[11]])-1)))</f>
        <v/>
      </c>
      <c r="AD13" s="30" t="str" cm="1">
        <f t="array" ref="AD13">IF(Table267[[#This Row],[6]]="","",Table267[[#This Row],[Weight]:[Weight]]-(Table267[[#This Row],[Weight]:[Weight]]*((_xlfn.XMATCH(Table267[[#This Row],[6]],Table267[[#This Row],[1]:[11]],0))-1)/(COUNTA(Table267[[#This Row],[1]:[11]])-COUNTBLANK(Table267[[#This Row],[1]:[11]])-1)))</f>
        <v/>
      </c>
      <c r="AE13" s="30" t="str" cm="1">
        <f t="array" ref="AE13">IF(Table267[[#This Row],[7]]="","",Table267[[#This Row],[Weight]:[Weight]]-(Table267[[#This Row],[Weight]:[Weight]]*((_xlfn.XMATCH(Table267[[#This Row],[7]],Table267[[#This Row],[1]:[11]],0))-1)/(COUNTA(Table267[[#This Row],[1]:[11]])-COUNTBLANK(Table267[[#This Row],[1]:[11]])-1)))</f>
        <v/>
      </c>
      <c r="AF13" s="30" t="str" cm="1">
        <f t="array" ref="AF13">IF(Table267[[#This Row],[8]]="","",Table267[[#This Row],[Weight]:[Weight]]-(Table267[[#This Row],[Weight]:[Weight]]*((_xlfn.XMATCH(Table267[[#This Row],[8]],Table267[[#This Row],[1]:[11]],0))-1)/(COUNTA(Table267[[#This Row],[1]:[11]])-COUNTBLANK(Table267[[#This Row],[1]:[11]])-1)))</f>
        <v/>
      </c>
      <c r="AG13" s="30" t="str" cm="1">
        <f t="array" ref="AG13">IF(Table267[[#This Row],[9]]="","",Table267[[#This Row],[Weight]:[Weight]]-(Table267[[#This Row],[Weight]:[Weight]]*((_xlfn.XMATCH(Table267[[#This Row],[9]],Table267[[#This Row],[1]:[11]],0))-1)/(COUNTA(Table267[[#This Row],[1]:[11]])-COUNTBLANK(Table267[[#This Row],[1]:[11]])-1)))</f>
        <v/>
      </c>
      <c r="AH13" s="30" t="str" cm="1">
        <f t="array" ref="AH13">IF(Table267[[#This Row],[10]]="","",Table267[[#This Row],[Weight]:[Weight]]-(Table267[[#This Row],[Weight]:[Weight]]*((_xlfn.XMATCH(Table267[[#This Row],[10]],Table267[[#This Row],[1]:[11]],0))-1)/(COUNTA(Table267[[#This Row],[1]:[11]])-COUNTBLANK(Table267[[#This Row],[1]:[11]])-1)))</f>
        <v/>
      </c>
      <c r="AI13" s="30" t="str" cm="1">
        <f t="array" ref="AI13">IF(Table267[[#This Row],[11]]="","",Table267[[#This Row],[Weight]:[Weight]]-(Table267[[#This Row],[Weight]:[Weight]]*((_xlfn.XMATCH(Table267[[#This Row],[11]],Table267[[#This Row],[1]:[11]],0))-1)/(COUNTA(Table267[[#This Row],[1]:[11]])-COUNTBLANK(Table267[[#This Row],[1]:[11]])-1)))</f>
        <v/>
      </c>
    </row>
    <row r="14" spans="1:35" ht="218.25" customHeight="1">
      <c r="A14" s="20">
        <v>2</v>
      </c>
      <c r="B14" s="21" t="s">
        <v>94</v>
      </c>
      <c r="C14" s="21" t="s">
        <v>95</v>
      </c>
      <c r="D14" s="31"/>
      <c r="E14" s="31"/>
      <c r="F14" s="22" t="s">
        <v>68</v>
      </c>
      <c r="G14" s="23" cm="1">
        <f t="array" ref="G14">_xlfn.IFS(F14="","",F14="No interest",0,F14="Nice to have",1,F14="Useful",2,F14="Important",3,F14="Very important",4,F14="Critical",5,F14="Show stopper",6)</f>
        <v>4</v>
      </c>
      <c r="H14" s="24">
        <f t="shared" si="0"/>
        <v>7.4999999999999997E-2</v>
      </c>
      <c r="I14" s="25" t="s">
        <v>96</v>
      </c>
      <c r="J14" s="25" t="str" cm="1">
        <f t="array" ref="J14">_xlfn.TEXTJOIN(" "&amp;CHAR(10),,TEXT(SUBSTITUTE(Table267[[#This Row],[12]:[22]],".",","),"0,00%"))</f>
        <v>0,075 
0,00%</v>
      </c>
      <c r="K14" s="26"/>
      <c r="L14" s="27" t="e">
        <f>H14-(H14*((MATCH(Table267[[#This Row],[Evaluators Response (SELECT)]],Table267[[#This Row],[1]:[11]],0)-1)/(COUNTA(Table267[[#This Row],[1]:[11]])-COUNTBLANK(Table267[[#This Row],[1]:[11]])-1)))</f>
        <v>#N/A</v>
      </c>
      <c r="M14" s="28"/>
      <c r="N14" s="29" t="str" cm="1">
        <f t="array" ref="N14">IFERROR(INDEX(_xlfn.UNIQUE(TRIM(_xlfn.TEXTSPLIT(Table267[[#This Row],[Selection Options]:[Selection Options]],","))),,N$11),"")</f>
        <v>The vendor has provided the process to ensure licences reflect on the Eskom Cisco license portal</v>
      </c>
      <c r="O14" s="29" t="str" cm="1">
        <f t="array" ref="O14">IFERROR(INDEX(_xlfn.UNIQUE(TRIM(_xlfn.TEXTSPLIT(Table267[[#This Row],[Selection Options]:[Selection Options]],","))),,O$11),"")</f>
        <v xml:space="preserve">
The vendor has not provided the process to ensure licences reflect on the Eskom Cisco license portal</v>
      </c>
      <c r="P14" s="29" t="str" cm="1">
        <f t="array" ref="P14">IFERROR(INDEX(_xlfn.UNIQUE(TRIM(_xlfn.TEXTSPLIT(Table267[[#This Row],[Selection Options]:[Selection Options]],","))),,P$11),"")</f>
        <v/>
      </c>
      <c r="Q14" s="29" t="str" cm="1">
        <f t="array" ref="Q14">IFERROR(INDEX(_xlfn.UNIQUE(TRIM(_xlfn.TEXTSPLIT(Table267[[#This Row],[Selection Options]:[Selection Options]],","))),,Q$11),"")</f>
        <v/>
      </c>
      <c r="R14" s="29" t="str" cm="1">
        <f t="array" ref="R14">IFERROR(INDEX(_xlfn.UNIQUE(TRIM(_xlfn.TEXTSPLIT(Table267[[#This Row],[Selection Options]:[Selection Options]],","))),,R$11),"")</f>
        <v/>
      </c>
      <c r="S14" s="29" t="str" cm="1">
        <f t="array" ref="S14">IFERROR(INDEX(_xlfn.UNIQUE(TRIM(_xlfn.TEXTSPLIT(Table267[[#This Row],[Selection Options]:[Selection Options]],","))),,S$11),"")</f>
        <v/>
      </c>
      <c r="T14" s="29" t="str" cm="1">
        <f t="array" ref="T14">IFERROR(INDEX(_xlfn.UNIQUE(TRIM(_xlfn.TEXTSPLIT(Table267[[#This Row],[Selection Options]:[Selection Options]],","))),,T$11),"")</f>
        <v/>
      </c>
      <c r="U14" s="29" t="str" cm="1">
        <f t="array" ref="U14">IFERROR(INDEX(_xlfn.UNIQUE(TRIM(_xlfn.TEXTSPLIT(Table267[[#This Row],[Selection Options]:[Selection Options]],","))),,U$11),"")</f>
        <v/>
      </c>
      <c r="V14" s="29" t="str" cm="1">
        <f t="array" ref="V14">IFERROR(INDEX(_xlfn.UNIQUE(TRIM(_xlfn.TEXTSPLIT(Table267[[#This Row],[Selection Options]:[Selection Options]],","))),,V$11),"")</f>
        <v/>
      </c>
      <c r="W14" s="29" t="str" cm="1">
        <f t="array" ref="W14">IFERROR(INDEX(_xlfn.UNIQUE(TRIM(_xlfn.TEXTSPLIT(Table267[[#This Row],[Selection Options]:[Selection Options]],","))),,W$11),"")</f>
        <v/>
      </c>
      <c r="X14" s="29" t="str" cm="1">
        <f t="array" ref="X14">IFERROR(INDEX(_xlfn.UNIQUE(TRIM(_xlfn.TEXTSPLIT(Table267[[#This Row],[Selection Options]:[Selection Options]],","))),,X$11),"")</f>
        <v/>
      </c>
      <c r="Y14" s="30" cm="1">
        <f t="array" ref="Y14">IF(Table267[[#This Row],[1]]="","",Table267[[#This Row],[Weight]:[Weight]]-(Table267[[#This Row],[Weight]:[Weight]]*((_xlfn.XMATCH(Table267[[#This Row],[1]],Table267[[#This Row],[1]:[11]],0))-1)/(COUNTA(Table267[[#This Row],[1]:[11]])-COUNTBLANK(Table267[[#This Row],[1]:[11]])-1)))</f>
        <v>7.4999999999999997E-2</v>
      </c>
      <c r="Z14" s="30" cm="1">
        <f t="array" ref="Z14">IF(Table267[[#This Row],[2]]="","",Table267[[#This Row],[Weight]:[Weight]]-(Table267[[#This Row],[Weight]:[Weight]]*((_xlfn.XMATCH(Table267[[#This Row],[2]],Table267[[#This Row],[1]:[11]],0))-1)/(COUNTA(Table267[[#This Row],[1]:[11]])-COUNTBLANK(Table267[[#This Row],[1]:[11]])-1)))</f>
        <v>0</v>
      </c>
      <c r="AA14" s="30" t="str" cm="1">
        <f t="array" ref="AA14">IF(Table267[[#This Row],[3]]="","",Table267[[#This Row],[Weight]:[Weight]]-(Table267[[#This Row],[Weight]:[Weight]]*((_xlfn.XMATCH(Table267[[#This Row],[3]],Table267[[#This Row],[1]:[11]],0))-1)/(COUNTA(Table267[[#This Row],[1]:[11]])-COUNTBLANK(Table267[[#This Row],[1]:[11]])-1)))</f>
        <v/>
      </c>
      <c r="AB14" s="30" t="str" cm="1">
        <f t="array" ref="AB14">IF(Table267[[#This Row],[4]]="","",Table267[[#This Row],[Weight]:[Weight]]-(Table267[[#This Row],[Weight]:[Weight]]*((_xlfn.XMATCH(Table267[[#This Row],[4]],Table267[[#This Row],[1]:[11]],0))-1)/(COUNTA(Table267[[#This Row],[1]:[11]])-COUNTBLANK(Table267[[#This Row],[1]:[11]])-1)))</f>
        <v/>
      </c>
      <c r="AC14" s="30" t="str" cm="1">
        <f t="array" ref="AC14">IF(Table267[[#This Row],[5]]="","",Table267[[#This Row],[Weight]:[Weight]]-(Table267[[#This Row],[Weight]:[Weight]]*((_xlfn.XMATCH(Table267[[#This Row],[5]],Table267[[#This Row],[1]:[11]],0))-1)/(COUNTA(Table267[[#This Row],[1]:[11]])-COUNTBLANK(Table267[[#This Row],[1]:[11]])-1)))</f>
        <v/>
      </c>
      <c r="AD14" s="30" t="str" cm="1">
        <f t="array" ref="AD14">IF(Table267[[#This Row],[6]]="","",Table267[[#This Row],[Weight]:[Weight]]-(Table267[[#This Row],[Weight]:[Weight]]*((_xlfn.XMATCH(Table267[[#This Row],[6]],Table267[[#This Row],[1]:[11]],0))-1)/(COUNTA(Table267[[#This Row],[1]:[11]])-COUNTBLANK(Table267[[#This Row],[1]:[11]])-1)))</f>
        <v/>
      </c>
      <c r="AE14" s="30" t="str" cm="1">
        <f t="array" ref="AE14">IF(Table267[[#This Row],[7]]="","",Table267[[#This Row],[Weight]:[Weight]]-(Table267[[#This Row],[Weight]:[Weight]]*((_xlfn.XMATCH(Table267[[#This Row],[7]],Table267[[#This Row],[1]:[11]],0))-1)/(COUNTA(Table267[[#This Row],[1]:[11]])-COUNTBLANK(Table267[[#This Row],[1]:[11]])-1)))</f>
        <v/>
      </c>
      <c r="AF14" s="30" t="str" cm="1">
        <f t="array" ref="AF14">IF(Table267[[#This Row],[8]]="","",Table267[[#This Row],[Weight]:[Weight]]-(Table267[[#This Row],[Weight]:[Weight]]*((_xlfn.XMATCH(Table267[[#This Row],[8]],Table267[[#This Row],[1]:[11]],0))-1)/(COUNTA(Table267[[#This Row],[1]:[11]])-COUNTBLANK(Table267[[#This Row],[1]:[11]])-1)))</f>
        <v/>
      </c>
      <c r="AG14" s="30" t="str" cm="1">
        <f t="array" ref="AG14">IF(Table267[[#This Row],[9]]="","",Table267[[#This Row],[Weight]:[Weight]]-(Table267[[#This Row],[Weight]:[Weight]]*((_xlfn.XMATCH(Table267[[#This Row],[9]],Table267[[#This Row],[1]:[11]],0))-1)/(COUNTA(Table267[[#This Row],[1]:[11]])-COUNTBLANK(Table267[[#This Row],[1]:[11]])-1)))</f>
        <v/>
      </c>
      <c r="AH14" s="30" t="str" cm="1">
        <f t="array" ref="AH14">IF(Table267[[#This Row],[10]]="","",Table267[[#This Row],[Weight]:[Weight]]-(Table267[[#This Row],[Weight]:[Weight]]*((_xlfn.XMATCH(Table267[[#This Row],[10]],Table267[[#This Row],[1]:[11]],0))-1)/(COUNTA(Table267[[#This Row],[1]:[11]])-COUNTBLANK(Table267[[#This Row],[1]:[11]])-1)))</f>
        <v/>
      </c>
      <c r="AI14" s="30" t="str" cm="1">
        <f t="array" ref="AI14">IF(Table267[[#This Row],[11]]="","",Table267[[#This Row],[Weight]:[Weight]]-(Table267[[#This Row],[Weight]:[Weight]]*((_xlfn.XMATCH(Table267[[#This Row],[11]],Table267[[#This Row],[1]:[11]],0))-1)/(COUNTA(Table267[[#This Row],[1]:[11]])-COUNTBLANK(Table267[[#This Row],[1]:[11]])-1)))</f>
        <v/>
      </c>
    </row>
  </sheetData>
  <sheetProtection insertRows="0" insertHyperlinks="0" deleteRows="0" autoFilter="0"/>
  <mergeCells count="4">
    <mergeCell ref="A10:A11"/>
    <mergeCell ref="B10:C11"/>
    <mergeCell ref="D10:E11"/>
    <mergeCell ref="E2:F3"/>
  </mergeCells>
  <conditionalFormatting sqref="K13:K14">
    <cfRule type="expression" dxfId="599" priority="1">
      <formula>COUNTIF(N13:X13,K13)&lt;&gt;1</formula>
    </cfRule>
  </conditionalFormatting>
  <dataValidations count="4">
    <dataValidation type="list" allowBlank="1" showInputMessage="1" showErrorMessage="1" sqref="M14" xr:uid="{54DDCB0B-658A-42D4-91BE-D5EBB5FEAB80}">
      <formula1>_xlfn.UNIQUE(TRIM(_xlfn.TEXTSPLIT(#REF!,",")))</formula1>
    </dataValidation>
    <dataValidation type="list" allowBlank="1" showInputMessage="1" showErrorMessage="1" sqref="F13:F14" xr:uid="{98E96727-2099-468A-9B50-E89F569CDADC}">
      <formula1>"No interest,Nice to have,Useful,Important,Very important,Critical,Show stopper"</formula1>
    </dataValidation>
    <dataValidation type="list" allowBlank="1" showInputMessage="1" showErrorMessage="1" sqref="H13:H14" xr:uid="{2A8BE135-E612-40EB-A423-FECD4D094282}">
      <formula1>N13:R13</formula1>
    </dataValidation>
    <dataValidation type="list" allowBlank="1" showInputMessage="1" showErrorMessage="1" sqref="K13:K14" xr:uid="{5EA18CC5-ACF2-48F7-A403-7CC8E9B5F45F}">
      <formula1>$N13:$X13</formula1>
    </dataValidation>
  </dataValidations>
  <pageMargins left="0.7" right="0.7" top="0.75" bottom="0.75" header="0.3" footer="0.3"/>
  <pageSetup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AE517-DE18-4B4F-90B8-C3FF73B91218}">
  <sheetPr>
    <tabColor theme="9"/>
  </sheetPr>
  <dimension ref="A1:K562"/>
  <sheetViews>
    <sheetView zoomScale="80" zoomScaleNormal="80" workbookViewId="0">
      <selection activeCell="D564" sqref="D564"/>
    </sheetView>
  </sheetViews>
  <sheetFormatPr defaultRowHeight="14.5"/>
  <cols>
    <col min="1" max="1" width="16" style="129" customWidth="1"/>
    <col min="3" max="3" width="31.453125" style="176" customWidth="1"/>
    <col min="4" max="4" width="94.453125" style="177" customWidth="1"/>
    <col min="5" max="5" width="18.54296875" style="177" customWidth="1"/>
    <col min="6" max="6" width="74" customWidth="1"/>
    <col min="7" max="7" width="38.453125" style="177" customWidth="1"/>
    <col min="8" max="8" width="38.36328125" bestFit="1" customWidth="1"/>
    <col min="9" max="9" width="74.453125" bestFit="1" customWidth="1"/>
    <col min="10" max="10" width="21" customWidth="1"/>
    <col min="11" max="11" width="38.36328125" customWidth="1"/>
  </cols>
  <sheetData>
    <row r="1" spans="1:11" ht="22.5" customHeight="1">
      <c r="A1" s="123"/>
      <c r="C1" s="124" t="s">
        <v>110</v>
      </c>
      <c r="D1" s="124"/>
      <c r="E1" s="125"/>
      <c r="F1" s="125"/>
      <c r="G1" s="125"/>
      <c r="H1" s="125"/>
      <c r="I1" s="342"/>
      <c r="J1" s="342"/>
      <c r="K1" s="267"/>
    </row>
    <row r="2" spans="1:11" ht="20.5" thickBot="1">
      <c r="A2" s="123"/>
      <c r="B2" s="249"/>
      <c r="C2" s="124"/>
      <c r="D2" s="124"/>
      <c r="E2" s="125"/>
      <c r="F2" s="205"/>
      <c r="G2" s="125"/>
      <c r="H2" s="261"/>
      <c r="I2" s="264"/>
      <c r="J2" s="264"/>
      <c r="K2" s="267"/>
    </row>
    <row r="3" spans="1:11" ht="16" thickBot="1">
      <c r="A3" s="123"/>
      <c r="B3" s="250"/>
      <c r="C3" s="343" t="s">
        <v>111</v>
      </c>
      <c r="D3" s="344"/>
      <c r="E3" s="345"/>
      <c r="F3" s="268"/>
      <c r="G3" s="257"/>
      <c r="H3" s="262"/>
      <c r="I3" s="259"/>
      <c r="J3" s="259"/>
      <c r="K3" s="267"/>
    </row>
    <row r="4" spans="1:11" ht="15.5">
      <c r="A4" s="123"/>
      <c r="B4" s="204"/>
      <c r="C4" s="126"/>
      <c r="D4" s="127"/>
      <c r="E4" s="128"/>
      <c r="F4" s="258"/>
      <c r="G4" s="258"/>
      <c r="H4" s="263"/>
      <c r="I4" s="259"/>
      <c r="J4" s="259"/>
      <c r="K4" s="267"/>
    </row>
    <row r="5" spans="1:11" ht="16" thickBot="1">
      <c r="A5" s="123"/>
      <c r="B5" s="204"/>
      <c r="C5" s="126"/>
      <c r="D5" s="127"/>
      <c r="E5" s="128"/>
      <c r="F5" s="258"/>
      <c r="G5" s="258"/>
      <c r="H5" s="263"/>
      <c r="I5" s="259"/>
      <c r="J5" s="259"/>
      <c r="K5" s="267"/>
    </row>
    <row r="6" spans="1:11">
      <c r="C6" s="130"/>
      <c r="D6" s="131"/>
      <c r="E6" s="132"/>
      <c r="F6" s="269"/>
      <c r="G6" s="258"/>
      <c r="H6" s="265"/>
      <c r="I6" s="260"/>
      <c r="J6" s="260"/>
      <c r="K6" s="267"/>
    </row>
    <row r="7" spans="1:11">
      <c r="B7" s="251"/>
      <c r="C7" s="304" t="s">
        <v>2161</v>
      </c>
      <c r="D7" s="305"/>
      <c r="E7" s="187"/>
      <c r="F7" s="269"/>
      <c r="G7" s="258"/>
      <c r="H7" s="265"/>
      <c r="I7" s="260"/>
      <c r="J7" s="260"/>
      <c r="K7" s="267"/>
    </row>
    <row r="8" spans="1:11">
      <c r="B8" s="251"/>
      <c r="C8" s="350" t="s">
        <v>112</v>
      </c>
      <c r="D8" s="351"/>
      <c r="E8" s="352"/>
      <c r="F8" s="270"/>
      <c r="G8" s="255"/>
      <c r="H8" s="227"/>
      <c r="I8" s="260"/>
      <c r="J8" s="260"/>
      <c r="K8" s="267"/>
    </row>
    <row r="9" spans="1:11">
      <c r="A9" s="252"/>
      <c r="B9" s="253"/>
      <c r="C9" s="353" t="s">
        <v>1742</v>
      </c>
      <c r="D9" s="354"/>
      <c r="E9" s="355"/>
      <c r="F9" s="266"/>
      <c r="G9" s="256"/>
      <c r="H9" s="266"/>
      <c r="I9" s="260"/>
      <c r="J9" s="260"/>
      <c r="K9" s="267"/>
    </row>
    <row r="10" spans="1:11">
      <c r="A10" s="252"/>
      <c r="B10" s="254"/>
      <c r="C10" s="356" t="s">
        <v>1743</v>
      </c>
      <c r="D10" s="357"/>
      <c r="E10" s="358"/>
      <c r="F10" s="133"/>
      <c r="G10" s="128"/>
      <c r="H10" s="133"/>
      <c r="I10" s="260"/>
      <c r="J10" s="260"/>
      <c r="K10" s="267"/>
    </row>
    <row r="11" spans="1:11" ht="32.5" customHeight="1">
      <c r="A11" s="252"/>
      <c r="B11" s="253"/>
      <c r="C11" s="346" t="s">
        <v>1745</v>
      </c>
      <c r="D11" s="347"/>
      <c r="E11" s="348"/>
      <c r="F11" s="133"/>
      <c r="G11" s="128"/>
      <c r="H11" s="133"/>
      <c r="I11" s="260"/>
      <c r="J11" s="260"/>
      <c r="K11" s="267"/>
    </row>
    <row r="12" spans="1:11">
      <c r="A12" s="252"/>
      <c r="B12" s="254"/>
      <c r="C12" s="353" t="s">
        <v>113</v>
      </c>
      <c r="D12" s="354"/>
      <c r="E12" s="355"/>
      <c r="F12" s="133"/>
      <c r="G12" s="128"/>
      <c r="H12" s="133"/>
      <c r="I12" s="260"/>
      <c r="J12" s="260"/>
      <c r="K12" s="267"/>
    </row>
    <row r="13" spans="1:11" ht="15" thickBot="1">
      <c r="A13" s="252"/>
      <c r="B13" s="253"/>
      <c r="C13" s="359" t="s">
        <v>1744</v>
      </c>
      <c r="D13" s="360"/>
      <c r="E13" s="361"/>
      <c r="F13" s="133"/>
      <c r="G13" s="128"/>
      <c r="H13" s="133"/>
      <c r="I13" s="260"/>
      <c r="J13" s="260"/>
      <c r="K13" s="267"/>
    </row>
    <row r="14" spans="1:11">
      <c r="A14" s="133"/>
      <c r="B14" s="204"/>
      <c r="C14" s="134"/>
      <c r="D14" s="134"/>
      <c r="E14" s="128"/>
      <c r="F14" s="133"/>
      <c r="G14" s="128"/>
      <c r="H14" s="133"/>
      <c r="I14" s="133"/>
      <c r="J14" s="133"/>
    </row>
    <row r="15" spans="1:11" ht="17.5">
      <c r="A15" s="135"/>
      <c r="C15" s="338"/>
      <c r="D15" s="338"/>
      <c r="E15" s="136"/>
      <c r="F15" s="136"/>
      <c r="G15" s="136"/>
      <c r="H15" s="128"/>
      <c r="I15" s="349" t="s">
        <v>1747</v>
      </c>
      <c r="J15" s="349"/>
      <c r="K15" s="349"/>
    </row>
    <row r="16" spans="1:11" ht="28">
      <c r="A16" s="138" t="s">
        <v>114</v>
      </c>
      <c r="B16" s="228" t="s">
        <v>73</v>
      </c>
      <c r="C16" s="138" t="s">
        <v>115</v>
      </c>
      <c r="D16" s="138" t="s">
        <v>116</v>
      </c>
      <c r="E16" s="138" t="s">
        <v>117</v>
      </c>
      <c r="F16" s="138" t="s">
        <v>119</v>
      </c>
      <c r="G16" s="138" t="s">
        <v>118</v>
      </c>
      <c r="H16" s="210" t="s">
        <v>120</v>
      </c>
      <c r="I16" s="206" t="s">
        <v>119</v>
      </c>
      <c r="J16" s="206" t="s">
        <v>15</v>
      </c>
      <c r="K16" s="206" t="s">
        <v>1746</v>
      </c>
    </row>
    <row r="17" spans="1:11" ht="17" customHeight="1" thickBot="1">
      <c r="A17" s="339" t="s">
        <v>121</v>
      </c>
      <c r="B17" s="230"/>
      <c r="C17" s="140"/>
      <c r="D17" s="141" t="s">
        <v>122</v>
      </c>
      <c r="E17" s="142"/>
      <c r="F17" s="229"/>
      <c r="G17" s="143"/>
      <c r="H17" s="231"/>
      <c r="I17" s="229"/>
      <c r="J17" s="211" t="e" cm="1">
        <f t="array" ref="J17">SUM((J18:J557)/J562)</f>
        <v>#VALUE!</v>
      </c>
      <c r="K17" s="232"/>
    </row>
    <row r="18" spans="1:11" ht="17" customHeight="1">
      <c r="A18" s="340"/>
      <c r="B18" s="230">
        <v>1</v>
      </c>
      <c r="C18" s="145" t="s">
        <v>123</v>
      </c>
      <c r="D18" s="122" t="s">
        <v>124</v>
      </c>
      <c r="E18" s="120">
        <v>400</v>
      </c>
      <c r="F18" s="117"/>
      <c r="G18" s="120"/>
      <c r="H18" s="119"/>
      <c r="I18" s="117"/>
      <c r="J18" s="212" t="str">
        <f>IF(I18=Sheet2!$A$3,Sheet2!$B$3,IF(I18=Sheet2!$A$4,Sheet2!$B$4,IF(I18=Sheet2!$A$5,Sheet2!$B$5,IF(I18=Sheet2!$A$6,Sheet2!$B$6,""))))</f>
        <v/>
      </c>
      <c r="K18" s="119"/>
    </row>
    <row r="19" spans="1:11" ht="17" customHeight="1">
      <c r="A19" s="340"/>
      <c r="B19" s="230">
        <v>2</v>
      </c>
      <c r="C19" s="145" t="s">
        <v>126</v>
      </c>
      <c r="D19" s="122" t="s">
        <v>127</v>
      </c>
      <c r="E19" s="120">
        <v>400</v>
      </c>
      <c r="F19" s="117"/>
      <c r="G19" s="120"/>
      <c r="H19" s="119"/>
      <c r="I19" s="117"/>
      <c r="J19" s="212" t="str">
        <f>IF(I19=Sheet2!$A$3,Sheet2!$B$3,IF(I19=Sheet2!$A$4,Sheet2!$B$4,IF(I19=Sheet2!$A$5,Sheet2!$B$5,IF(I19=Sheet2!$A$6,Sheet2!$B$6,""))))</f>
        <v/>
      </c>
      <c r="K19" s="119"/>
    </row>
    <row r="20" spans="1:11" ht="17" customHeight="1">
      <c r="A20" s="340"/>
      <c r="B20" s="230">
        <v>3</v>
      </c>
      <c r="C20" s="145" t="s">
        <v>128</v>
      </c>
      <c r="D20" s="122" t="s">
        <v>129</v>
      </c>
      <c r="E20" s="120">
        <v>400</v>
      </c>
      <c r="F20" s="117"/>
      <c r="G20" s="120"/>
      <c r="H20" s="119"/>
      <c r="I20" s="117"/>
      <c r="J20" s="212" t="str">
        <f>IF(I20=Sheet2!$A$3,Sheet2!$B$3,IF(I20=Sheet2!$A$4,Sheet2!$B$4,IF(I20=Sheet2!$A$5,Sheet2!$B$5,IF(I20=Sheet2!$A$6,Sheet2!$B$6,""))))</f>
        <v/>
      </c>
      <c r="K20" s="119"/>
    </row>
    <row r="21" spans="1:11" ht="17" customHeight="1">
      <c r="A21" s="340"/>
      <c r="B21" s="230">
        <v>4</v>
      </c>
      <c r="C21" s="145" t="s">
        <v>1748</v>
      </c>
      <c r="D21" s="122" t="s">
        <v>130</v>
      </c>
      <c r="E21" s="242">
        <v>400</v>
      </c>
      <c r="F21" s="117"/>
      <c r="G21" s="120"/>
      <c r="H21" s="119"/>
      <c r="I21" s="117"/>
      <c r="J21" s="212" t="str">
        <f>IF(I21=Sheet2!$A$3,Sheet2!$B$3,IF(I21=Sheet2!$A$4,Sheet2!$B$4,IF(I21=Sheet2!$A$5,Sheet2!$B$5,IF(I21=Sheet2!$A$6,Sheet2!$B$6,""))))</f>
        <v/>
      </c>
      <c r="K21" s="119"/>
    </row>
    <row r="22" spans="1:11" ht="20" customHeight="1">
      <c r="A22" s="340"/>
      <c r="B22" s="230"/>
      <c r="C22" s="140"/>
      <c r="D22" s="141" t="s">
        <v>131</v>
      </c>
      <c r="E22" s="142"/>
      <c r="F22" s="142"/>
      <c r="G22" s="142"/>
      <c r="H22" s="232"/>
      <c r="I22" s="142"/>
      <c r="J22" s="213"/>
      <c r="K22" s="232"/>
    </row>
    <row r="23" spans="1:11" ht="17" customHeight="1">
      <c r="A23" s="340"/>
      <c r="B23" s="230">
        <v>5</v>
      </c>
      <c r="C23" s="145" t="s">
        <v>132</v>
      </c>
      <c r="D23" s="122" t="s">
        <v>133</v>
      </c>
      <c r="E23" s="120">
        <v>600</v>
      </c>
      <c r="F23" s="117"/>
      <c r="G23" s="120"/>
      <c r="H23" s="119"/>
      <c r="I23" s="117"/>
      <c r="J23" s="212" t="str">
        <f>IF(I23=Sheet2!$A$3,Sheet2!$B$3,IF(I23=Sheet2!$A$4,Sheet2!$B$4,IF(I23=Sheet2!$A$5,Sheet2!$B$5,IF(I23=Sheet2!$A$6,Sheet2!$B$6,""))))</f>
        <v/>
      </c>
      <c r="K23" s="119"/>
    </row>
    <row r="24" spans="1:11" ht="17" customHeight="1">
      <c r="A24" s="340"/>
      <c r="B24" s="230">
        <v>6</v>
      </c>
      <c r="C24" s="145" t="s">
        <v>134</v>
      </c>
      <c r="D24" s="122" t="s">
        <v>135</v>
      </c>
      <c r="E24" s="120">
        <v>600</v>
      </c>
      <c r="F24" s="117"/>
      <c r="G24" s="120"/>
      <c r="H24" s="119"/>
      <c r="I24" s="117"/>
      <c r="J24" s="212" t="str">
        <f>IF(I24=Sheet2!$A$3,Sheet2!$B$3,IF(I24=Sheet2!$A$4,Sheet2!$B$4,IF(I24=Sheet2!$A$5,Sheet2!$B$5,IF(I24=Sheet2!$A$6,Sheet2!$B$6,""))))</f>
        <v/>
      </c>
      <c r="K24" s="119"/>
    </row>
    <row r="25" spans="1:11" ht="17" customHeight="1">
      <c r="A25" s="340"/>
      <c r="B25" s="230">
        <v>7</v>
      </c>
      <c r="C25" s="145" t="s">
        <v>136</v>
      </c>
      <c r="D25" s="122" t="s">
        <v>129</v>
      </c>
      <c r="E25" s="120">
        <v>600</v>
      </c>
      <c r="F25" s="117"/>
      <c r="G25" s="120"/>
      <c r="H25" s="119"/>
      <c r="I25" s="117"/>
      <c r="J25" s="212" t="str">
        <f>IF(I25=Sheet2!$A$3,Sheet2!$B$3,IF(I25=Sheet2!$A$4,Sheet2!$B$4,IF(I25=Sheet2!$A$5,Sheet2!$B$5,IF(I25=Sheet2!$A$6,Sheet2!$B$6,""))))</f>
        <v/>
      </c>
      <c r="K25" s="119"/>
    </row>
    <row r="26" spans="1:11" ht="17" customHeight="1">
      <c r="A26" s="340"/>
      <c r="B26" s="230">
        <v>8</v>
      </c>
      <c r="C26" s="145" t="s">
        <v>137</v>
      </c>
      <c r="D26" s="122" t="s">
        <v>138</v>
      </c>
      <c r="E26" s="120">
        <v>600</v>
      </c>
      <c r="F26" s="117"/>
      <c r="G26" s="120"/>
      <c r="H26" s="119"/>
      <c r="I26" s="117"/>
      <c r="J26" s="212" t="str">
        <f>IF(I26=Sheet2!$A$3,Sheet2!$B$3,IF(I26=Sheet2!$A$4,Sheet2!$B$4,IF(I26=Sheet2!$A$5,Sheet2!$B$5,IF(I26=Sheet2!$A$6,Sheet2!$B$6,""))))</f>
        <v/>
      </c>
      <c r="K26" s="119"/>
    </row>
    <row r="27" spans="1:11" ht="20" customHeight="1">
      <c r="A27" s="340"/>
      <c r="B27" s="230"/>
      <c r="C27" s="140"/>
      <c r="D27" s="141" t="s">
        <v>139</v>
      </c>
      <c r="E27" s="142"/>
      <c r="F27" s="142"/>
      <c r="G27" s="142"/>
      <c r="H27" s="232"/>
      <c r="I27" s="142"/>
      <c r="J27" s="213"/>
      <c r="K27" s="232"/>
    </row>
    <row r="28" spans="1:11" ht="17" customHeight="1">
      <c r="A28" s="340"/>
      <c r="B28" s="230">
        <v>9</v>
      </c>
      <c r="C28" s="145" t="s">
        <v>140</v>
      </c>
      <c r="D28" s="122" t="s">
        <v>141</v>
      </c>
      <c r="E28" s="120">
        <v>20</v>
      </c>
      <c r="F28" s="117"/>
      <c r="G28" s="120"/>
      <c r="H28" s="119"/>
      <c r="I28" s="117"/>
      <c r="J28" s="212" t="str">
        <f>IF(I28=Sheet2!$A$3,Sheet2!$B$3,IF(I28=Sheet2!$A$4,Sheet2!$B$4,IF(I28=Sheet2!$A$5,Sheet2!$B$5,IF(I28=Sheet2!$A$6,Sheet2!$B$6,""))))</f>
        <v/>
      </c>
      <c r="K28" s="119"/>
    </row>
    <row r="29" spans="1:11" ht="17" customHeight="1">
      <c r="A29" s="340"/>
      <c r="B29" s="230">
        <v>10</v>
      </c>
      <c r="C29" s="145" t="s">
        <v>142</v>
      </c>
      <c r="D29" s="122" t="s">
        <v>143</v>
      </c>
      <c r="E29" s="120">
        <v>20</v>
      </c>
      <c r="F29" s="117"/>
      <c r="G29" s="120"/>
      <c r="H29" s="119"/>
      <c r="I29" s="117"/>
      <c r="J29" s="212" t="str">
        <f>IF(I29=Sheet2!$A$3,Sheet2!$B$3,IF(I29=Sheet2!$A$4,Sheet2!$B$4,IF(I29=Sheet2!$A$5,Sheet2!$B$5,IF(I29=Sheet2!$A$6,Sheet2!$B$6,""))))</f>
        <v/>
      </c>
      <c r="K29" s="119"/>
    </row>
    <row r="30" spans="1:11" ht="17" customHeight="1">
      <c r="A30" s="340"/>
      <c r="B30" s="230">
        <v>11</v>
      </c>
      <c r="C30" s="145" t="s">
        <v>144</v>
      </c>
      <c r="D30" s="122" t="s">
        <v>145</v>
      </c>
      <c r="E30" s="120">
        <v>20</v>
      </c>
      <c r="F30" s="117"/>
      <c r="G30" s="120"/>
      <c r="H30" s="119"/>
      <c r="I30" s="117"/>
      <c r="J30" s="212" t="str">
        <f>IF(I30=Sheet2!$A$3,Sheet2!$B$3,IF(I30=Sheet2!$A$4,Sheet2!$B$4,IF(I30=Sheet2!$A$5,Sheet2!$B$5,IF(I30=Sheet2!$A$6,Sheet2!$B$6,""))))</f>
        <v/>
      </c>
      <c r="K30" s="119"/>
    </row>
    <row r="31" spans="1:11" ht="17" customHeight="1">
      <c r="A31" s="340"/>
      <c r="B31" s="230">
        <v>12</v>
      </c>
      <c r="C31" s="145" t="s">
        <v>146</v>
      </c>
      <c r="D31" s="122" t="s">
        <v>147</v>
      </c>
      <c r="E31" s="120">
        <v>20</v>
      </c>
      <c r="F31" s="117"/>
      <c r="G31" s="120"/>
      <c r="H31" s="119"/>
      <c r="I31" s="117"/>
      <c r="J31" s="212" t="str">
        <f>IF(I31=Sheet2!$A$3,Sheet2!$B$3,IF(I31=Sheet2!$A$4,Sheet2!$B$4,IF(I31=Sheet2!$A$5,Sheet2!$B$5,IF(I31=Sheet2!$A$6,Sheet2!$B$6,""))))</f>
        <v/>
      </c>
      <c r="K31" s="119"/>
    </row>
    <row r="32" spans="1:11" ht="20" customHeight="1">
      <c r="A32" s="340"/>
      <c r="B32" s="119"/>
      <c r="C32" s="140"/>
      <c r="D32" s="141" t="s">
        <v>148</v>
      </c>
      <c r="E32" s="142"/>
      <c r="F32" s="142"/>
      <c r="G32" s="142"/>
      <c r="H32" s="232"/>
      <c r="I32" s="142"/>
      <c r="J32" s="213"/>
      <c r="K32" s="232"/>
    </row>
    <row r="33" spans="1:11" ht="17" customHeight="1">
      <c r="A33" s="340"/>
      <c r="B33" s="230">
        <v>13</v>
      </c>
      <c r="C33" s="233" t="s">
        <v>149</v>
      </c>
      <c r="D33" s="122" t="s">
        <v>150</v>
      </c>
      <c r="E33" s="120">
        <v>1</v>
      </c>
      <c r="F33" s="117"/>
      <c r="G33" s="120"/>
      <c r="H33" s="119"/>
      <c r="I33" s="117"/>
      <c r="J33" s="212" t="str">
        <f>IF(I33=Sheet2!$A$3,Sheet2!$B$3,IF(I33=Sheet2!$A$4,Sheet2!$B$4,IF(I33=Sheet2!$A$5,Sheet2!$B$5,IF(I33=Sheet2!$A$6,Sheet2!$B$6,""))))</f>
        <v/>
      </c>
      <c r="K33" s="119"/>
    </row>
    <row r="34" spans="1:11" ht="17" customHeight="1">
      <c r="A34" s="340"/>
      <c r="B34" s="230">
        <v>14</v>
      </c>
      <c r="C34" s="237" t="s">
        <v>151</v>
      </c>
      <c r="D34" s="122" t="s">
        <v>152</v>
      </c>
      <c r="E34" s="120">
        <v>1</v>
      </c>
      <c r="F34" s="117"/>
      <c r="G34" s="120"/>
      <c r="H34" s="119"/>
      <c r="I34" s="117"/>
      <c r="J34" s="212" t="str">
        <f>IF(I34=Sheet2!$A$3,Sheet2!$B$3,IF(I34=Sheet2!$A$4,Sheet2!$B$4,IF(I34=Sheet2!$A$5,Sheet2!$B$5,IF(I34=Sheet2!$A$6,Sheet2!$B$6,""))))</f>
        <v/>
      </c>
      <c r="K34" s="119"/>
    </row>
    <row r="35" spans="1:11" ht="17" customHeight="1">
      <c r="A35" s="340"/>
      <c r="B35" s="230">
        <v>15</v>
      </c>
      <c r="C35" s="237" t="s">
        <v>153</v>
      </c>
      <c r="D35" s="235" t="s">
        <v>154</v>
      </c>
      <c r="E35" s="120">
        <v>1</v>
      </c>
      <c r="F35" s="117"/>
      <c r="G35" s="120"/>
      <c r="H35" s="119"/>
      <c r="I35" s="117"/>
      <c r="J35" s="212" t="str">
        <f>IF(I35=Sheet2!$A$3,Sheet2!$B$3,IF(I35=Sheet2!$A$4,Sheet2!$B$4,IF(I35=Sheet2!$A$5,Sheet2!$B$5,IF(I35=Sheet2!$A$6,Sheet2!$B$6,""))))</f>
        <v/>
      </c>
      <c r="K35" s="119"/>
    </row>
    <row r="36" spans="1:11" ht="20" customHeight="1">
      <c r="A36" s="340"/>
      <c r="C36" s="149"/>
      <c r="D36" s="141" t="s">
        <v>155</v>
      </c>
      <c r="E36" s="142"/>
      <c r="F36" s="142"/>
      <c r="G36" s="142"/>
      <c r="H36" s="232"/>
      <c r="I36" s="142"/>
      <c r="J36" s="213"/>
      <c r="K36" s="232"/>
    </row>
    <row r="37" spans="1:11" ht="17" customHeight="1">
      <c r="A37" s="340"/>
      <c r="B37" s="230">
        <v>16</v>
      </c>
      <c r="C37" s="234" t="s">
        <v>156</v>
      </c>
      <c r="D37" s="122" t="s">
        <v>157</v>
      </c>
      <c r="E37" s="120">
        <v>1</v>
      </c>
      <c r="F37" s="117"/>
      <c r="G37" s="120"/>
      <c r="H37" s="119"/>
      <c r="I37" s="117"/>
      <c r="J37" s="212" t="str">
        <f>IF(I37=Sheet2!$A$3,Sheet2!$B$3,IF(I37=Sheet2!$A$4,Sheet2!$B$4,IF(I37=Sheet2!$A$5,Sheet2!$B$5,IF(I37=Sheet2!$A$6,Sheet2!$B$6,""))))</f>
        <v/>
      </c>
      <c r="K37" s="119"/>
    </row>
    <row r="38" spans="1:11" ht="17" customHeight="1">
      <c r="A38" s="340"/>
      <c r="B38" s="230">
        <v>17</v>
      </c>
      <c r="C38" s="146" t="s">
        <v>158</v>
      </c>
      <c r="D38" s="236" t="s">
        <v>159</v>
      </c>
      <c r="E38" s="120">
        <v>1</v>
      </c>
      <c r="F38" s="117"/>
      <c r="G38" s="120"/>
      <c r="H38" s="119"/>
      <c r="I38" s="117"/>
      <c r="J38" s="212" t="str">
        <f>IF(I38=Sheet2!$A$3,Sheet2!$B$3,IF(I38=Sheet2!$A$4,Sheet2!$B$4,IF(I38=Sheet2!$A$5,Sheet2!$B$5,IF(I38=Sheet2!$A$6,Sheet2!$B$6,""))))</f>
        <v/>
      </c>
      <c r="K38" s="119"/>
    </row>
    <row r="39" spans="1:11" ht="17" customHeight="1">
      <c r="A39" s="340"/>
      <c r="B39" s="230">
        <v>18</v>
      </c>
      <c r="C39" s="237" t="s">
        <v>160</v>
      </c>
      <c r="D39" s="236" t="s">
        <v>161</v>
      </c>
      <c r="E39" s="120">
        <v>1</v>
      </c>
      <c r="F39" s="117"/>
      <c r="G39" s="120"/>
      <c r="H39" s="119"/>
      <c r="I39" s="117"/>
      <c r="J39" s="212" t="str">
        <f>IF(I39=Sheet2!$A$3,Sheet2!$B$3,IF(I39=Sheet2!$A$4,Sheet2!$B$4,IF(I39=Sheet2!$A$5,Sheet2!$B$5,IF(I39=Sheet2!$A$6,Sheet2!$B$6,""))))</f>
        <v/>
      </c>
      <c r="K39" s="119"/>
    </row>
    <row r="40" spans="1:11" ht="20" customHeight="1">
      <c r="A40" s="340"/>
      <c r="B40" s="230"/>
      <c r="C40" s="140"/>
      <c r="D40" s="141" t="s">
        <v>162</v>
      </c>
      <c r="E40" s="142"/>
      <c r="F40" s="142"/>
      <c r="G40" s="142"/>
      <c r="H40" s="232"/>
      <c r="I40" s="142"/>
      <c r="J40" s="213"/>
      <c r="K40" s="232"/>
    </row>
    <row r="41" spans="1:11" ht="17" customHeight="1">
      <c r="A41" s="340"/>
      <c r="B41" s="230">
        <v>19</v>
      </c>
      <c r="C41" s="145" t="s">
        <v>163</v>
      </c>
      <c r="D41" s="122" t="s">
        <v>164</v>
      </c>
      <c r="E41" s="120">
        <v>2</v>
      </c>
      <c r="F41" s="117"/>
      <c r="G41" s="120"/>
      <c r="H41" s="119"/>
      <c r="I41" s="117"/>
      <c r="J41" s="212" t="str">
        <f>IF(I41=Sheet2!$A$3,Sheet2!$B$3,IF(I41=Sheet2!$A$4,Sheet2!$B$4,IF(I41=Sheet2!$A$5,Sheet2!$B$5,IF(I41=Sheet2!$A$6,Sheet2!$B$6,""))))</f>
        <v/>
      </c>
      <c r="K41" s="119"/>
    </row>
    <row r="42" spans="1:11" ht="17" customHeight="1">
      <c r="A42" s="340"/>
      <c r="B42" s="230">
        <v>20</v>
      </c>
      <c r="C42" s="145" t="s">
        <v>165</v>
      </c>
      <c r="D42" s="122" t="s">
        <v>166</v>
      </c>
      <c r="E42" s="120">
        <v>2</v>
      </c>
      <c r="F42" s="117"/>
      <c r="G42" s="120"/>
      <c r="H42" s="119"/>
      <c r="I42" s="117"/>
      <c r="J42" s="212" t="str">
        <f>IF(I42=Sheet2!$A$3,Sheet2!$B$3,IF(I42=Sheet2!$A$4,Sheet2!$B$4,IF(I42=Sheet2!$A$5,Sheet2!$B$5,IF(I42=Sheet2!$A$6,Sheet2!$B$6,""))))</f>
        <v/>
      </c>
      <c r="K42" s="119"/>
    </row>
    <row r="43" spans="1:11" ht="17" customHeight="1">
      <c r="A43" s="340"/>
      <c r="B43" s="230">
        <v>21</v>
      </c>
      <c r="C43" s="145" t="s">
        <v>167</v>
      </c>
      <c r="D43" s="122" t="s">
        <v>168</v>
      </c>
      <c r="E43" s="120">
        <v>2</v>
      </c>
      <c r="F43" s="117"/>
      <c r="G43" s="120"/>
      <c r="H43" s="119"/>
      <c r="I43" s="117"/>
      <c r="J43" s="212" t="str">
        <f>IF(I43=Sheet2!$A$3,Sheet2!$B$3,IF(I43=Sheet2!$A$4,Sheet2!$B$4,IF(I43=Sheet2!$A$5,Sheet2!$B$5,IF(I43=Sheet2!$A$6,Sheet2!$B$6,""))))</f>
        <v/>
      </c>
      <c r="K43" s="119"/>
    </row>
    <row r="44" spans="1:11" ht="17" customHeight="1">
      <c r="A44" s="340"/>
      <c r="B44" s="230">
        <v>22</v>
      </c>
      <c r="C44" s="145" t="s">
        <v>169</v>
      </c>
      <c r="D44" s="122" t="s">
        <v>170</v>
      </c>
      <c r="E44" s="120">
        <v>2</v>
      </c>
      <c r="F44" s="117"/>
      <c r="G44" s="120"/>
      <c r="H44" s="119"/>
      <c r="I44" s="117"/>
      <c r="J44" s="212" t="str">
        <f>IF(I44=Sheet2!$A$3,Sheet2!$B$3,IF(I44=Sheet2!$A$4,Sheet2!$B$4,IF(I44=Sheet2!$A$5,Sheet2!$B$5,IF(I44=Sheet2!$A$6,Sheet2!$B$6,""))))</f>
        <v/>
      </c>
      <c r="K44" s="119"/>
    </row>
    <row r="45" spans="1:11" ht="17" customHeight="1">
      <c r="A45" s="340"/>
      <c r="B45" s="230">
        <v>23</v>
      </c>
      <c r="C45" s="145" t="s">
        <v>171</v>
      </c>
      <c r="D45" s="122" t="s">
        <v>170</v>
      </c>
      <c r="E45" s="120">
        <v>2</v>
      </c>
      <c r="F45" s="117"/>
      <c r="G45" s="120"/>
      <c r="H45" s="119"/>
      <c r="I45" s="117"/>
      <c r="J45" s="212" t="str">
        <f>IF(I45=Sheet2!$A$3,Sheet2!$B$3,IF(I45=Sheet2!$A$4,Sheet2!$B$4,IF(I45=Sheet2!$A$5,Sheet2!$B$5,IF(I45=Sheet2!$A$6,Sheet2!$B$6,""))))</f>
        <v/>
      </c>
      <c r="K45" s="119"/>
    </row>
    <row r="46" spans="1:11" ht="17" customHeight="1">
      <c r="A46" s="340"/>
      <c r="B46" s="230">
        <v>24</v>
      </c>
      <c r="C46" s="145" t="s">
        <v>172</v>
      </c>
      <c r="D46" s="122" t="s">
        <v>173</v>
      </c>
      <c r="E46" s="120">
        <v>2</v>
      </c>
      <c r="F46" s="117"/>
      <c r="G46" s="120"/>
      <c r="H46" s="119"/>
      <c r="I46" s="117"/>
      <c r="J46" s="212" t="str">
        <f>IF(I46=Sheet2!$A$3,Sheet2!$B$3,IF(I46=Sheet2!$A$4,Sheet2!$B$4,IF(I46=Sheet2!$A$5,Sheet2!$B$5,IF(I46=Sheet2!$A$6,Sheet2!$B$6,""))))</f>
        <v/>
      </c>
      <c r="K46" s="119"/>
    </row>
    <row r="47" spans="1:11" ht="17" customHeight="1">
      <c r="A47" s="340"/>
      <c r="B47" s="230">
        <v>25</v>
      </c>
      <c r="C47" s="145" t="s">
        <v>174</v>
      </c>
      <c r="D47" s="122" t="s">
        <v>175</v>
      </c>
      <c r="E47" s="120">
        <v>2</v>
      </c>
      <c r="F47" s="117"/>
      <c r="G47" s="120"/>
      <c r="H47" s="119"/>
      <c r="I47" s="117"/>
      <c r="J47" s="212" t="str">
        <f>IF(I47=Sheet2!$A$3,Sheet2!$B$3,IF(I47=Sheet2!$A$4,Sheet2!$B$4,IF(I47=Sheet2!$A$5,Sheet2!$B$5,IF(I47=Sheet2!$A$6,Sheet2!$B$6,""))))</f>
        <v/>
      </c>
      <c r="K47" s="119"/>
    </row>
    <row r="48" spans="1:11" ht="17" customHeight="1">
      <c r="A48" s="340"/>
      <c r="B48" s="230">
        <v>26</v>
      </c>
      <c r="C48" s="145" t="s">
        <v>176</v>
      </c>
      <c r="D48" s="122" t="s">
        <v>177</v>
      </c>
      <c r="E48" s="120">
        <v>4</v>
      </c>
      <c r="F48" s="117"/>
      <c r="G48" s="120"/>
      <c r="H48" s="119"/>
      <c r="I48" s="117"/>
      <c r="J48" s="212" t="str">
        <f>IF(I48=Sheet2!$A$3,Sheet2!$B$3,IF(I48=Sheet2!$A$4,Sheet2!$B$4,IF(I48=Sheet2!$A$5,Sheet2!$B$5,IF(I48=Sheet2!$A$6,Sheet2!$B$6,""))))</f>
        <v/>
      </c>
      <c r="K48" s="119"/>
    </row>
    <row r="49" spans="1:11" ht="17" customHeight="1">
      <c r="A49" s="340"/>
      <c r="B49" s="230">
        <v>27</v>
      </c>
      <c r="C49" s="145" t="s">
        <v>178</v>
      </c>
      <c r="D49" s="122" t="s">
        <v>179</v>
      </c>
      <c r="E49" s="120">
        <v>2</v>
      </c>
      <c r="F49" s="117"/>
      <c r="G49" s="120"/>
      <c r="H49" s="119"/>
      <c r="I49" s="117"/>
      <c r="J49" s="212" t="str">
        <f>IF(I49=Sheet2!$A$3,Sheet2!$B$3,IF(I49=Sheet2!$A$4,Sheet2!$B$4,IF(I49=Sheet2!$A$5,Sheet2!$B$5,IF(I49=Sheet2!$A$6,Sheet2!$B$6,""))))</f>
        <v/>
      </c>
      <c r="K49" s="119"/>
    </row>
    <row r="50" spans="1:11" ht="17" customHeight="1">
      <c r="A50" s="340"/>
      <c r="B50" s="230">
        <v>28</v>
      </c>
      <c r="C50" s="145" t="s">
        <v>180</v>
      </c>
      <c r="D50" s="122" t="s">
        <v>181</v>
      </c>
      <c r="E50" s="120">
        <v>2</v>
      </c>
      <c r="F50" s="117"/>
      <c r="G50" s="120"/>
      <c r="H50" s="119"/>
      <c r="I50" s="117"/>
      <c r="J50" s="212" t="str">
        <f>IF(I50=Sheet2!$A$3,Sheet2!$B$3,IF(I50=Sheet2!$A$4,Sheet2!$B$4,IF(I50=Sheet2!$A$5,Sheet2!$B$5,IF(I50=Sheet2!$A$6,Sheet2!$B$6,""))))</f>
        <v/>
      </c>
      <c r="K50" s="119"/>
    </row>
    <row r="51" spans="1:11" ht="17" customHeight="1">
      <c r="A51" s="340"/>
      <c r="B51" s="230">
        <v>29</v>
      </c>
      <c r="C51" s="145" t="s">
        <v>182</v>
      </c>
      <c r="D51" s="122" t="s">
        <v>183</v>
      </c>
      <c r="E51" s="120">
        <v>2</v>
      </c>
      <c r="F51" s="117"/>
      <c r="G51" s="120"/>
      <c r="H51" s="119"/>
      <c r="I51" s="117"/>
      <c r="J51" s="212" t="str">
        <f>IF(I51=Sheet2!$A$3,Sheet2!$B$3,IF(I51=Sheet2!$A$4,Sheet2!$B$4,IF(I51=Sheet2!$A$5,Sheet2!$B$5,IF(I51=Sheet2!$A$6,Sheet2!$B$6,""))))</f>
        <v/>
      </c>
      <c r="K51" s="119"/>
    </row>
    <row r="52" spans="1:11" ht="17" customHeight="1">
      <c r="A52" s="340"/>
      <c r="B52" s="230">
        <v>30</v>
      </c>
      <c r="C52" s="145" t="s">
        <v>184</v>
      </c>
      <c r="D52" s="122" t="s">
        <v>185</v>
      </c>
      <c r="E52" s="120">
        <v>2</v>
      </c>
      <c r="F52" s="117"/>
      <c r="G52" s="120"/>
      <c r="H52" s="119"/>
      <c r="I52" s="117"/>
      <c r="J52" s="212" t="str">
        <f>IF(I52=Sheet2!$A$3,Sheet2!$B$3,IF(I52=Sheet2!$A$4,Sheet2!$B$4,IF(I52=Sheet2!$A$5,Sheet2!$B$5,IF(I52=Sheet2!$A$6,Sheet2!$B$6,""))))</f>
        <v/>
      </c>
      <c r="K52" s="119"/>
    </row>
    <row r="53" spans="1:11" ht="17" customHeight="1">
      <c r="A53" s="340"/>
      <c r="B53" s="230">
        <v>31</v>
      </c>
      <c r="C53" s="145" t="s">
        <v>186</v>
      </c>
      <c r="D53" s="122" t="s">
        <v>187</v>
      </c>
      <c r="E53" s="120">
        <v>18</v>
      </c>
      <c r="F53" s="117"/>
      <c r="G53" s="120"/>
      <c r="H53" s="119"/>
      <c r="I53" s="117"/>
      <c r="J53" s="212" t="str">
        <f>IF(I53=Sheet2!$A$3,Sheet2!$B$3,IF(I53=Sheet2!$A$4,Sheet2!$B$4,IF(I53=Sheet2!$A$5,Sheet2!$B$5,IF(I53=Sheet2!$A$6,Sheet2!$B$6,""))))</f>
        <v/>
      </c>
      <c r="K53" s="119"/>
    </row>
    <row r="54" spans="1:11" ht="17" customHeight="1">
      <c r="A54" s="340"/>
      <c r="B54" s="230">
        <v>32</v>
      </c>
      <c r="C54" s="145" t="s">
        <v>188</v>
      </c>
      <c r="D54" s="122" t="s">
        <v>189</v>
      </c>
      <c r="E54" s="120">
        <v>2</v>
      </c>
      <c r="F54" s="117"/>
      <c r="G54" s="120"/>
      <c r="H54" s="119"/>
      <c r="I54" s="117"/>
      <c r="J54" s="212" t="str">
        <f>IF(I54=Sheet2!$A$3,Sheet2!$B$3,IF(I54=Sheet2!$A$4,Sheet2!$B$4,IF(I54=Sheet2!$A$5,Sheet2!$B$5,IF(I54=Sheet2!$A$6,Sheet2!$B$6,""))))</f>
        <v/>
      </c>
      <c r="K54" s="119"/>
    </row>
    <row r="55" spans="1:11" ht="17" customHeight="1">
      <c r="A55" s="340"/>
      <c r="B55" s="230">
        <v>33</v>
      </c>
      <c r="C55" s="145" t="s">
        <v>190</v>
      </c>
      <c r="D55" s="122" t="s">
        <v>191</v>
      </c>
      <c r="E55" s="120">
        <v>4</v>
      </c>
      <c r="F55" s="117"/>
      <c r="G55" s="120"/>
      <c r="H55" s="119"/>
      <c r="I55" s="117"/>
      <c r="J55" s="212" t="str">
        <f>IF(I55=Sheet2!$A$3,Sheet2!$B$3,IF(I55=Sheet2!$A$4,Sheet2!$B$4,IF(I55=Sheet2!$A$5,Sheet2!$B$5,IF(I55=Sheet2!$A$6,Sheet2!$B$6,""))))</f>
        <v/>
      </c>
      <c r="K55" s="119"/>
    </row>
    <row r="56" spans="1:11" ht="17" customHeight="1">
      <c r="A56" s="340"/>
      <c r="B56" s="230">
        <v>34</v>
      </c>
      <c r="C56" s="145" t="s">
        <v>192</v>
      </c>
      <c r="D56" s="122" t="s">
        <v>193</v>
      </c>
      <c r="E56" s="120">
        <v>2</v>
      </c>
      <c r="F56" s="117"/>
      <c r="G56" s="120"/>
      <c r="H56" s="119"/>
      <c r="I56" s="117"/>
      <c r="J56" s="212" t="str">
        <f>IF(I56=Sheet2!$A$3,Sheet2!$B$3,IF(I56=Sheet2!$A$4,Sheet2!$B$4,IF(I56=Sheet2!$A$5,Sheet2!$B$5,IF(I56=Sheet2!$A$6,Sheet2!$B$6,""))))</f>
        <v/>
      </c>
      <c r="K56" s="119"/>
    </row>
    <row r="57" spans="1:11" ht="17" customHeight="1">
      <c r="A57" s="341"/>
      <c r="B57" s="230">
        <v>35</v>
      </c>
      <c r="C57" s="145" t="s">
        <v>1044</v>
      </c>
      <c r="D57" s="122" t="s">
        <v>1045</v>
      </c>
      <c r="E57" s="242">
        <v>2</v>
      </c>
      <c r="F57" s="117"/>
      <c r="G57" s="120"/>
      <c r="H57" s="119"/>
      <c r="I57" s="117"/>
      <c r="J57" s="212" t="str">
        <f>IF(I57=Sheet2!$A$3,Sheet2!$B$3,IF(I57=Sheet2!$A$4,Sheet2!$B$4,IF(I57=Sheet2!$A$5,Sheet2!$B$5,IF(I57=Sheet2!$A$6,Sheet2!$B$6,""))))</f>
        <v/>
      </c>
      <c r="K57" s="119"/>
    </row>
    <row r="58" spans="1:11" ht="20" customHeight="1">
      <c r="A58" s="336" t="s">
        <v>194</v>
      </c>
      <c r="B58" s="230"/>
      <c r="C58" s="140"/>
      <c r="D58" s="141" t="s">
        <v>195</v>
      </c>
      <c r="E58" s="142"/>
      <c r="F58" s="142"/>
      <c r="G58" s="142"/>
      <c r="H58" s="232"/>
      <c r="I58" s="142"/>
      <c r="J58" s="213"/>
      <c r="K58" s="232"/>
    </row>
    <row r="59" spans="1:11" ht="17" customHeight="1">
      <c r="A59" s="336"/>
      <c r="B59" s="230">
        <v>36</v>
      </c>
      <c r="C59" s="145" t="s">
        <v>196</v>
      </c>
      <c r="D59" s="122" t="s">
        <v>197</v>
      </c>
      <c r="E59" s="120">
        <v>300</v>
      </c>
      <c r="F59" s="117"/>
      <c r="G59" s="120"/>
      <c r="H59" s="119"/>
      <c r="I59" s="117"/>
      <c r="J59" s="212" t="str">
        <f>IF(I59=Sheet2!$A$3,Sheet2!$B$3,IF(I59=Sheet2!$A$4,Sheet2!$B$4,IF(I59=Sheet2!$A$5,Sheet2!$B$5,IF(I59=Sheet2!$A$6,Sheet2!$B$6,""))))</f>
        <v/>
      </c>
      <c r="K59" s="119"/>
    </row>
    <row r="60" spans="1:11" ht="17" customHeight="1">
      <c r="A60" s="336"/>
      <c r="B60" s="230">
        <v>37</v>
      </c>
      <c r="C60" s="145" t="s">
        <v>198</v>
      </c>
      <c r="D60" s="122" t="s">
        <v>199</v>
      </c>
      <c r="E60" s="120">
        <v>300</v>
      </c>
      <c r="F60" s="117"/>
      <c r="G60" s="120"/>
      <c r="H60" s="119"/>
      <c r="I60" s="117"/>
      <c r="J60" s="212" t="str">
        <f>IF(I60=Sheet2!$A$3,Sheet2!$B$3,IF(I60=Sheet2!$A$4,Sheet2!$B$4,IF(I60=Sheet2!$A$5,Sheet2!$B$5,IF(I60=Sheet2!$A$6,Sheet2!$B$6,""))))</f>
        <v/>
      </c>
      <c r="K60" s="119"/>
    </row>
    <row r="61" spans="1:11" ht="17" customHeight="1">
      <c r="A61" s="336"/>
      <c r="B61" s="230">
        <v>38</v>
      </c>
      <c r="C61" s="145" t="s">
        <v>200</v>
      </c>
      <c r="D61" s="122" t="s">
        <v>201</v>
      </c>
      <c r="E61" s="120">
        <v>300</v>
      </c>
      <c r="F61" s="117"/>
      <c r="G61" s="120"/>
      <c r="H61" s="119"/>
      <c r="I61" s="117"/>
      <c r="J61" s="212" t="str">
        <f>IF(I61=Sheet2!$A$3,Sheet2!$B$3,IF(I61=Sheet2!$A$4,Sheet2!$B$4,IF(I61=Sheet2!$A$5,Sheet2!$B$5,IF(I61=Sheet2!$A$6,Sheet2!$B$6,""))))</f>
        <v/>
      </c>
      <c r="K61" s="119"/>
    </row>
    <row r="62" spans="1:11" ht="17" customHeight="1">
      <c r="A62" s="336"/>
      <c r="B62" s="230">
        <v>39</v>
      </c>
      <c r="C62" s="145" t="s">
        <v>202</v>
      </c>
      <c r="D62" s="122" t="s">
        <v>203</v>
      </c>
      <c r="E62" s="120">
        <v>600</v>
      </c>
      <c r="F62" s="117"/>
      <c r="G62" s="120"/>
      <c r="H62" s="119"/>
      <c r="I62" s="117"/>
      <c r="J62" s="212" t="str">
        <f>IF(I62=Sheet2!$A$3,Sheet2!$B$3,IF(I62=Sheet2!$A$4,Sheet2!$B$4,IF(I62=Sheet2!$A$5,Sheet2!$B$5,IF(I62=Sheet2!$A$6,Sheet2!$B$6,""))))</f>
        <v/>
      </c>
      <c r="K62" s="119"/>
    </row>
    <row r="63" spans="1:11" ht="17" customHeight="1">
      <c r="A63" s="336"/>
      <c r="B63" s="230">
        <v>40</v>
      </c>
      <c r="C63" s="145" t="s">
        <v>204</v>
      </c>
      <c r="D63" s="122" t="s">
        <v>205</v>
      </c>
      <c r="E63" s="120">
        <v>150</v>
      </c>
      <c r="F63" s="117"/>
      <c r="G63" s="120"/>
      <c r="H63" s="119"/>
      <c r="I63" s="117"/>
      <c r="J63" s="212" t="str">
        <f>IF(I63=Sheet2!$A$3,Sheet2!$B$3,IF(I63=Sheet2!$A$4,Sheet2!$B$4,IF(I63=Sheet2!$A$5,Sheet2!$B$5,IF(I63=Sheet2!$A$6,Sheet2!$B$6,""))))</f>
        <v/>
      </c>
      <c r="K63" s="119"/>
    </row>
    <row r="64" spans="1:11" ht="17" customHeight="1">
      <c r="A64" s="336"/>
      <c r="B64" s="230">
        <v>41</v>
      </c>
      <c r="C64" s="145" t="s">
        <v>206</v>
      </c>
      <c r="D64" s="122" t="s">
        <v>207</v>
      </c>
      <c r="E64" s="120">
        <v>100</v>
      </c>
      <c r="F64" s="117"/>
      <c r="G64" s="120"/>
      <c r="H64" s="119"/>
      <c r="I64" s="117"/>
      <c r="J64" s="212" t="str">
        <f>IF(I64=Sheet2!$A$3,Sheet2!$B$3,IF(I64=Sheet2!$A$4,Sheet2!$B$4,IF(I64=Sheet2!$A$5,Sheet2!$B$5,IF(I64=Sheet2!$A$6,Sheet2!$B$6,""))))</f>
        <v/>
      </c>
      <c r="K64" s="119"/>
    </row>
    <row r="65" spans="1:11" ht="17" customHeight="1">
      <c r="A65" s="336"/>
      <c r="B65" s="230">
        <v>42</v>
      </c>
      <c r="C65" s="145" t="s">
        <v>208</v>
      </c>
      <c r="D65" s="122" t="s">
        <v>209</v>
      </c>
      <c r="E65" s="120">
        <v>300</v>
      </c>
      <c r="F65" s="117"/>
      <c r="G65" s="120"/>
      <c r="H65" s="119"/>
      <c r="I65" s="117"/>
      <c r="J65" s="212" t="str">
        <f>IF(I65=Sheet2!$A$3,Sheet2!$B$3,IF(I65=Sheet2!$A$4,Sheet2!$B$4,IF(I65=Sheet2!$A$5,Sheet2!$B$5,IF(I65=Sheet2!$A$6,Sheet2!$B$6,""))))</f>
        <v/>
      </c>
      <c r="K65" s="119"/>
    </row>
    <row r="66" spans="1:11" ht="17" customHeight="1">
      <c r="A66" s="336"/>
      <c r="B66" s="230">
        <v>43</v>
      </c>
      <c r="C66" s="145" t="s">
        <v>210</v>
      </c>
      <c r="D66" s="122" t="s">
        <v>211</v>
      </c>
      <c r="E66" s="120">
        <v>50</v>
      </c>
      <c r="F66" s="117"/>
      <c r="G66" s="120"/>
      <c r="H66" s="119"/>
      <c r="I66" s="117"/>
      <c r="J66" s="212" t="str">
        <f>IF(I66=Sheet2!$A$3,Sheet2!$B$3,IF(I66=Sheet2!$A$4,Sheet2!$B$4,IF(I66=Sheet2!$A$5,Sheet2!$B$5,IF(I66=Sheet2!$A$6,Sheet2!$B$6,""))))</f>
        <v/>
      </c>
      <c r="K66" s="119"/>
    </row>
    <row r="67" spans="1:11" ht="17" customHeight="1">
      <c r="A67" s="336"/>
      <c r="B67" s="230">
        <v>44</v>
      </c>
      <c r="C67" s="145" t="s">
        <v>212</v>
      </c>
      <c r="D67" s="122" t="s">
        <v>213</v>
      </c>
      <c r="E67" s="120">
        <v>50</v>
      </c>
      <c r="F67" s="117"/>
      <c r="G67" s="120"/>
      <c r="H67" s="119"/>
      <c r="I67" s="117"/>
      <c r="J67" s="212" t="str">
        <f>IF(I67=Sheet2!$A$3,Sheet2!$B$3,IF(I67=Sheet2!$A$4,Sheet2!$B$4,IF(I67=Sheet2!$A$5,Sheet2!$B$5,IF(I67=Sheet2!$A$6,Sheet2!$B$6,""))))</f>
        <v/>
      </c>
      <c r="K67" s="119"/>
    </row>
    <row r="68" spans="1:11" ht="17" customHeight="1">
      <c r="A68" s="336"/>
      <c r="B68" s="230">
        <v>45</v>
      </c>
      <c r="C68" s="145" t="s">
        <v>200</v>
      </c>
      <c r="D68" s="122" t="s">
        <v>214</v>
      </c>
      <c r="E68" s="120">
        <v>300</v>
      </c>
      <c r="F68" s="117"/>
      <c r="G68" s="120"/>
      <c r="H68" s="119"/>
      <c r="I68" s="117"/>
      <c r="J68" s="212" t="str">
        <f>IF(I68=Sheet2!$A$3,Sheet2!$B$3,IF(I68=Sheet2!$A$4,Sheet2!$B$4,IF(I68=Sheet2!$A$5,Sheet2!$B$5,IF(I68=Sheet2!$A$6,Sheet2!$B$6,""))))</f>
        <v/>
      </c>
      <c r="K68" s="119"/>
    </row>
    <row r="69" spans="1:11" ht="17" customHeight="1">
      <c r="A69" s="336"/>
      <c r="B69" s="230">
        <v>46</v>
      </c>
      <c r="C69" s="145" t="s">
        <v>215</v>
      </c>
      <c r="D69" s="122" t="s">
        <v>216</v>
      </c>
      <c r="E69" s="120">
        <v>300</v>
      </c>
      <c r="F69" s="117"/>
      <c r="G69" s="120"/>
      <c r="H69" s="119"/>
      <c r="I69" s="117"/>
      <c r="J69" s="212" t="str">
        <f>IF(I69=Sheet2!$A$3,Sheet2!$B$3,IF(I69=Sheet2!$A$4,Sheet2!$B$4,IF(I69=Sheet2!$A$5,Sheet2!$B$5,IF(I69=Sheet2!$A$6,Sheet2!$B$6,""))))</f>
        <v/>
      </c>
      <c r="K69" s="119"/>
    </row>
    <row r="70" spans="1:11" ht="17" customHeight="1">
      <c r="A70" s="336"/>
      <c r="B70" s="230">
        <v>47</v>
      </c>
      <c r="C70" s="145" t="s">
        <v>217</v>
      </c>
      <c r="D70" s="122" t="s">
        <v>218</v>
      </c>
      <c r="E70" s="120">
        <v>300</v>
      </c>
      <c r="F70" s="117"/>
      <c r="G70" s="120"/>
      <c r="H70" s="119"/>
      <c r="I70" s="117"/>
      <c r="J70" s="212" t="str">
        <f>IF(I70=Sheet2!$A$3,Sheet2!$B$3,IF(I70=Sheet2!$A$4,Sheet2!$B$4,IF(I70=Sheet2!$A$5,Sheet2!$B$5,IF(I70=Sheet2!$A$6,Sheet2!$B$6,""))))</f>
        <v/>
      </c>
      <c r="K70" s="119"/>
    </row>
    <row r="71" spans="1:11" ht="17" customHeight="1">
      <c r="A71" s="336"/>
      <c r="B71" s="230">
        <v>48</v>
      </c>
      <c r="C71" s="145" t="s">
        <v>219</v>
      </c>
      <c r="D71" s="122" t="s">
        <v>220</v>
      </c>
      <c r="E71" s="120">
        <v>100</v>
      </c>
      <c r="F71" s="117"/>
      <c r="G71" s="120"/>
      <c r="H71" s="119"/>
      <c r="I71" s="117"/>
      <c r="J71" s="212" t="str">
        <f>IF(I71=Sheet2!$A$3,Sheet2!$B$3,IF(I71=Sheet2!$A$4,Sheet2!$B$4,IF(I71=Sheet2!$A$5,Sheet2!$B$5,IF(I71=Sheet2!$A$6,Sheet2!$B$6,""))))</f>
        <v/>
      </c>
      <c r="K71" s="119"/>
    </row>
    <row r="72" spans="1:11" ht="17" customHeight="1">
      <c r="A72" s="336"/>
      <c r="B72" s="230">
        <v>49</v>
      </c>
      <c r="C72" s="145" t="s">
        <v>221</v>
      </c>
      <c r="D72" s="122" t="s">
        <v>222</v>
      </c>
      <c r="E72" s="120">
        <v>100</v>
      </c>
      <c r="F72" s="117"/>
      <c r="G72" s="120"/>
      <c r="H72" s="119"/>
      <c r="I72" s="117"/>
      <c r="J72" s="212" t="str">
        <f>IF(I72=Sheet2!$A$3,Sheet2!$B$3,IF(I72=Sheet2!$A$4,Sheet2!$B$4,IF(I72=Sheet2!$A$5,Sheet2!$B$5,IF(I72=Sheet2!$A$6,Sheet2!$B$6,""))))</f>
        <v/>
      </c>
      <c r="K72" s="119"/>
    </row>
    <row r="73" spans="1:11" ht="17" customHeight="1">
      <c r="A73" s="336"/>
      <c r="B73" s="230">
        <v>50</v>
      </c>
      <c r="C73" s="145" t="s">
        <v>1749</v>
      </c>
      <c r="D73" s="122" t="s">
        <v>1750</v>
      </c>
      <c r="E73" s="120">
        <v>1</v>
      </c>
      <c r="F73" s="117"/>
      <c r="G73" s="120"/>
      <c r="H73" s="119"/>
      <c r="I73" s="117"/>
      <c r="J73" s="212" t="str">
        <f>IF(I73=Sheet2!$A$3,Sheet2!$B$3,IF(I73=Sheet2!$A$4,Sheet2!$B$4,IF(I73=Sheet2!$A$5,Sheet2!$B$5,IF(I73=Sheet2!$A$6,Sheet2!$B$6,""))))</f>
        <v/>
      </c>
      <c r="K73" s="119"/>
    </row>
    <row r="74" spans="1:11" ht="17" customHeight="1">
      <c r="A74" s="336"/>
      <c r="B74" s="230">
        <v>51</v>
      </c>
      <c r="C74" s="145" t="s">
        <v>1751</v>
      </c>
      <c r="D74" s="122" t="s">
        <v>1752</v>
      </c>
      <c r="E74" s="120">
        <v>1</v>
      </c>
      <c r="F74" s="117"/>
      <c r="G74" s="120"/>
      <c r="H74" s="119"/>
      <c r="I74" s="117"/>
      <c r="J74" s="212" t="str">
        <f>IF(I74=Sheet2!$A$3,Sheet2!$B$3,IF(I74=Sheet2!$A$4,Sheet2!$B$4,IF(I74=Sheet2!$A$5,Sheet2!$B$5,IF(I74=Sheet2!$A$6,Sheet2!$B$6,""))))</f>
        <v/>
      </c>
      <c r="K74" s="119"/>
    </row>
    <row r="75" spans="1:11" ht="17" customHeight="1">
      <c r="A75" s="336"/>
      <c r="B75" s="230">
        <v>52</v>
      </c>
      <c r="C75" s="145" t="s">
        <v>1753</v>
      </c>
      <c r="D75" s="122" t="s">
        <v>1754</v>
      </c>
      <c r="E75" s="120">
        <v>1</v>
      </c>
      <c r="F75" s="117"/>
      <c r="G75" s="120"/>
      <c r="H75" s="119"/>
      <c r="I75" s="117"/>
      <c r="J75" s="212" t="str">
        <f>IF(I75=Sheet2!$A$3,Sheet2!$B$3,IF(I75=Sheet2!$A$4,Sheet2!$B$4,IF(I75=Sheet2!$A$5,Sheet2!$B$5,IF(I75=Sheet2!$A$6,Sheet2!$B$6,""))))</f>
        <v/>
      </c>
      <c r="K75" s="119"/>
    </row>
    <row r="76" spans="1:11" ht="17" customHeight="1">
      <c r="A76" s="336"/>
      <c r="B76" s="230">
        <v>53</v>
      </c>
      <c r="C76" s="145" t="s">
        <v>1755</v>
      </c>
      <c r="D76" s="122" t="s">
        <v>1756</v>
      </c>
      <c r="E76" s="120">
        <v>1</v>
      </c>
      <c r="F76" s="117"/>
      <c r="G76" s="120"/>
      <c r="H76" s="119"/>
      <c r="I76" s="117"/>
      <c r="J76" s="212" t="str">
        <f>IF(I76=Sheet2!$A$3,Sheet2!$B$3,IF(I76=Sheet2!$A$4,Sheet2!$B$4,IF(I76=Sheet2!$A$5,Sheet2!$B$5,IF(I76=Sheet2!$A$6,Sheet2!$B$6,""))))</f>
        <v/>
      </c>
      <c r="K76" s="119"/>
    </row>
    <row r="77" spans="1:11" ht="17" customHeight="1">
      <c r="A77" s="336"/>
      <c r="B77" s="230">
        <v>54</v>
      </c>
      <c r="C77" s="145" t="s">
        <v>1757</v>
      </c>
      <c r="D77" s="122" t="s">
        <v>1758</v>
      </c>
      <c r="E77" s="120">
        <v>1</v>
      </c>
      <c r="F77" s="117"/>
      <c r="G77" s="120"/>
      <c r="H77" s="119"/>
      <c r="I77" s="117"/>
      <c r="J77" s="212" t="str">
        <f>IF(I77=Sheet2!$A$3,Sheet2!$B$3,IF(I77=Sheet2!$A$4,Sheet2!$B$4,IF(I77=Sheet2!$A$5,Sheet2!$B$5,IF(I77=Sheet2!$A$6,Sheet2!$B$6,""))))</f>
        <v/>
      </c>
      <c r="K77" s="119"/>
    </row>
    <row r="78" spans="1:11" ht="17" customHeight="1">
      <c r="A78" s="336"/>
      <c r="B78" s="230">
        <v>55</v>
      </c>
      <c r="C78" s="145" t="s">
        <v>1759</v>
      </c>
      <c r="D78" s="122" t="s">
        <v>1760</v>
      </c>
      <c r="E78" s="120">
        <v>1</v>
      </c>
      <c r="F78" s="117"/>
      <c r="G78" s="120"/>
      <c r="H78" s="119"/>
      <c r="I78" s="117"/>
      <c r="J78" s="212" t="str">
        <f>IF(I78=Sheet2!$A$3,Sheet2!$B$3,IF(I78=Sheet2!$A$4,Sheet2!$B$4,IF(I78=Sheet2!$A$5,Sheet2!$B$5,IF(I78=Sheet2!$A$6,Sheet2!$B$6,""))))</f>
        <v/>
      </c>
      <c r="K78" s="119"/>
    </row>
    <row r="79" spans="1:11" ht="20" customHeight="1">
      <c r="A79" s="336"/>
      <c r="B79" s="230"/>
      <c r="C79" s="238"/>
      <c r="D79" s="241" t="s">
        <v>1761</v>
      </c>
      <c r="E79" s="239"/>
      <c r="F79" s="149"/>
      <c r="G79" s="239"/>
      <c r="H79" s="232"/>
      <c r="I79" s="149"/>
      <c r="J79" s="240"/>
      <c r="K79" s="232"/>
    </row>
    <row r="80" spans="1:11" ht="17" customHeight="1">
      <c r="A80" s="336"/>
      <c r="B80" s="230">
        <v>56</v>
      </c>
      <c r="C80" s="145" t="s">
        <v>1761</v>
      </c>
      <c r="D80" s="122" t="s">
        <v>1762</v>
      </c>
      <c r="E80" s="120">
        <v>1</v>
      </c>
      <c r="F80" s="117"/>
      <c r="G80" s="120"/>
      <c r="H80" s="119"/>
      <c r="I80" s="117"/>
      <c r="J80" s="212" t="str">
        <f>IF(I80=Sheet2!$A$3,Sheet2!$B$3,IF(I80=Sheet2!$A$4,Sheet2!$B$4,IF(I80=Sheet2!$A$5,Sheet2!$B$5,IF(I80=Sheet2!$A$6,Sheet2!$B$6,""))))</f>
        <v/>
      </c>
      <c r="K80" s="119"/>
    </row>
    <row r="81" spans="1:11" ht="17" customHeight="1">
      <c r="A81" s="336"/>
      <c r="B81" s="230">
        <v>57</v>
      </c>
      <c r="C81" s="145" t="s">
        <v>1763</v>
      </c>
      <c r="D81" s="122" t="s">
        <v>1764</v>
      </c>
      <c r="E81" s="120">
        <v>1</v>
      </c>
      <c r="F81" s="117"/>
      <c r="G81" s="120"/>
      <c r="H81" s="119"/>
      <c r="I81" s="117"/>
      <c r="J81" s="212" t="str">
        <f>IF(I81=Sheet2!$A$3,Sheet2!$B$3,IF(I81=Sheet2!$A$4,Sheet2!$B$4,IF(I81=Sheet2!$A$5,Sheet2!$B$5,IF(I81=Sheet2!$A$6,Sheet2!$B$6,""))))</f>
        <v/>
      </c>
      <c r="K81" s="119"/>
    </row>
    <row r="82" spans="1:11" ht="17" customHeight="1">
      <c r="A82" s="336"/>
      <c r="B82" s="230">
        <v>58</v>
      </c>
      <c r="C82" s="145" t="s">
        <v>1765</v>
      </c>
      <c r="D82" s="122" t="s">
        <v>1766</v>
      </c>
      <c r="E82" s="120">
        <v>1</v>
      </c>
      <c r="F82" s="117"/>
      <c r="G82" s="120"/>
      <c r="H82" s="119"/>
      <c r="I82" s="117"/>
      <c r="J82" s="212" t="str">
        <f>IF(I82=Sheet2!$A$3,Sheet2!$B$3,IF(I82=Sheet2!$A$4,Sheet2!$B$4,IF(I82=Sheet2!$A$5,Sheet2!$B$5,IF(I82=Sheet2!$A$6,Sheet2!$B$6,""))))</f>
        <v/>
      </c>
      <c r="K82" s="119"/>
    </row>
    <row r="83" spans="1:11" ht="17" customHeight="1">
      <c r="A83" s="336"/>
      <c r="B83" s="230">
        <v>59</v>
      </c>
      <c r="C83" s="145" t="s">
        <v>1767</v>
      </c>
      <c r="D83" s="122" t="s">
        <v>1768</v>
      </c>
      <c r="E83" s="120">
        <v>1</v>
      </c>
      <c r="F83" s="117"/>
      <c r="G83" s="120"/>
      <c r="H83" s="119"/>
      <c r="I83" s="117"/>
      <c r="J83" s="212" t="str">
        <f>IF(I83=Sheet2!$A$3,Sheet2!$B$3,IF(I83=Sheet2!$A$4,Sheet2!$B$4,IF(I83=Sheet2!$A$5,Sheet2!$B$5,IF(I83=Sheet2!$A$6,Sheet2!$B$6,""))))</f>
        <v/>
      </c>
      <c r="K83" s="119"/>
    </row>
    <row r="84" spans="1:11" ht="20" customHeight="1">
      <c r="A84" s="336"/>
      <c r="B84" s="230"/>
      <c r="C84" s="140"/>
      <c r="D84" s="141" t="s">
        <v>223</v>
      </c>
      <c r="E84" s="142"/>
      <c r="F84" s="142"/>
      <c r="G84" s="142"/>
      <c r="H84" s="232"/>
      <c r="I84" s="142"/>
      <c r="J84" s="213"/>
      <c r="K84" s="232"/>
    </row>
    <row r="85" spans="1:11" ht="17" customHeight="1">
      <c r="A85" s="336"/>
      <c r="B85" s="230">
        <v>60</v>
      </c>
      <c r="C85" s="145" t="s">
        <v>224</v>
      </c>
      <c r="D85" s="122" t="s">
        <v>225</v>
      </c>
      <c r="E85" s="120">
        <v>3</v>
      </c>
      <c r="F85" s="117"/>
      <c r="G85" s="120"/>
      <c r="H85" s="119"/>
      <c r="I85" s="117"/>
      <c r="J85" s="212" t="str">
        <f>IF(I85=Sheet2!$A$3,Sheet2!$B$3,IF(I85=Sheet2!$A$4,Sheet2!$B$4,IF(I85=Sheet2!$A$5,Sheet2!$B$5,IF(I85=Sheet2!$A$6,Sheet2!$B$6,""))))</f>
        <v/>
      </c>
      <c r="K85" s="119"/>
    </row>
    <row r="86" spans="1:11" ht="17" customHeight="1">
      <c r="A86" s="336"/>
      <c r="B86" s="230">
        <v>61</v>
      </c>
      <c r="C86" s="145" t="s">
        <v>226</v>
      </c>
      <c r="D86" s="122" t="s">
        <v>227</v>
      </c>
      <c r="E86" s="120">
        <v>3</v>
      </c>
      <c r="F86" s="117"/>
      <c r="G86" s="120"/>
      <c r="H86" s="119"/>
      <c r="I86" s="117"/>
      <c r="J86" s="212" t="str">
        <f>IF(I86=Sheet2!$A$3,Sheet2!$B$3,IF(I86=Sheet2!$A$4,Sheet2!$B$4,IF(I86=Sheet2!$A$5,Sheet2!$B$5,IF(I86=Sheet2!$A$6,Sheet2!$B$6,""))))</f>
        <v/>
      </c>
      <c r="K86" s="119"/>
    </row>
    <row r="87" spans="1:11" ht="17" customHeight="1">
      <c r="A87" s="336"/>
      <c r="B87" s="230">
        <v>62</v>
      </c>
      <c r="C87" s="145" t="s">
        <v>228</v>
      </c>
      <c r="D87" s="122" t="s">
        <v>229</v>
      </c>
      <c r="E87" s="120">
        <v>6</v>
      </c>
      <c r="F87" s="117"/>
      <c r="G87" s="120"/>
      <c r="H87" s="119"/>
      <c r="I87" s="117"/>
      <c r="J87" s="212" t="str">
        <f>IF(I87=Sheet2!$A$3,Sheet2!$B$3,IF(I87=Sheet2!$A$4,Sheet2!$B$4,IF(I87=Sheet2!$A$5,Sheet2!$B$5,IF(I87=Sheet2!$A$6,Sheet2!$B$6,""))))</f>
        <v/>
      </c>
      <c r="K87" s="119"/>
    </row>
    <row r="88" spans="1:11" ht="17" customHeight="1">
      <c r="A88" s="336"/>
      <c r="B88" s="230">
        <v>63</v>
      </c>
      <c r="C88" s="145" t="s">
        <v>230</v>
      </c>
      <c r="D88" s="122" t="s">
        <v>231</v>
      </c>
      <c r="E88" s="120">
        <v>3</v>
      </c>
      <c r="F88" s="117"/>
      <c r="G88" s="120"/>
      <c r="H88" s="119"/>
      <c r="I88" s="117"/>
      <c r="J88" s="212" t="str">
        <f>IF(I88=Sheet2!$A$3,Sheet2!$B$3,IF(I88=Sheet2!$A$4,Sheet2!$B$4,IF(I88=Sheet2!$A$5,Sheet2!$B$5,IF(I88=Sheet2!$A$6,Sheet2!$B$6,""))))</f>
        <v/>
      </c>
      <c r="K88" s="119"/>
    </row>
    <row r="89" spans="1:11" ht="17" customHeight="1">
      <c r="A89" s="336"/>
      <c r="B89" s="230">
        <v>64</v>
      </c>
      <c r="C89" s="145" t="s">
        <v>232</v>
      </c>
      <c r="D89" s="122" t="s">
        <v>233</v>
      </c>
      <c r="E89" s="120">
        <v>3</v>
      </c>
      <c r="F89" s="117"/>
      <c r="G89" s="120"/>
      <c r="H89" s="119"/>
      <c r="I89" s="117"/>
      <c r="J89" s="212" t="str">
        <f>IF(I89=Sheet2!$A$3,Sheet2!$B$3,IF(I89=Sheet2!$A$4,Sheet2!$B$4,IF(I89=Sheet2!$A$5,Sheet2!$B$5,IF(I89=Sheet2!$A$6,Sheet2!$B$6,""))))</f>
        <v/>
      </c>
      <c r="K89" s="119"/>
    </row>
    <row r="90" spans="1:11" ht="17" customHeight="1">
      <c r="A90" s="336"/>
      <c r="B90" s="230">
        <v>65</v>
      </c>
      <c r="C90" s="145" t="s">
        <v>234</v>
      </c>
      <c r="D90" s="122" t="s">
        <v>235</v>
      </c>
      <c r="E90" s="120">
        <v>3</v>
      </c>
      <c r="F90" s="117"/>
      <c r="G90" s="120"/>
      <c r="H90" s="119"/>
      <c r="I90" s="117"/>
      <c r="J90" s="212" t="str">
        <f>IF(I90=Sheet2!$A$3,Sheet2!$B$3,IF(I90=Sheet2!$A$4,Sheet2!$B$4,IF(I90=Sheet2!$A$5,Sheet2!$B$5,IF(I90=Sheet2!$A$6,Sheet2!$B$6,""))))</f>
        <v/>
      </c>
      <c r="K90" s="119"/>
    </row>
    <row r="91" spans="1:11" ht="17" customHeight="1">
      <c r="A91" s="336"/>
      <c r="B91" s="230">
        <v>66</v>
      </c>
      <c r="C91" s="145" t="s">
        <v>236</v>
      </c>
      <c r="D91" s="122" t="s">
        <v>237</v>
      </c>
      <c r="E91" s="120">
        <v>3</v>
      </c>
      <c r="F91" s="117"/>
      <c r="G91" s="120"/>
      <c r="H91" s="119"/>
      <c r="I91" s="117"/>
      <c r="J91" s="212" t="str">
        <f>IF(I91=Sheet2!$A$3,Sheet2!$B$3,IF(I91=Sheet2!$A$4,Sheet2!$B$4,IF(I91=Sheet2!$A$5,Sheet2!$B$5,IF(I91=Sheet2!$A$6,Sheet2!$B$6,""))))</f>
        <v/>
      </c>
      <c r="K91" s="119"/>
    </row>
    <row r="92" spans="1:11" ht="17" customHeight="1">
      <c r="A92" s="336"/>
      <c r="B92" s="230">
        <v>67</v>
      </c>
      <c r="C92" s="145" t="s">
        <v>238</v>
      </c>
      <c r="D92" s="122" t="s">
        <v>239</v>
      </c>
      <c r="E92" s="120">
        <v>6</v>
      </c>
      <c r="F92" s="117"/>
      <c r="G92" s="120"/>
      <c r="H92" s="119"/>
      <c r="I92" s="117"/>
      <c r="J92" s="212" t="str">
        <f>IF(I92=Sheet2!$A$3,Sheet2!$B$3,IF(I92=Sheet2!$A$4,Sheet2!$B$4,IF(I92=Sheet2!$A$5,Sheet2!$B$5,IF(I92=Sheet2!$A$6,Sheet2!$B$6,""))))</f>
        <v/>
      </c>
      <c r="K92" s="119"/>
    </row>
    <row r="93" spans="1:11" ht="17" customHeight="1">
      <c r="A93" s="336"/>
      <c r="B93" s="230">
        <v>68</v>
      </c>
      <c r="C93" s="145" t="s">
        <v>240</v>
      </c>
      <c r="D93" s="122" t="s">
        <v>241</v>
      </c>
      <c r="E93" s="120">
        <v>6</v>
      </c>
      <c r="F93" s="117"/>
      <c r="G93" s="120"/>
      <c r="H93" s="119"/>
      <c r="I93" s="117"/>
      <c r="J93" s="212" t="str">
        <f>IF(I93=Sheet2!$A$3,Sheet2!$B$3,IF(I93=Sheet2!$A$4,Sheet2!$B$4,IF(I93=Sheet2!$A$5,Sheet2!$B$5,IF(I93=Sheet2!$A$6,Sheet2!$B$6,""))))</f>
        <v/>
      </c>
      <c r="K93" s="119"/>
    </row>
    <row r="94" spans="1:11" ht="17" customHeight="1">
      <c r="A94" s="336"/>
      <c r="B94" s="230">
        <v>69</v>
      </c>
      <c r="C94" s="145" t="s">
        <v>242</v>
      </c>
      <c r="D94" s="122" t="s">
        <v>243</v>
      </c>
      <c r="E94" s="120">
        <v>6</v>
      </c>
      <c r="F94" s="117"/>
      <c r="G94" s="120"/>
      <c r="H94" s="119"/>
      <c r="I94" s="117"/>
      <c r="J94" s="212" t="str">
        <f>IF(I94=Sheet2!$A$3,Sheet2!$B$3,IF(I94=Sheet2!$A$4,Sheet2!$B$4,IF(I94=Sheet2!$A$5,Sheet2!$B$5,IF(I94=Sheet2!$A$6,Sheet2!$B$6,""))))</f>
        <v/>
      </c>
      <c r="K94" s="119"/>
    </row>
    <row r="95" spans="1:11" ht="17" customHeight="1">
      <c r="A95" s="336"/>
      <c r="B95" s="230">
        <v>70</v>
      </c>
      <c r="C95" s="145" t="s">
        <v>244</v>
      </c>
      <c r="D95" s="122" t="s">
        <v>245</v>
      </c>
      <c r="E95" s="120">
        <v>6</v>
      </c>
      <c r="F95" s="117"/>
      <c r="G95" s="120"/>
      <c r="H95" s="119"/>
      <c r="I95" s="117"/>
      <c r="J95" s="212" t="str">
        <f>IF(I95=Sheet2!$A$3,Sheet2!$B$3,IF(I95=Sheet2!$A$4,Sheet2!$B$4,IF(I95=Sheet2!$A$5,Sheet2!$B$5,IF(I95=Sheet2!$A$6,Sheet2!$B$6,""))))</f>
        <v/>
      </c>
      <c r="K95" s="119"/>
    </row>
    <row r="96" spans="1:11" ht="17" customHeight="1">
      <c r="A96" s="336"/>
      <c r="B96" s="230">
        <v>71</v>
      </c>
      <c r="C96" s="145" t="s">
        <v>246</v>
      </c>
      <c r="D96" s="122" t="s">
        <v>247</v>
      </c>
      <c r="E96" s="120">
        <v>24</v>
      </c>
      <c r="F96" s="117"/>
      <c r="G96" s="120"/>
      <c r="H96" s="119"/>
      <c r="I96" s="117"/>
      <c r="J96" s="212" t="str">
        <f>IF(I96=Sheet2!$A$3,Sheet2!$B$3,IF(I96=Sheet2!$A$4,Sheet2!$B$4,IF(I96=Sheet2!$A$5,Sheet2!$B$5,IF(I96=Sheet2!$A$6,Sheet2!$B$6,""))))</f>
        <v/>
      </c>
      <c r="K96" s="119"/>
    </row>
    <row r="97" spans="1:11" ht="17" customHeight="1">
      <c r="A97" s="336"/>
      <c r="B97" s="230">
        <v>72</v>
      </c>
      <c r="C97" s="145" t="s">
        <v>248</v>
      </c>
      <c r="D97" s="122" t="s">
        <v>249</v>
      </c>
      <c r="E97" s="120">
        <v>3</v>
      </c>
      <c r="F97" s="117"/>
      <c r="G97" s="120"/>
      <c r="H97" s="119"/>
      <c r="I97" s="117"/>
      <c r="J97" s="212" t="str">
        <f>IF(I97=Sheet2!$A$3,Sheet2!$B$3,IF(I97=Sheet2!$A$4,Sheet2!$B$4,IF(I97=Sheet2!$A$5,Sheet2!$B$5,IF(I97=Sheet2!$A$6,Sheet2!$B$6,""))))</f>
        <v/>
      </c>
      <c r="K97" s="119"/>
    </row>
    <row r="98" spans="1:11" ht="17" customHeight="1">
      <c r="A98" s="336"/>
      <c r="B98" s="230">
        <v>73</v>
      </c>
      <c r="C98" s="145" t="s">
        <v>248</v>
      </c>
      <c r="D98" s="122" t="s">
        <v>250</v>
      </c>
      <c r="E98" s="120">
        <v>3</v>
      </c>
      <c r="F98" s="117"/>
      <c r="G98" s="120"/>
      <c r="H98" s="119"/>
      <c r="I98" s="117"/>
      <c r="J98" s="212" t="str">
        <f>IF(I98=Sheet2!$A$3,Sheet2!$B$3,IF(I98=Sheet2!$A$4,Sheet2!$B$4,IF(I98=Sheet2!$A$5,Sheet2!$B$5,IF(I98=Sheet2!$A$6,Sheet2!$B$6,""))))</f>
        <v/>
      </c>
      <c r="K98" s="119"/>
    </row>
    <row r="99" spans="1:11" ht="17" customHeight="1">
      <c r="A99" s="336"/>
      <c r="B99" s="230">
        <v>74</v>
      </c>
      <c r="C99" s="145" t="s">
        <v>251</v>
      </c>
      <c r="D99" s="122" t="s">
        <v>252</v>
      </c>
      <c r="E99" s="120">
        <v>6</v>
      </c>
      <c r="F99" s="117"/>
      <c r="G99" s="120"/>
      <c r="H99" s="119"/>
      <c r="I99" s="117"/>
      <c r="J99" s="212" t="str">
        <f>IF(I99=Sheet2!$A$3,Sheet2!$B$3,IF(I99=Sheet2!$A$4,Sheet2!$B$4,IF(I99=Sheet2!$A$5,Sheet2!$B$5,IF(I99=Sheet2!$A$6,Sheet2!$B$6,""))))</f>
        <v/>
      </c>
      <c r="K99" s="119"/>
    </row>
    <row r="100" spans="1:11" ht="17" customHeight="1">
      <c r="A100" s="336"/>
      <c r="B100" s="230">
        <v>75</v>
      </c>
      <c r="C100" s="145" t="s">
        <v>253</v>
      </c>
      <c r="D100" s="122" t="s">
        <v>254</v>
      </c>
      <c r="E100" s="120">
        <v>3</v>
      </c>
      <c r="F100" s="117"/>
      <c r="G100" s="120"/>
      <c r="H100" s="119"/>
      <c r="I100" s="117"/>
      <c r="J100" s="212" t="str">
        <f>IF(I100=Sheet2!$A$3,Sheet2!$B$3,IF(I100=Sheet2!$A$4,Sheet2!$B$4,IF(I100=Sheet2!$A$5,Sheet2!$B$5,IF(I100=Sheet2!$A$6,Sheet2!$B$6,""))))</f>
        <v/>
      </c>
      <c r="K100" s="119"/>
    </row>
    <row r="101" spans="1:11" ht="17" customHeight="1">
      <c r="A101" s="336"/>
      <c r="B101" s="230">
        <v>76</v>
      </c>
      <c r="C101" s="145" t="s">
        <v>255</v>
      </c>
      <c r="D101" s="122" t="s">
        <v>256</v>
      </c>
      <c r="E101" s="120">
        <v>3</v>
      </c>
      <c r="F101" s="117"/>
      <c r="G101" s="120"/>
      <c r="H101" s="119"/>
      <c r="I101" s="117"/>
      <c r="J101" s="212" t="str">
        <f>IF(I101=Sheet2!$A$3,Sheet2!$B$3,IF(I101=Sheet2!$A$4,Sheet2!$B$4,IF(I101=Sheet2!$A$5,Sheet2!$B$5,IF(I101=Sheet2!$A$6,Sheet2!$B$6,""))))</f>
        <v/>
      </c>
      <c r="K101" s="119"/>
    </row>
    <row r="102" spans="1:11" ht="17" customHeight="1">
      <c r="A102" s="336"/>
      <c r="B102" s="230">
        <v>77</v>
      </c>
      <c r="C102" s="145" t="s">
        <v>257</v>
      </c>
      <c r="D102" s="122" t="s">
        <v>258</v>
      </c>
      <c r="E102" s="120">
        <v>3</v>
      </c>
      <c r="F102" s="117"/>
      <c r="G102" s="120"/>
      <c r="H102" s="119"/>
      <c r="I102" s="117"/>
      <c r="J102" s="212" t="str">
        <f>IF(I102=Sheet2!$A$3,Sheet2!$B$3,IF(I102=Sheet2!$A$4,Sheet2!$B$4,IF(I102=Sheet2!$A$5,Sheet2!$B$5,IF(I102=Sheet2!$A$6,Sheet2!$B$6,""))))</f>
        <v/>
      </c>
      <c r="K102" s="119"/>
    </row>
    <row r="103" spans="1:11" ht="17" customHeight="1">
      <c r="A103" s="336"/>
      <c r="B103" s="230">
        <v>78</v>
      </c>
      <c r="C103" s="145" t="s">
        <v>259</v>
      </c>
      <c r="D103" s="122" t="s">
        <v>260</v>
      </c>
      <c r="E103" s="120">
        <v>5</v>
      </c>
      <c r="F103" s="117"/>
      <c r="G103" s="120"/>
      <c r="H103" s="119"/>
      <c r="I103" s="117"/>
      <c r="J103" s="212" t="str">
        <f>IF(I103=Sheet2!$A$3,Sheet2!$B$3,IF(I103=Sheet2!$A$4,Sheet2!$B$4,IF(I103=Sheet2!$A$5,Sheet2!$B$5,IF(I103=Sheet2!$A$6,Sheet2!$B$6,""))))</f>
        <v/>
      </c>
      <c r="K103" s="119"/>
    </row>
    <row r="104" spans="1:11" ht="17" customHeight="1">
      <c r="A104" s="336"/>
      <c r="B104" s="230">
        <v>79</v>
      </c>
      <c r="C104" s="145" t="s">
        <v>261</v>
      </c>
      <c r="D104" s="122" t="s">
        <v>262</v>
      </c>
      <c r="E104" s="120">
        <v>5</v>
      </c>
      <c r="F104" s="117"/>
      <c r="G104" s="120"/>
      <c r="H104" s="119"/>
      <c r="I104" s="117"/>
      <c r="J104" s="212" t="str">
        <f>IF(I104=Sheet2!$A$3,Sheet2!$B$3,IF(I104=Sheet2!$A$4,Sheet2!$B$4,IF(I104=Sheet2!$A$5,Sheet2!$B$5,IF(I104=Sheet2!$A$6,Sheet2!$B$6,""))))</f>
        <v/>
      </c>
      <c r="K104" s="119"/>
    </row>
    <row r="105" spans="1:11" ht="17" customHeight="1">
      <c r="A105" s="336"/>
      <c r="B105" s="230">
        <v>80</v>
      </c>
      <c r="C105" s="145" t="s">
        <v>263</v>
      </c>
      <c r="D105" s="122" t="s">
        <v>264</v>
      </c>
      <c r="E105" s="120">
        <v>15</v>
      </c>
      <c r="F105" s="117"/>
      <c r="G105" s="120"/>
      <c r="H105" s="119"/>
      <c r="I105" s="117"/>
      <c r="J105" s="212" t="str">
        <f>IF(I105=Sheet2!$A$3,Sheet2!$B$3,IF(I105=Sheet2!$A$4,Sheet2!$B$4,IF(I105=Sheet2!$A$5,Sheet2!$B$5,IF(I105=Sheet2!$A$6,Sheet2!$B$6,""))))</f>
        <v/>
      </c>
      <c r="K105" s="119"/>
    </row>
    <row r="106" spans="1:11" ht="17" customHeight="1">
      <c r="A106" s="336"/>
      <c r="B106" s="230">
        <v>81</v>
      </c>
      <c r="C106" s="145" t="s">
        <v>265</v>
      </c>
      <c r="D106" s="122" t="s">
        <v>266</v>
      </c>
      <c r="E106" s="120">
        <v>5</v>
      </c>
      <c r="F106" s="117"/>
      <c r="G106" s="120"/>
      <c r="H106" s="119"/>
      <c r="I106" s="117"/>
      <c r="J106" s="212" t="str">
        <f>IF(I106=Sheet2!$A$3,Sheet2!$B$3,IF(I106=Sheet2!$A$4,Sheet2!$B$4,IF(I106=Sheet2!$A$5,Sheet2!$B$5,IF(I106=Sheet2!$A$6,Sheet2!$B$6,""))))</f>
        <v/>
      </c>
      <c r="K106" s="119"/>
    </row>
    <row r="107" spans="1:11" ht="17" customHeight="1">
      <c r="A107" s="336"/>
      <c r="B107" s="230">
        <v>82</v>
      </c>
      <c r="C107" s="145" t="s">
        <v>267</v>
      </c>
      <c r="D107" s="122" t="s">
        <v>268</v>
      </c>
      <c r="E107" s="120">
        <v>5</v>
      </c>
      <c r="F107" s="117"/>
      <c r="G107" s="120"/>
      <c r="H107" s="119"/>
      <c r="I107" s="117"/>
      <c r="J107" s="212" t="str">
        <f>IF(I107=Sheet2!$A$3,Sheet2!$B$3,IF(I107=Sheet2!$A$4,Sheet2!$B$4,IF(I107=Sheet2!$A$5,Sheet2!$B$5,IF(I107=Sheet2!$A$6,Sheet2!$B$6,""))))</f>
        <v/>
      </c>
      <c r="K107" s="119"/>
    </row>
    <row r="108" spans="1:11" ht="17" customHeight="1">
      <c r="A108" s="336"/>
      <c r="B108" s="230">
        <v>83</v>
      </c>
      <c r="C108" s="145" t="s">
        <v>263</v>
      </c>
      <c r="D108" s="122" t="s">
        <v>264</v>
      </c>
      <c r="E108" s="120">
        <v>5</v>
      </c>
      <c r="F108" s="117"/>
      <c r="G108" s="120"/>
      <c r="H108" s="119"/>
      <c r="I108" s="117"/>
      <c r="J108" s="212" t="str">
        <f>IF(I108=Sheet2!$A$3,Sheet2!$B$3,IF(I108=Sheet2!$A$4,Sheet2!$B$4,IF(I108=Sheet2!$A$5,Sheet2!$B$5,IF(I108=Sheet2!$A$6,Sheet2!$B$6,""))))</f>
        <v/>
      </c>
      <c r="K108" s="119"/>
    </row>
    <row r="109" spans="1:11" ht="17" customHeight="1">
      <c r="A109" s="336"/>
      <c r="B109" s="230">
        <v>84</v>
      </c>
      <c r="C109" s="145" t="s">
        <v>269</v>
      </c>
      <c r="D109" s="122" t="s">
        <v>270</v>
      </c>
      <c r="E109" s="120">
        <v>5</v>
      </c>
      <c r="F109" s="117"/>
      <c r="G109" s="120"/>
      <c r="H109" s="119"/>
      <c r="I109" s="117"/>
      <c r="J109" s="212" t="str">
        <f>IF(I109=Sheet2!$A$3,Sheet2!$B$3,IF(I109=Sheet2!$A$4,Sheet2!$B$4,IF(I109=Sheet2!$A$5,Sheet2!$B$5,IF(I109=Sheet2!$A$6,Sheet2!$B$6,""))))</f>
        <v/>
      </c>
      <c r="K109" s="119"/>
    </row>
    <row r="110" spans="1:11" ht="17" customHeight="1">
      <c r="A110" s="336"/>
      <c r="B110" s="230">
        <v>85</v>
      </c>
      <c r="C110" s="145" t="s">
        <v>271</v>
      </c>
      <c r="D110" s="122" t="s">
        <v>272</v>
      </c>
      <c r="E110" s="120">
        <v>50</v>
      </c>
      <c r="F110" s="117"/>
      <c r="G110" s="120"/>
      <c r="H110" s="119"/>
      <c r="I110" s="117"/>
      <c r="J110" s="212" t="str">
        <f>IF(I110=Sheet2!$A$3,Sheet2!$B$3,IF(I110=Sheet2!$A$4,Sheet2!$B$4,IF(I110=Sheet2!$A$5,Sheet2!$B$5,IF(I110=Sheet2!$A$6,Sheet2!$B$6,""))))</f>
        <v/>
      </c>
      <c r="K110" s="119"/>
    </row>
    <row r="111" spans="1:11" ht="17" customHeight="1">
      <c r="A111" s="336"/>
      <c r="B111" s="230">
        <v>86</v>
      </c>
      <c r="C111" s="145" t="s">
        <v>273</v>
      </c>
      <c r="D111" s="122" t="s">
        <v>274</v>
      </c>
      <c r="E111" s="120">
        <v>20</v>
      </c>
      <c r="F111" s="117"/>
      <c r="G111" s="120"/>
      <c r="H111" s="119"/>
      <c r="I111" s="117"/>
      <c r="J111" s="212" t="str">
        <f>IF(I111=Sheet2!$A$3,Sheet2!$B$3,IF(I111=Sheet2!$A$4,Sheet2!$B$4,IF(I111=Sheet2!$A$5,Sheet2!$B$5,IF(I111=Sheet2!$A$6,Sheet2!$B$6,""))))</f>
        <v/>
      </c>
      <c r="K111" s="119"/>
    </row>
    <row r="112" spans="1:11" ht="17" customHeight="1">
      <c r="A112" s="336"/>
      <c r="B112" s="230">
        <v>87</v>
      </c>
      <c r="C112" s="145" t="s">
        <v>1769</v>
      </c>
      <c r="D112" s="122" t="s">
        <v>1770</v>
      </c>
      <c r="E112" s="120">
        <v>1</v>
      </c>
      <c r="F112" s="117"/>
      <c r="G112" s="120"/>
      <c r="H112" s="119"/>
      <c r="I112" s="117"/>
      <c r="J112" s="212" t="str">
        <f>IF(I112=Sheet2!$A$3,Sheet2!$B$3,IF(I112=Sheet2!$A$4,Sheet2!$B$4,IF(I112=Sheet2!$A$5,Sheet2!$B$5,IF(I112=Sheet2!$A$6,Sheet2!$B$6,""))))</f>
        <v/>
      </c>
      <c r="K112" s="119"/>
    </row>
    <row r="113" spans="1:11" ht="17" customHeight="1">
      <c r="A113" s="336"/>
      <c r="B113" s="230">
        <v>88</v>
      </c>
      <c r="C113" s="145" t="s">
        <v>1771</v>
      </c>
      <c r="D113" s="122" t="s">
        <v>1772</v>
      </c>
      <c r="E113" s="120">
        <v>1</v>
      </c>
      <c r="F113" s="117"/>
      <c r="G113" s="120"/>
      <c r="H113" s="119"/>
      <c r="I113" s="117"/>
      <c r="J113" s="212" t="str">
        <f>IF(I113=Sheet2!$A$3,Sheet2!$B$3,IF(I113=Sheet2!$A$4,Sheet2!$B$4,IF(I113=Sheet2!$A$5,Sheet2!$B$5,IF(I113=Sheet2!$A$6,Sheet2!$B$6,""))))</f>
        <v/>
      </c>
      <c r="K113" s="119"/>
    </row>
    <row r="114" spans="1:11" ht="17" customHeight="1">
      <c r="A114" s="336"/>
      <c r="B114" s="230">
        <v>89</v>
      </c>
      <c r="C114" s="145" t="s">
        <v>1773</v>
      </c>
      <c r="D114" s="122" t="s">
        <v>1774</v>
      </c>
      <c r="E114" s="120">
        <v>1</v>
      </c>
      <c r="F114" s="117"/>
      <c r="G114" s="120"/>
      <c r="H114" s="119"/>
      <c r="I114" s="117"/>
      <c r="J114" s="212" t="str">
        <f>IF(I114=Sheet2!$A$3,Sheet2!$B$3,IF(I114=Sheet2!$A$4,Sheet2!$B$4,IF(I114=Sheet2!$A$5,Sheet2!$B$5,IF(I114=Sheet2!$A$6,Sheet2!$B$6,""))))</f>
        <v/>
      </c>
      <c r="K114" s="119"/>
    </row>
    <row r="115" spans="1:11" ht="17" customHeight="1">
      <c r="A115" s="336"/>
      <c r="B115" s="230">
        <v>90</v>
      </c>
      <c r="C115" s="145" t="s">
        <v>1775</v>
      </c>
      <c r="D115" s="122" t="s">
        <v>1776</v>
      </c>
      <c r="E115" s="120">
        <v>1</v>
      </c>
      <c r="F115" s="117"/>
      <c r="G115" s="120"/>
      <c r="H115" s="119"/>
      <c r="I115" s="117"/>
      <c r="J115" s="212" t="str">
        <f>IF(I115=Sheet2!$A$3,Sheet2!$B$3,IF(I115=Sheet2!$A$4,Sheet2!$B$4,IF(I115=Sheet2!$A$5,Sheet2!$B$5,IF(I115=Sheet2!$A$6,Sheet2!$B$6,""))))</f>
        <v/>
      </c>
      <c r="K115" s="119"/>
    </row>
    <row r="116" spans="1:11" ht="17" customHeight="1">
      <c r="A116" s="336"/>
      <c r="B116" s="230">
        <v>91</v>
      </c>
      <c r="C116" s="145" t="s">
        <v>1777</v>
      </c>
      <c r="D116" s="122" t="s">
        <v>1778</v>
      </c>
      <c r="E116" s="120">
        <v>1</v>
      </c>
      <c r="F116" s="117"/>
      <c r="G116" s="120"/>
      <c r="H116" s="119"/>
      <c r="I116" s="117"/>
      <c r="J116" s="212" t="str">
        <f>IF(I116=Sheet2!$A$3,Sheet2!$B$3,IF(I116=Sheet2!$A$4,Sheet2!$B$4,IF(I116=Sheet2!$A$5,Sheet2!$B$5,IF(I116=Sheet2!$A$6,Sheet2!$B$6,""))))</f>
        <v/>
      </c>
      <c r="K116" s="119"/>
    </row>
    <row r="117" spans="1:11" ht="17" customHeight="1">
      <c r="A117" s="336"/>
      <c r="B117" s="230">
        <v>92</v>
      </c>
      <c r="C117" s="145" t="s">
        <v>1779</v>
      </c>
      <c r="D117" s="122" t="s">
        <v>1780</v>
      </c>
      <c r="E117" s="120">
        <v>1</v>
      </c>
      <c r="F117" s="117"/>
      <c r="G117" s="120"/>
      <c r="H117" s="119"/>
      <c r="I117" s="117"/>
      <c r="J117" s="212" t="str">
        <f>IF(I117=Sheet2!$A$3,Sheet2!$B$3,IF(I117=Sheet2!$A$4,Sheet2!$B$4,IF(I117=Sheet2!$A$5,Sheet2!$B$5,IF(I117=Sheet2!$A$6,Sheet2!$B$6,""))))</f>
        <v/>
      </c>
      <c r="K117" s="119"/>
    </row>
    <row r="118" spans="1:11" ht="17" customHeight="1">
      <c r="A118" s="336"/>
      <c r="B118" s="230">
        <v>93</v>
      </c>
      <c r="C118" s="145" t="s">
        <v>1781</v>
      </c>
      <c r="D118" s="122" t="s">
        <v>1782</v>
      </c>
      <c r="E118" s="120">
        <v>1</v>
      </c>
      <c r="F118" s="117"/>
      <c r="G118" s="120"/>
      <c r="H118" s="119"/>
      <c r="I118" s="117"/>
      <c r="J118" s="212" t="str">
        <f>IF(I118=Sheet2!$A$3,Sheet2!$B$3,IF(I118=Sheet2!$A$4,Sheet2!$B$4,IF(I118=Sheet2!$A$5,Sheet2!$B$5,IF(I118=Sheet2!$A$6,Sheet2!$B$6,""))))</f>
        <v/>
      </c>
      <c r="K118" s="119"/>
    </row>
    <row r="119" spans="1:11" ht="17" customHeight="1">
      <c r="A119" s="336"/>
      <c r="B119" s="230">
        <v>94</v>
      </c>
      <c r="C119" s="145" t="s">
        <v>1783</v>
      </c>
      <c r="D119" s="122" t="s">
        <v>1784</v>
      </c>
      <c r="E119" s="120">
        <v>1</v>
      </c>
      <c r="F119" s="117"/>
      <c r="G119" s="120"/>
      <c r="H119" s="119"/>
      <c r="I119" s="117"/>
      <c r="J119" s="212" t="str">
        <f>IF(I119=Sheet2!$A$3,Sheet2!$B$3,IF(I119=Sheet2!$A$4,Sheet2!$B$4,IF(I119=Sheet2!$A$5,Sheet2!$B$5,IF(I119=Sheet2!$A$6,Sheet2!$B$6,""))))</f>
        <v/>
      </c>
      <c r="K119" s="119"/>
    </row>
    <row r="120" spans="1:11" ht="17" customHeight="1">
      <c r="A120" s="336"/>
      <c r="B120" s="230">
        <v>95</v>
      </c>
      <c r="C120" s="145" t="s">
        <v>1785</v>
      </c>
      <c r="D120" s="122" t="s">
        <v>1786</v>
      </c>
      <c r="E120" s="120">
        <v>1</v>
      </c>
      <c r="F120" s="117"/>
      <c r="G120" s="120"/>
      <c r="H120" s="119"/>
      <c r="I120" s="117"/>
      <c r="J120" s="212" t="str">
        <f>IF(I120=Sheet2!$A$3,Sheet2!$B$3,IF(I120=Sheet2!$A$4,Sheet2!$B$4,IF(I120=Sheet2!$A$5,Sheet2!$B$5,IF(I120=Sheet2!$A$6,Sheet2!$B$6,""))))</f>
        <v/>
      </c>
      <c r="K120" s="119"/>
    </row>
    <row r="121" spans="1:11" ht="17" customHeight="1">
      <c r="A121" s="336"/>
      <c r="B121" s="230">
        <v>96</v>
      </c>
      <c r="C121" s="145" t="s">
        <v>1787</v>
      </c>
      <c r="D121" s="122" t="s">
        <v>1788</v>
      </c>
      <c r="E121" s="120">
        <v>1</v>
      </c>
      <c r="F121" s="117"/>
      <c r="G121" s="120"/>
      <c r="H121" s="119"/>
      <c r="I121" s="117"/>
      <c r="J121" s="212" t="str">
        <f>IF(I121=Sheet2!$A$3,Sheet2!$B$3,IF(I121=Sheet2!$A$4,Sheet2!$B$4,IF(I121=Sheet2!$A$5,Sheet2!$B$5,IF(I121=Sheet2!$A$6,Sheet2!$B$6,""))))</f>
        <v/>
      </c>
      <c r="K121" s="119"/>
    </row>
    <row r="122" spans="1:11" ht="17" customHeight="1">
      <c r="A122" s="336"/>
      <c r="B122" s="230">
        <v>97</v>
      </c>
      <c r="C122" s="145" t="s">
        <v>1789</v>
      </c>
      <c r="D122" s="122" t="s">
        <v>1790</v>
      </c>
      <c r="E122" s="120">
        <v>1</v>
      </c>
      <c r="F122" s="117"/>
      <c r="G122" s="120"/>
      <c r="H122" s="119"/>
      <c r="I122" s="117"/>
      <c r="J122" s="212" t="str">
        <f>IF(I122=Sheet2!$A$3,Sheet2!$B$3,IF(I122=Sheet2!$A$4,Sheet2!$B$4,IF(I122=Sheet2!$A$5,Sheet2!$B$5,IF(I122=Sheet2!$A$6,Sheet2!$B$6,""))))</f>
        <v/>
      </c>
      <c r="K122" s="119"/>
    </row>
    <row r="123" spans="1:11" ht="17" customHeight="1">
      <c r="A123" s="336"/>
      <c r="B123" s="230">
        <v>98</v>
      </c>
      <c r="C123" s="145" t="s">
        <v>1791</v>
      </c>
      <c r="D123" s="122" t="s">
        <v>1792</v>
      </c>
      <c r="E123" s="120">
        <v>1</v>
      </c>
      <c r="F123" s="117"/>
      <c r="G123" s="120"/>
      <c r="H123" s="119"/>
      <c r="I123" s="117"/>
      <c r="J123" s="212" t="str">
        <f>IF(I123=Sheet2!$A$3,Sheet2!$B$3,IF(I123=Sheet2!$A$4,Sheet2!$B$4,IF(I123=Sheet2!$A$5,Sheet2!$B$5,IF(I123=Sheet2!$A$6,Sheet2!$B$6,""))))</f>
        <v/>
      </c>
      <c r="K123" s="119"/>
    </row>
    <row r="124" spans="1:11" ht="17" customHeight="1">
      <c r="A124" s="336"/>
      <c r="B124" s="230">
        <v>99</v>
      </c>
      <c r="C124" s="145" t="s">
        <v>1793</v>
      </c>
      <c r="D124" s="122" t="s">
        <v>1794</v>
      </c>
      <c r="E124" s="120">
        <v>1</v>
      </c>
      <c r="F124" s="117"/>
      <c r="G124" s="120"/>
      <c r="H124" s="119"/>
      <c r="I124" s="117"/>
      <c r="J124" s="212" t="str">
        <f>IF(I124=Sheet2!$A$3,Sheet2!$B$3,IF(I124=Sheet2!$A$4,Sheet2!$B$4,IF(I124=Sheet2!$A$5,Sheet2!$B$5,IF(I124=Sheet2!$A$6,Sheet2!$B$6,""))))</f>
        <v/>
      </c>
      <c r="K124" s="119"/>
    </row>
    <row r="125" spans="1:11" ht="17" customHeight="1">
      <c r="A125" s="336"/>
      <c r="B125" s="230">
        <v>100</v>
      </c>
      <c r="C125" s="145" t="s">
        <v>1795</v>
      </c>
      <c r="D125" s="122" t="s">
        <v>1796</v>
      </c>
      <c r="E125" s="120">
        <v>1</v>
      </c>
      <c r="F125" s="117"/>
      <c r="G125" s="120"/>
      <c r="H125" s="119"/>
      <c r="I125" s="117"/>
      <c r="J125" s="212" t="str">
        <f>IF(I125=Sheet2!$A$3,Sheet2!$B$3,IF(I125=Sheet2!$A$4,Sheet2!$B$4,IF(I125=Sheet2!$A$5,Sheet2!$B$5,IF(I125=Sheet2!$A$6,Sheet2!$B$6,""))))</f>
        <v/>
      </c>
      <c r="K125" s="119"/>
    </row>
    <row r="126" spans="1:11" ht="17" customHeight="1">
      <c r="A126" s="336"/>
      <c r="B126" s="230">
        <v>101</v>
      </c>
      <c r="C126" s="145" t="s">
        <v>1797</v>
      </c>
      <c r="D126" s="122" t="s">
        <v>1798</v>
      </c>
      <c r="E126" s="120">
        <v>1</v>
      </c>
      <c r="F126" s="117"/>
      <c r="G126" s="120"/>
      <c r="H126" s="119"/>
      <c r="I126" s="117"/>
      <c r="J126" s="212" t="str">
        <f>IF(I126=Sheet2!$A$3,Sheet2!$B$3,IF(I126=Sheet2!$A$4,Sheet2!$B$4,IF(I126=Sheet2!$A$5,Sheet2!$B$5,IF(I126=Sheet2!$A$6,Sheet2!$B$6,""))))</f>
        <v/>
      </c>
      <c r="K126" s="119"/>
    </row>
    <row r="127" spans="1:11" ht="20" customHeight="1">
      <c r="A127" s="336" t="s">
        <v>275</v>
      </c>
      <c r="B127" s="230"/>
      <c r="C127" s="140"/>
      <c r="D127" s="141" t="s">
        <v>275</v>
      </c>
      <c r="E127" s="142"/>
      <c r="F127" s="142"/>
      <c r="G127" s="142"/>
      <c r="H127" s="232"/>
      <c r="I127" s="142"/>
      <c r="J127" s="213"/>
      <c r="K127" s="232"/>
    </row>
    <row r="128" spans="1:11" ht="17" customHeight="1">
      <c r="A128" s="336"/>
      <c r="B128" s="230">
        <v>102</v>
      </c>
      <c r="C128" s="145" t="s">
        <v>760</v>
      </c>
      <c r="D128" s="122" t="s">
        <v>761</v>
      </c>
      <c r="E128" s="120">
        <v>1000</v>
      </c>
      <c r="F128" s="117"/>
      <c r="G128" s="120"/>
      <c r="H128" s="119"/>
      <c r="I128" s="117"/>
      <c r="J128" s="212" t="str">
        <f>IF(I128=Sheet2!$A$3,Sheet2!$B$3,IF(I128=Sheet2!$A$4,Sheet2!$B$4,IF(I128=Sheet2!$A$5,Sheet2!$B$5,IF(I128=Sheet2!$A$6,Sheet2!$B$6,""))))</f>
        <v/>
      </c>
      <c r="K128" s="119"/>
    </row>
    <row r="129" spans="1:11" ht="17" customHeight="1">
      <c r="A129" s="336"/>
      <c r="B129" s="230">
        <v>103</v>
      </c>
      <c r="C129" s="145" t="s">
        <v>1799</v>
      </c>
      <c r="D129" s="122" t="s">
        <v>1800</v>
      </c>
      <c r="E129" s="120">
        <v>1000</v>
      </c>
      <c r="F129" s="117"/>
      <c r="G129" s="120"/>
      <c r="H129" s="119"/>
      <c r="I129" s="117"/>
      <c r="J129" s="212" t="str">
        <f>IF(I129=Sheet2!$A$3,Sheet2!$B$3,IF(I129=Sheet2!$A$4,Sheet2!$B$4,IF(I129=Sheet2!$A$5,Sheet2!$B$5,IF(I129=Sheet2!$A$6,Sheet2!$B$6,""))))</f>
        <v/>
      </c>
      <c r="K129" s="119"/>
    </row>
    <row r="130" spans="1:11" ht="17" customHeight="1">
      <c r="A130" s="336"/>
      <c r="B130" s="230">
        <v>104</v>
      </c>
      <c r="C130" s="145" t="s">
        <v>1801</v>
      </c>
      <c r="D130" s="122" t="s">
        <v>1802</v>
      </c>
      <c r="E130" s="120">
        <v>500</v>
      </c>
      <c r="F130" s="117"/>
      <c r="G130" s="120"/>
      <c r="H130" s="119"/>
      <c r="I130" s="117"/>
      <c r="J130" s="212" t="str">
        <f>IF(I130=Sheet2!$A$3,Sheet2!$B$3,IF(I130=Sheet2!$A$4,Sheet2!$B$4,IF(I130=Sheet2!$A$5,Sheet2!$B$5,IF(I130=Sheet2!$A$6,Sheet2!$B$6,""))))</f>
        <v/>
      </c>
      <c r="K130" s="119"/>
    </row>
    <row r="131" spans="1:11" ht="17" customHeight="1">
      <c r="A131" s="336"/>
      <c r="B131" s="230">
        <v>105</v>
      </c>
      <c r="C131" s="145" t="s">
        <v>1803</v>
      </c>
      <c r="D131" s="122" t="s">
        <v>1804</v>
      </c>
      <c r="E131" s="120">
        <v>200</v>
      </c>
      <c r="F131" s="117"/>
      <c r="G131" s="120"/>
      <c r="H131" s="119"/>
      <c r="I131" s="117"/>
      <c r="J131" s="212" t="str">
        <f>IF(I131=Sheet2!$A$3,Sheet2!$B$3,IF(I131=Sheet2!$A$4,Sheet2!$B$4,IF(I131=Sheet2!$A$5,Sheet2!$B$5,IF(I131=Sheet2!$A$6,Sheet2!$B$6,""))))</f>
        <v/>
      </c>
      <c r="K131" s="119"/>
    </row>
    <row r="132" spans="1:11" ht="17" customHeight="1">
      <c r="A132" s="336"/>
      <c r="B132" s="230">
        <v>106</v>
      </c>
      <c r="C132" s="145" t="s">
        <v>1805</v>
      </c>
      <c r="D132" s="122" t="s">
        <v>1806</v>
      </c>
      <c r="E132" s="120">
        <v>2000</v>
      </c>
      <c r="F132" s="117"/>
      <c r="G132" s="120"/>
      <c r="H132" s="119"/>
      <c r="I132" s="117"/>
      <c r="J132" s="212" t="str">
        <f>IF(I132=Sheet2!$A$3,Sheet2!$B$3,IF(I132=Sheet2!$A$4,Sheet2!$B$4,IF(I132=Sheet2!$A$5,Sheet2!$B$5,IF(I132=Sheet2!$A$6,Sheet2!$B$6,""))))</f>
        <v/>
      </c>
      <c r="K132" s="119"/>
    </row>
    <row r="133" spans="1:11" ht="17" customHeight="1">
      <c r="A133" s="336"/>
      <c r="B133" s="230">
        <v>107</v>
      </c>
      <c r="C133" s="145" t="s">
        <v>1807</v>
      </c>
      <c r="D133" s="122" t="s">
        <v>1808</v>
      </c>
      <c r="E133" s="120">
        <v>500</v>
      </c>
      <c r="F133" s="117"/>
      <c r="G133" s="120"/>
      <c r="H133" s="119"/>
      <c r="I133" s="117"/>
      <c r="J133" s="212" t="str">
        <f>IF(I133=Sheet2!$A$3,Sheet2!$B$3,IF(I133=Sheet2!$A$4,Sheet2!$B$4,IF(I133=Sheet2!$A$5,Sheet2!$B$5,IF(I133=Sheet2!$A$6,Sheet2!$B$6,""))))</f>
        <v/>
      </c>
      <c r="K133" s="119"/>
    </row>
    <row r="134" spans="1:11" ht="17" customHeight="1">
      <c r="A134" s="336"/>
      <c r="B134" s="230">
        <v>108</v>
      </c>
      <c r="C134" s="145" t="s">
        <v>764</v>
      </c>
      <c r="D134" s="122" t="s">
        <v>765</v>
      </c>
      <c r="E134" s="120">
        <v>3000</v>
      </c>
      <c r="F134" s="117"/>
      <c r="G134" s="120"/>
      <c r="H134" s="119"/>
      <c r="I134" s="117"/>
      <c r="J134" s="212" t="str">
        <f>IF(I134=Sheet2!$A$3,Sheet2!$B$3,IF(I134=Sheet2!$A$4,Sheet2!$B$4,IF(I134=Sheet2!$A$5,Sheet2!$B$5,IF(I134=Sheet2!$A$6,Sheet2!$B$6,""))))</f>
        <v/>
      </c>
      <c r="K134" s="119"/>
    </row>
    <row r="135" spans="1:11" ht="17" customHeight="1">
      <c r="A135" s="336"/>
      <c r="B135" s="230">
        <v>109</v>
      </c>
      <c r="C135" s="145" t="s">
        <v>1809</v>
      </c>
      <c r="D135" s="122" t="s">
        <v>1810</v>
      </c>
      <c r="E135" s="120">
        <v>1000</v>
      </c>
      <c r="F135" s="117"/>
      <c r="G135" s="120"/>
      <c r="H135" s="119"/>
      <c r="I135" s="117"/>
      <c r="J135" s="212" t="str">
        <f>IF(I135=Sheet2!$A$3,Sheet2!$B$3,IF(I135=Sheet2!$A$4,Sheet2!$B$4,IF(I135=Sheet2!$A$5,Sheet2!$B$5,IF(I135=Sheet2!$A$6,Sheet2!$B$6,""))))</f>
        <v/>
      </c>
      <c r="K135" s="119"/>
    </row>
    <row r="136" spans="1:11" ht="17" customHeight="1">
      <c r="A136" s="336"/>
      <c r="B136" s="230">
        <v>110</v>
      </c>
      <c r="C136" s="145" t="s">
        <v>1811</v>
      </c>
      <c r="D136" s="122" t="s">
        <v>1812</v>
      </c>
      <c r="E136" s="120">
        <v>500</v>
      </c>
      <c r="F136" s="117"/>
      <c r="G136" s="120"/>
      <c r="H136" s="119"/>
      <c r="I136" s="117"/>
      <c r="J136" s="212" t="str">
        <f>IF(I136=Sheet2!$A$3,Sheet2!$B$3,IF(I136=Sheet2!$A$4,Sheet2!$B$4,IF(I136=Sheet2!$A$5,Sheet2!$B$5,IF(I136=Sheet2!$A$6,Sheet2!$B$6,""))))</f>
        <v/>
      </c>
      <c r="K136" s="119"/>
    </row>
    <row r="137" spans="1:11" ht="17" customHeight="1">
      <c r="A137" s="336"/>
      <c r="B137" s="230">
        <v>111</v>
      </c>
      <c r="C137" s="145" t="s">
        <v>1813</v>
      </c>
      <c r="D137" s="122" t="s">
        <v>1814</v>
      </c>
      <c r="E137" s="120">
        <v>3000</v>
      </c>
      <c r="F137" s="117"/>
      <c r="G137" s="120"/>
      <c r="H137" s="119"/>
      <c r="I137" s="117"/>
      <c r="J137" s="212" t="str">
        <f>IF(I137=Sheet2!$A$3,Sheet2!$B$3,IF(I137=Sheet2!$A$4,Sheet2!$B$4,IF(I137=Sheet2!$A$5,Sheet2!$B$5,IF(I137=Sheet2!$A$6,Sheet2!$B$6,""))))</f>
        <v/>
      </c>
      <c r="K137" s="119"/>
    </row>
    <row r="138" spans="1:11" ht="17" customHeight="1">
      <c r="A138" s="336"/>
      <c r="B138" s="230">
        <v>112</v>
      </c>
      <c r="C138" s="145" t="s">
        <v>766</v>
      </c>
      <c r="D138" s="122" t="s">
        <v>767</v>
      </c>
      <c r="E138" s="120">
        <v>500</v>
      </c>
      <c r="F138" s="117"/>
      <c r="G138" s="120"/>
      <c r="H138" s="119"/>
      <c r="I138" s="117"/>
      <c r="J138" s="212" t="str">
        <f>IF(I138=Sheet2!$A$3,Sheet2!$B$3,IF(I138=Sheet2!$A$4,Sheet2!$B$4,IF(I138=Sheet2!$A$5,Sheet2!$B$5,IF(I138=Sheet2!$A$6,Sheet2!$B$6,""))))</f>
        <v/>
      </c>
      <c r="K138" s="119"/>
    </row>
    <row r="139" spans="1:11" ht="17" customHeight="1">
      <c r="A139" s="336"/>
      <c r="B139" s="230">
        <v>113</v>
      </c>
      <c r="C139" s="145" t="s">
        <v>1815</v>
      </c>
      <c r="D139" s="122" t="s">
        <v>1816</v>
      </c>
      <c r="E139" s="120">
        <v>500</v>
      </c>
      <c r="F139" s="117"/>
      <c r="G139" s="120"/>
      <c r="H139" s="119"/>
      <c r="I139" s="117"/>
      <c r="J139" s="212" t="str">
        <f>IF(I139=Sheet2!$A$3,Sheet2!$B$3,IF(I139=Sheet2!$A$4,Sheet2!$B$4,IF(I139=Sheet2!$A$5,Sheet2!$B$5,IF(I139=Sheet2!$A$6,Sheet2!$B$6,""))))</f>
        <v/>
      </c>
      <c r="K139" s="119"/>
    </row>
    <row r="140" spans="1:11" ht="17" customHeight="1">
      <c r="A140" s="336"/>
      <c r="B140" s="230">
        <v>114</v>
      </c>
      <c r="C140" s="145" t="s">
        <v>1817</v>
      </c>
      <c r="D140" s="122" t="s">
        <v>351</v>
      </c>
      <c r="E140" s="120">
        <v>500</v>
      </c>
      <c r="F140" s="117"/>
      <c r="G140" s="120"/>
      <c r="H140" s="119"/>
      <c r="I140" s="117"/>
      <c r="J140" s="212" t="str">
        <f>IF(I140=Sheet2!$A$3,Sheet2!$B$3,IF(I140=Sheet2!$A$4,Sheet2!$B$4,IF(I140=Sheet2!$A$5,Sheet2!$B$5,IF(I140=Sheet2!$A$6,Sheet2!$B$6,""))))</f>
        <v/>
      </c>
      <c r="K140" s="119"/>
    </row>
    <row r="141" spans="1:11" ht="17" customHeight="1">
      <c r="A141" s="336"/>
      <c r="B141" s="230">
        <v>115</v>
      </c>
      <c r="C141" s="145" t="s">
        <v>1818</v>
      </c>
      <c r="D141" s="122" t="s">
        <v>1819</v>
      </c>
      <c r="E141" s="120">
        <v>500</v>
      </c>
      <c r="F141" s="117"/>
      <c r="G141" s="120"/>
      <c r="H141" s="119"/>
      <c r="I141" s="117"/>
      <c r="J141" s="212" t="str">
        <f>IF(I141=Sheet2!$A$3,Sheet2!$B$3,IF(I141=Sheet2!$A$4,Sheet2!$B$4,IF(I141=Sheet2!$A$5,Sheet2!$B$5,IF(I141=Sheet2!$A$6,Sheet2!$B$6,""))))</f>
        <v/>
      </c>
      <c r="K141" s="119"/>
    </row>
    <row r="142" spans="1:11" ht="20" customHeight="1">
      <c r="A142" s="336" t="s">
        <v>276</v>
      </c>
      <c r="B142" s="230"/>
      <c r="C142" s="147"/>
      <c r="D142" s="148" t="s">
        <v>277</v>
      </c>
      <c r="E142" s="141"/>
      <c r="F142" s="141"/>
      <c r="G142" s="141"/>
      <c r="H142" s="232"/>
      <c r="I142" s="141"/>
      <c r="J142" s="214"/>
      <c r="K142" s="232"/>
    </row>
    <row r="143" spans="1:11" ht="17" customHeight="1">
      <c r="A143" s="336"/>
      <c r="B143" s="302">
        <v>116</v>
      </c>
      <c r="C143" s="145" t="s">
        <v>278</v>
      </c>
      <c r="D143" s="122" t="s">
        <v>279</v>
      </c>
      <c r="E143" s="242">
        <v>1</v>
      </c>
      <c r="F143" s="117"/>
      <c r="G143" s="120"/>
      <c r="H143" s="119"/>
      <c r="I143" s="117"/>
      <c r="J143" s="212" t="str">
        <f>IF(I143=Sheet2!$A$3,Sheet2!$B$3,IF(I143=Sheet2!$A$4,Sheet2!$B$4,IF(I143=Sheet2!$A$5,Sheet2!$B$5,IF(I143=Sheet2!$A$6,Sheet2!$B$6,""))))</f>
        <v/>
      </c>
      <c r="K143" s="119"/>
    </row>
    <row r="144" spans="1:11" ht="17" customHeight="1">
      <c r="A144" s="336"/>
      <c r="B144" s="230">
        <v>117</v>
      </c>
      <c r="C144" s="145" t="s">
        <v>280</v>
      </c>
      <c r="D144" s="122" t="s">
        <v>281</v>
      </c>
      <c r="E144" s="242">
        <v>1</v>
      </c>
      <c r="F144" s="117"/>
      <c r="G144" s="120"/>
      <c r="H144" s="119"/>
      <c r="I144" s="117"/>
      <c r="J144" s="212" t="str">
        <f>IF(I144=Sheet2!$A$3,Sheet2!$B$3,IF(I144=Sheet2!$A$4,Sheet2!$B$4,IF(I144=Sheet2!$A$5,Sheet2!$B$5,IF(I144=Sheet2!$A$6,Sheet2!$B$6,""))))</f>
        <v/>
      </c>
      <c r="K144" s="119"/>
    </row>
    <row r="145" spans="1:11" ht="17" customHeight="1">
      <c r="A145" s="336"/>
      <c r="B145" s="302">
        <v>118</v>
      </c>
      <c r="C145" s="145" t="s">
        <v>282</v>
      </c>
      <c r="D145" s="122" t="s">
        <v>283</v>
      </c>
      <c r="E145" s="120">
        <v>1</v>
      </c>
      <c r="F145" s="117"/>
      <c r="G145" s="120"/>
      <c r="H145" s="119"/>
      <c r="I145" s="117"/>
      <c r="J145" s="212" t="str">
        <f>IF(I145=Sheet2!$A$3,Sheet2!$B$3,IF(I145=Sheet2!$A$4,Sheet2!$B$4,IF(I145=Sheet2!$A$5,Sheet2!$B$5,IF(I145=Sheet2!$A$6,Sheet2!$B$6,""))))</f>
        <v/>
      </c>
      <c r="K145" s="119"/>
    </row>
    <row r="146" spans="1:11" ht="17" customHeight="1">
      <c r="A146" s="336"/>
      <c r="B146" s="230">
        <v>119</v>
      </c>
      <c r="C146" s="145" t="s">
        <v>284</v>
      </c>
      <c r="D146" s="122" t="s">
        <v>285</v>
      </c>
      <c r="E146" s="120">
        <v>1</v>
      </c>
      <c r="F146" s="117"/>
      <c r="G146" s="120"/>
      <c r="H146" s="119"/>
      <c r="I146" s="117"/>
      <c r="J146" s="212" t="str">
        <f>IF(I146=Sheet2!$A$3,Sheet2!$B$3,IF(I146=Sheet2!$A$4,Sheet2!$B$4,IF(I146=Sheet2!$A$5,Sheet2!$B$5,IF(I146=Sheet2!$A$6,Sheet2!$B$6,""))))</f>
        <v/>
      </c>
      <c r="K146" s="119"/>
    </row>
    <row r="147" spans="1:11" ht="17" customHeight="1">
      <c r="A147" s="336"/>
      <c r="B147" s="302">
        <v>120</v>
      </c>
      <c r="C147" s="145" t="s">
        <v>286</v>
      </c>
      <c r="D147" s="122" t="s">
        <v>287</v>
      </c>
      <c r="E147" s="120">
        <v>1</v>
      </c>
      <c r="F147" s="117"/>
      <c r="G147" s="120"/>
      <c r="H147" s="119"/>
      <c r="I147" s="117"/>
      <c r="J147" s="212" t="str">
        <f>IF(I147=Sheet2!$A$3,Sheet2!$B$3,IF(I147=Sheet2!$A$4,Sheet2!$B$4,IF(I147=Sheet2!$A$5,Sheet2!$B$5,IF(I147=Sheet2!$A$6,Sheet2!$B$6,""))))</f>
        <v/>
      </c>
      <c r="K147" s="119"/>
    </row>
    <row r="148" spans="1:11" ht="17" customHeight="1">
      <c r="A148" s="336"/>
      <c r="B148" s="230">
        <v>121</v>
      </c>
      <c r="C148" s="145" t="s">
        <v>288</v>
      </c>
      <c r="D148" s="122" t="s">
        <v>289</v>
      </c>
      <c r="E148" s="120">
        <v>1</v>
      </c>
      <c r="F148" s="117"/>
      <c r="G148" s="120"/>
      <c r="H148" s="119"/>
      <c r="I148" s="117"/>
      <c r="J148" s="212" t="str">
        <f>IF(I148=Sheet2!$A$3,Sheet2!$B$3,IF(I148=Sheet2!$A$4,Sheet2!$B$4,IF(I148=Sheet2!$A$5,Sheet2!$B$5,IF(I148=Sheet2!$A$6,Sheet2!$B$6,""))))</f>
        <v/>
      </c>
      <c r="K148" s="119"/>
    </row>
    <row r="149" spans="1:11" ht="17" customHeight="1">
      <c r="A149" s="336"/>
      <c r="B149" s="302">
        <v>122</v>
      </c>
      <c r="C149" s="145" t="s">
        <v>290</v>
      </c>
      <c r="D149" s="122" t="s">
        <v>291</v>
      </c>
      <c r="E149" s="120">
        <v>850</v>
      </c>
      <c r="F149" s="117"/>
      <c r="G149" s="120"/>
      <c r="H149" s="119"/>
      <c r="I149" s="117"/>
      <c r="J149" s="212" t="str">
        <f>IF(I149=Sheet2!$A$3,Sheet2!$B$3,IF(I149=Sheet2!$A$4,Sheet2!$B$4,IF(I149=Sheet2!$A$5,Sheet2!$B$5,IF(I149=Sheet2!$A$6,Sheet2!$B$6,""))))</f>
        <v/>
      </c>
      <c r="K149" s="119"/>
    </row>
    <row r="150" spans="1:11" ht="17" customHeight="1">
      <c r="A150" s="336"/>
      <c r="B150" s="230">
        <v>123</v>
      </c>
      <c r="C150" s="145" t="s">
        <v>292</v>
      </c>
      <c r="D150" s="122" t="s">
        <v>293</v>
      </c>
      <c r="E150" s="120">
        <v>850</v>
      </c>
      <c r="F150" s="117"/>
      <c r="G150" s="120"/>
      <c r="H150" s="119"/>
      <c r="I150" s="117"/>
      <c r="J150" s="212" t="str">
        <f>IF(I150=Sheet2!$A$3,Sheet2!$B$3,IF(I150=Sheet2!$A$4,Sheet2!$B$4,IF(I150=Sheet2!$A$5,Sheet2!$B$5,IF(I150=Sheet2!$A$6,Sheet2!$B$6,""))))</f>
        <v/>
      </c>
      <c r="K150" s="119"/>
    </row>
    <row r="151" spans="1:11" ht="17" customHeight="1">
      <c r="A151" s="336"/>
      <c r="B151" s="302">
        <v>124</v>
      </c>
      <c r="C151" s="145" t="s">
        <v>294</v>
      </c>
      <c r="D151" s="122" t="s">
        <v>295</v>
      </c>
      <c r="E151" s="120">
        <v>74</v>
      </c>
      <c r="F151" s="117"/>
      <c r="G151" s="120"/>
      <c r="H151" s="119"/>
      <c r="I151" s="117"/>
      <c r="J151" s="212" t="str">
        <f>IF(I151=Sheet2!$A$3,Sheet2!$B$3,IF(I151=Sheet2!$A$4,Sheet2!$B$4,IF(I151=Sheet2!$A$5,Sheet2!$B$5,IF(I151=Sheet2!$A$6,Sheet2!$B$6,""))))</f>
        <v/>
      </c>
      <c r="K151" s="119"/>
    </row>
    <row r="152" spans="1:11" ht="17" customHeight="1">
      <c r="A152" s="336"/>
      <c r="B152" s="230">
        <v>125</v>
      </c>
      <c r="C152" s="145" t="s">
        <v>296</v>
      </c>
      <c r="D152" s="122" t="s">
        <v>297</v>
      </c>
      <c r="E152" s="120">
        <v>74</v>
      </c>
      <c r="F152" s="117"/>
      <c r="G152" s="120"/>
      <c r="H152" s="119"/>
      <c r="I152" s="117"/>
      <c r="J152" s="212" t="str">
        <f>IF(I152=Sheet2!$A$3,Sheet2!$B$3,IF(I152=Sheet2!$A$4,Sheet2!$B$4,IF(I152=Sheet2!$A$5,Sheet2!$B$5,IF(I152=Sheet2!$A$6,Sheet2!$B$6,""))))</f>
        <v/>
      </c>
      <c r="K152" s="119"/>
    </row>
    <row r="153" spans="1:11" ht="17" customHeight="1">
      <c r="A153" s="336"/>
      <c r="B153" s="302">
        <v>126</v>
      </c>
      <c r="C153" s="145" t="s">
        <v>298</v>
      </c>
      <c r="D153" s="122" t="s">
        <v>299</v>
      </c>
      <c r="E153" s="120">
        <v>1</v>
      </c>
      <c r="F153" s="117"/>
      <c r="G153" s="120"/>
      <c r="H153" s="119"/>
      <c r="I153" s="117"/>
      <c r="J153" s="212" t="str">
        <f>IF(I153=Sheet2!$A$3,Sheet2!$B$3,IF(I153=Sheet2!$A$4,Sheet2!$B$4,IF(I153=Sheet2!$A$5,Sheet2!$B$5,IF(I153=Sheet2!$A$6,Sheet2!$B$6,""))))</f>
        <v/>
      </c>
      <c r="K153" s="119"/>
    </row>
    <row r="154" spans="1:11" ht="17" customHeight="1">
      <c r="A154" s="336"/>
      <c r="B154" s="230">
        <v>127</v>
      </c>
      <c r="C154" s="145" t="s">
        <v>300</v>
      </c>
      <c r="D154" s="122" t="s">
        <v>301</v>
      </c>
      <c r="E154" s="120">
        <v>1</v>
      </c>
      <c r="F154" s="117"/>
      <c r="G154" s="120"/>
      <c r="H154" s="119"/>
      <c r="I154" s="117"/>
      <c r="J154" s="212" t="str">
        <f>IF(I154=Sheet2!$A$3,Sheet2!$B$3,IF(I154=Sheet2!$A$4,Sheet2!$B$4,IF(I154=Sheet2!$A$5,Sheet2!$B$5,IF(I154=Sheet2!$A$6,Sheet2!$B$6,""))))</f>
        <v/>
      </c>
      <c r="K154" s="119"/>
    </row>
    <row r="155" spans="1:11" ht="17" customHeight="1">
      <c r="A155" s="336"/>
      <c r="B155" s="302">
        <v>128</v>
      </c>
      <c r="C155" s="145" t="s">
        <v>302</v>
      </c>
      <c r="D155" s="122" t="s">
        <v>303</v>
      </c>
      <c r="E155" s="120">
        <v>850</v>
      </c>
      <c r="F155" s="117"/>
      <c r="G155" s="120"/>
      <c r="H155" s="119"/>
      <c r="I155" s="117"/>
      <c r="J155" s="212" t="str">
        <f>IF(I155=Sheet2!$A$3,Sheet2!$B$3,IF(I155=Sheet2!$A$4,Sheet2!$B$4,IF(I155=Sheet2!$A$5,Sheet2!$B$5,IF(I155=Sheet2!$A$6,Sheet2!$B$6,""))))</f>
        <v/>
      </c>
      <c r="K155" s="119"/>
    </row>
    <row r="156" spans="1:11" ht="17" customHeight="1">
      <c r="A156" s="336"/>
      <c r="B156" s="230">
        <v>129</v>
      </c>
      <c r="C156" s="145" t="s">
        <v>257</v>
      </c>
      <c r="D156" s="122" t="s">
        <v>304</v>
      </c>
      <c r="E156" s="120">
        <v>74</v>
      </c>
      <c r="F156" s="117"/>
      <c r="G156" s="120"/>
      <c r="H156" s="119"/>
      <c r="I156" s="117"/>
      <c r="J156" s="212" t="str">
        <f>IF(I156=Sheet2!$A$3,Sheet2!$B$3,IF(I156=Sheet2!$A$4,Sheet2!$B$4,IF(I156=Sheet2!$A$5,Sheet2!$B$5,IF(I156=Sheet2!$A$6,Sheet2!$B$6,""))))</f>
        <v/>
      </c>
      <c r="K156" s="119"/>
    </row>
    <row r="157" spans="1:11" ht="17" customHeight="1">
      <c r="A157" s="336"/>
      <c r="B157" s="302">
        <v>130</v>
      </c>
      <c r="C157" s="145" t="s">
        <v>305</v>
      </c>
      <c r="D157" s="122" t="s">
        <v>306</v>
      </c>
      <c r="E157" s="120">
        <v>1</v>
      </c>
      <c r="F157" s="117"/>
      <c r="G157" s="120"/>
      <c r="H157" s="119"/>
      <c r="I157" s="117"/>
      <c r="J157" s="212" t="str">
        <f>IF(I157=Sheet2!$A$3,Sheet2!$B$3,IF(I157=Sheet2!$A$4,Sheet2!$B$4,IF(I157=Sheet2!$A$5,Sheet2!$B$5,IF(I157=Sheet2!$A$6,Sheet2!$B$6,""))))</f>
        <v/>
      </c>
      <c r="K157" s="119"/>
    </row>
    <row r="158" spans="1:11" ht="17" customHeight="1">
      <c r="A158" s="336"/>
      <c r="B158" s="230">
        <v>131</v>
      </c>
      <c r="C158" s="145" t="s">
        <v>1820</v>
      </c>
      <c r="D158" s="122" t="s">
        <v>1820</v>
      </c>
      <c r="E158" s="120">
        <v>1</v>
      </c>
      <c r="F158" s="117"/>
      <c r="G158" s="120"/>
      <c r="H158" s="119"/>
      <c r="I158" s="117"/>
      <c r="J158" s="212" t="str">
        <f>IF(I158=Sheet2!$A$3,Sheet2!$B$3,IF(I158=Sheet2!$A$4,Sheet2!$B$4,IF(I158=Sheet2!$A$5,Sheet2!$B$5,IF(I158=Sheet2!$A$6,Sheet2!$B$6,""))))</f>
        <v/>
      </c>
      <c r="K158" s="119"/>
    </row>
    <row r="159" spans="1:11" ht="17" customHeight="1">
      <c r="A159" s="336"/>
      <c r="B159" s="302">
        <v>132</v>
      </c>
      <c r="C159" s="145" t="s">
        <v>1821</v>
      </c>
      <c r="D159" s="122" t="s">
        <v>1821</v>
      </c>
      <c r="E159" s="120">
        <v>1</v>
      </c>
      <c r="F159" s="117"/>
      <c r="G159" s="120"/>
      <c r="H159" s="119"/>
      <c r="I159" s="117"/>
      <c r="J159" s="212" t="str">
        <f>IF(I159=Sheet2!$A$3,Sheet2!$B$3,IF(I159=Sheet2!$A$4,Sheet2!$B$4,IF(I159=Sheet2!$A$5,Sheet2!$B$5,IF(I159=Sheet2!$A$6,Sheet2!$B$6,""))))</f>
        <v/>
      </c>
      <c r="K159" s="119"/>
    </row>
    <row r="160" spans="1:11" ht="17" customHeight="1">
      <c r="A160" s="336"/>
      <c r="B160" s="230">
        <v>133</v>
      </c>
      <c r="C160" s="145" t="s">
        <v>1822</v>
      </c>
      <c r="D160" s="122" t="s">
        <v>1822</v>
      </c>
      <c r="E160" s="120">
        <v>1</v>
      </c>
      <c r="F160" s="117"/>
      <c r="G160" s="120"/>
      <c r="H160" s="119"/>
      <c r="I160" s="117"/>
      <c r="J160" s="212" t="str">
        <f>IF(I160=Sheet2!$A$3,Sheet2!$B$3,IF(I160=Sheet2!$A$4,Sheet2!$B$4,IF(I160=Sheet2!$A$5,Sheet2!$B$5,IF(I160=Sheet2!$A$6,Sheet2!$B$6,""))))</f>
        <v/>
      </c>
      <c r="K160" s="119"/>
    </row>
    <row r="161" spans="1:11" ht="17" customHeight="1">
      <c r="A161" s="336"/>
      <c r="B161" s="302">
        <v>134</v>
      </c>
      <c r="C161" s="145" t="s">
        <v>1823</v>
      </c>
      <c r="D161" s="122" t="s">
        <v>1823</v>
      </c>
      <c r="E161" s="120">
        <v>1</v>
      </c>
      <c r="F161" s="117"/>
      <c r="G161" s="120"/>
      <c r="H161" s="119"/>
      <c r="I161" s="117"/>
      <c r="J161" s="212" t="str">
        <f>IF(I161=Sheet2!$A$3,Sheet2!$B$3,IF(I161=Sheet2!$A$4,Sheet2!$B$4,IF(I161=Sheet2!$A$5,Sheet2!$B$5,IF(I161=Sheet2!$A$6,Sheet2!$B$6,""))))</f>
        <v/>
      </c>
      <c r="K161" s="119"/>
    </row>
    <row r="162" spans="1:11" ht="17" customHeight="1">
      <c r="A162" s="336"/>
      <c r="B162" s="230">
        <v>135</v>
      </c>
      <c r="C162" s="145" t="s">
        <v>1824</v>
      </c>
      <c r="D162" s="122" t="s">
        <v>1824</v>
      </c>
      <c r="E162" s="120">
        <v>1</v>
      </c>
      <c r="F162" s="117"/>
      <c r="G162" s="120"/>
      <c r="H162" s="119"/>
      <c r="I162" s="117"/>
      <c r="J162" s="212" t="str">
        <f>IF(I162=Sheet2!$A$3,Sheet2!$B$3,IF(I162=Sheet2!$A$4,Sheet2!$B$4,IF(I162=Sheet2!$A$5,Sheet2!$B$5,IF(I162=Sheet2!$A$6,Sheet2!$B$6,""))))</f>
        <v/>
      </c>
      <c r="K162" s="119"/>
    </row>
    <row r="163" spans="1:11" ht="17" customHeight="1">
      <c r="A163" s="336"/>
      <c r="B163" s="302">
        <v>136</v>
      </c>
      <c r="C163" s="145" t="s">
        <v>1825</v>
      </c>
      <c r="D163" s="122" t="s">
        <v>1825</v>
      </c>
      <c r="E163" s="120">
        <v>1</v>
      </c>
      <c r="F163" s="117"/>
      <c r="G163" s="120"/>
      <c r="H163" s="119"/>
      <c r="I163" s="117"/>
      <c r="J163" s="212" t="str">
        <f>IF(I163=Sheet2!$A$3,Sheet2!$B$3,IF(I163=Sheet2!$A$4,Sheet2!$B$4,IF(I163=Sheet2!$A$5,Sheet2!$B$5,IF(I163=Sheet2!$A$6,Sheet2!$B$6,""))))</f>
        <v/>
      </c>
      <c r="K163" s="119"/>
    </row>
    <row r="164" spans="1:11" ht="17" customHeight="1">
      <c r="A164" s="336"/>
      <c r="B164" s="230">
        <v>137</v>
      </c>
      <c r="C164" s="145" t="s">
        <v>1826</v>
      </c>
      <c r="D164" s="122" t="s">
        <v>1826</v>
      </c>
      <c r="E164" s="120">
        <v>1</v>
      </c>
      <c r="F164" s="117"/>
      <c r="G164" s="120"/>
      <c r="H164" s="119"/>
      <c r="I164" s="117"/>
      <c r="J164" s="212" t="str">
        <f>IF(I164=Sheet2!$A$3,Sheet2!$B$3,IF(I164=Sheet2!$A$4,Sheet2!$B$4,IF(I164=Sheet2!$A$5,Sheet2!$B$5,IF(I164=Sheet2!$A$6,Sheet2!$B$6,""))))</f>
        <v/>
      </c>
      <c r="K164" s="119"/>
    </row>
    <row r="165" spans="1:11" ht="17" customHeight="1">
      <c r="A165" s="336"/>
      <c r="B165" s="302">
        <v>138</v>
      </c>
      <c r="C165" s="145" t="s">
        <v>1827</v>
      </c>
      <c r="D165" s="122" t="s">
        <v>1827</v>
      </c>
      <c r="E165" s="120">
        <v>1</v>
      </c>
      <c r="F165" s="117"/>
      <c r="G165" s="120"/>
      <c r="H165" s="119"/>
      <c r="I165" s="117"/>
      <c r="J165" s="212" t="str">
        <f>IF(I165=Sheet2!$A$3,Sheet2!$B$3,IF(I165=Sheet2!$A$4,Sheet2!$B$4,IF(I165=Sheet2!$A$5,Sheet2!$B$5,IF(I165=Sheet2!$A$6,Sheet2!$B$6,""))))</f>
        <v/>
      </c>
      <c r="K165" s="119"/>
    </row>
    <row r="166" spans="1:11" ht="17" customHeight="1">
      <c r="A166" s="336"/>
      <c r="B166" s="230">
        <v>139</v>
      </c>
      <c r="C166" s="145" t="s">
        <v>1828</v>
      </c>
      <c r="D166" s="122" t="s">
        <v>1828</v>
      </c>
      <c r="E166" s="120">
        <v>1</v>
      </c>
      <c r="F166" s="117"/>
      <c r="G166" s="120"/>
      <c r="H166" s="119"/>
      <c r="I166" s="117"/>
      <c r="J166" s="212" t="str">
        <f>IF(I166=Sheet2!$A$3,Sheet2!$B$3,IF(I166=Sheet2!$A$4,Sheet2!$B$4,IF(I166=Sheet2!$A$5,Sheet2!$B$5,IF(I166=Sheet2!$A$6,Sheet2!$B$6,""))))</f>
        <v/>
      </c>
      <c r="K166" s="119"/>
    </row>
    <row r="167" spans="1:11" ht="17" customHeight="1">
      <c r="A167" s="336"/>
      <c r="B167" s="302">
        <v>140</v>
      </c>
      <c r="C167" s="145" t="s">
        <v>1829</v>
      </c>
      <c r="D167" s="122" t="s">
        <v>1829</v>
      </c>
      <c r="E167" s="120">
        <v>1</v>
      </c>
      <c r="F167" s="117"/>
      <c r="G167" s="120"/>
      <c r="H167" s="119"/>
      <c r="I167" s="117"/>
      <c r="J167" s="212" t="str">
        <f>IF(I167=Sheet2!$A$3,Sheet2!$B$3,IF(I167=Sheet2!$A$4,Sheet2!$B$4,IF(I167=Sheet2!$A$5,Sheet2!$B$5,IF(I167=Sheet2!$A$6,Sheet2!$B$6,""))))</f>
        <v/>
      </c>
      <c r="K167" s="119"/>
    </row>
    <row r="168" spans="1:11" ht="17" customHeight="1">
      <c r="A168" s="336"/>
      <c r="B168" s="230">
        <v>141</v>
      </c>
      <c r="C168" s="145" t="s">
        <v>1830</v>
      </c>
      <c r="D168" s="122" t="s">
        <v>1831</v>
      </c>
      <c r="E168" s="120">
        <v>1</v>
      </c>
      <c r="F168" s="117"/>
      <c r="G168" s="120"/>
      <c r="H168" s="119"/>
      <c r="I168" s="117"/>
      <c r="J168" s="212" t="str">
        <f>IF(I168=Sheet2!$A$3,Sheet2!$B$3,IF(I168=Sheet2!$A$4,Sheet2!$B$4,IF(I168=Sheet2!$A$5,Sheet2!$B$5,IF(I168=Sheet2!$A$6,Sheet2!$B$6,""))))</f>
        <v/>
      </c>
      <c r="K168" s="119"/>
    </row>
    <row r="169" spans="1:11" ht="20" customHeight="1">
      <c r="A169" s="336"/>
      <c r="B169" s="230"/>
      <c r="C169" s="147"/>
      <c r="D169" s="148" t="s">
        <v>307</v>
      </c>
      <c r="E169" s="141"/>
      <c r="F169" s="141"/>
      <c r="G169" s="141"/>
      <c r="H169" s="232"/>
      <c r="I169" s="141"/>
      <c r="J169" s="214"/>
      <c r="K169" s="232"/>
    </row>
    <row r="170" spans="1:11" ht="17" customHeight="1">
      <c r="A170" s="336"/>
      <c r="B170" s="230">
        <v>142</v>
      </c>
      <c r="C170" s="145" t="s">
        <v>308</v>
      </c>
      <c r="D170" s="122" t="s">
        <v>309</v>
      </c>
      <c r="E170" s="120">
        <v>6</v>
      </c>
      <c r="F170" s="117"/>
      <c r="G170" s="120"/>
      <c r="H170" s="119"/>
      <c r="I170" s="117"/>
      <c r="J170" s="212" t="str">
        <f>IF(I170=Sheet2!$A$3,Sheet2!$B$3,IF(I170=Sheet2!$A$4,Sheet2!$B$4,IF(I170=Sheet2!$A$5,Sheet2!$B$5,IF(I170=Sheet2!$A$6,Sheet2!$B$6,""))))</f>
        <v/>
      </c>
      <c r="K170" s="119"/>
    </row>
    <row r="171" spans="1:11" ht="17" customHeight="1">
      <c r="A171" s="336"/>
      <c r="B171" s="230">
        <v>143</v>
      </c>
      <c r="C171" s="145" t="s">
        <v>310</v>
      </c>
      <c r="D171" s="122" t="s">
        <v>311</v>
      </c>
      <c r="E171" s="120">
        <v>6</v>
      </c>
      <c r="F171" s="117"/>
      <c r="G171" s="120"/>
      <c r="H171" s="119"/>
      <c r="I171" s="117"/>
      <c r="J171" s="212" t="str">
        <f>IF(I171=Sheet2!$A$3,Sheet2!$B$3,IF(I171=Sheet2!$A$4,Sheet2!$B$4,IF(I171=Sheet2!$A$5,Sheet2!$B$5,IF(I171=Sheet2!$A$6,Sheet2!$B$6,""))))</f>
        <v/>
      </c>
      <c r="K171" s="119"/>
    </row>
    <row r="172" spans="1:11" ht="17" customHeight="1">
      <c r="A172" s="336"/>
      <c r="B172" s="230">
        <v>144</v>
      </c>
      <c r="C172" s="145" t="s">
        <v>312</v>
      </c>
      <c r="D172" s="122" t="s">
        <v>313</v>
      </c>
      <c r="E172" s="120">
        <v>6</v>
      </c>
      <c r="F172" s="117"/>
      <c r="G172" s="120"/>
      <c r="H172" s="119"/>
      <c r="I172" s="117"/>
      <c r="J172" s="212" t="str">
        <f>IF(I172=Sheet2!$A$3,Sheet2!$B$3,IF(I172=Sheet2!$A$4,Sheet2!$B$4,IF(I172=Sheet2!$A$5,Sheet2!$B$5,IF(I172=Sheet2!$A$6,Sheet2!$B$6,""))))</f>
        <v/>
      </c>
      <c r="K172" s="119"/>
    </row>
    <row r="173" spans="1:11" ht="17" customHeight="1">
      <c r="A173" s="336"/>
      <c r="B173" s="230">
        <v>145</v>
      </c>
      <c r="C173" s="145" t="s">
        <v>314</v>
      </c>
      <c r="D173" s="122" t="s">
        <v>315</v>
      </c>
      <c r="E173" s="120">
        <v>6</v>
      </c>
      <c r="F173" s="117"/>
      <c r="G173" s="120"/>
      <c r="H173" s="119"/>
      <c r="I173" s="117"/>
      <c r="J173" s="212" t="str">
        <f>IF(I173=Sheet2!$A$3,Sheet2!$B$3,IF(I173=Sheet2!$A$4,Sheet2!$B$4,IF(I173=Sheet2!$A$5,Sheet2!$B$5,IF(I173=Sheet2!$A$6,Sheet2!$B$6,""))))</f>
        <v/>
      </c>
      <c r="K173" s="119"/>
    </row>
    <row r="174" spans="1:11" ht="17" customHeight="1">
      <c r="A174" s="336"/>
      <c r="B174" s="230">
        <v>146</v>
      </c>
      <c r="C174" s="145" t="s">
        <v>316</v>
      </c>
      <c r="D174" s="122" t="s">
        <v>317</v>
      </c>
      <c r="E174" s="120">
        <v>12</v>
      </c>
      <c r="F174" s="117"/>
      <c r="G174" s="120"/>
      <c r="H174" s="119"/>
      <c r="I174" s="117"/>
      <c r="J174" s="212" t="str">
        <f>IF(I174=Sheet2!$A$3,Sheet2!$B$3,IF(I174=Sheet2!$A$4,Sheet2!$B$4,IF(I174=Sheet2!$A$5,Sheet2!$B$5,IF(I174=Sheet2!$A$6,Sheet2!$B$6,""))))</f>
        <v/>
      </c>
      <c r="K174" s="119"/>
    </row>
    <row r="175" spans="1:11" ht="17" customHeight="1">
      <c r="A175" s="336"/>
      <c r="B175" s="230">
        <v>147</v>
      </c>
      <c r="C175" s="145" t="s">
        <v>318</v>
      </c>
      <c r="D175" s="122" t="s">
        <v>319</v>
      </c>
      <c r="E175" s="120">
        <v>12</v>
      </c>
      <c r="F175" s="117"/>
      <c r="G175" s="120"/>
      <c r="H175" s="119"/>
      <c r="I175" s="117"/>
      <c r="J175" s="212" t="str">
        <f>IF(I175=Sheet2!$A$3,Sheet2!$B$3,IF(I175=Sheet2!$A$4,Sheet2!$B$4,IF(I175=Sheet2!$A$5,Sheet2!$B$5,IF(I175=Sheet2!$A$6,Sheet2!$B$6,""))))</f>
        <v/>
      </c>
      <c r="K175" s="119"/>
    </row>
    <row r="176" spans="1:11" ht="17" customHeight="1">
      <c r="A176" s="336"/>
      <c r="B176" s="230">
        <v>148</v>
      </c>
      <c r="C176" s="145" t="s">
        <v>320</v>
      </c>
      <c r="D176" s="122" t="s">
        <v>321</v>
      </c>
      <c r="E176" s="120">
        <v>48</v>
      </c>
      <c r="F176" s="117"/>
      <c r="G176" s="120"/>
      <c r="H176" s="119"/>
      <c r="I176" s="117"/>
      <c r="J176" s="212" t="str">
        <f>IF(I176=Sheet2!$A$3,Sheet2!$B$3,IF(I176=Sheet2!$A$4,Sheet2!$B$4,IF(I176=Sheet2!$A$5,Sheet2!$B$5,IF(I176=Sheet2!$A$6,Sheet2!$B$6,""))))</f>
        <v/>
      </c>
      <c r="K176" s="119"/>
    </row>
    <row r="177" spans="1:11" ht="17" customHeight="1">
      <c r="A177" s="336"/>
      <c r="B177" s="230">
        <v>149</v>
      </c>
      <c r="C177" s="145" t="s">
        <v>322</v>
      </c>
      <c r="D177" s="122" t="s">
        <v>323</v>
      </c>
      <c r="E177" s="120">
        <v>12</v>
      </c>
      <c r="F177" s="117"/>
      <c r="G177" s="120"/>
      <c r="H177" s="119"/>
      <c r="I177" s="117"/>
      <c r="J177" s="212" t="str">
        <f>IF(I177=Sheet2!$A$3,Sheet2!$B$3,IF(I177=Sheet2!$A$4,Sheet2!$B$4,IF(I177=Sheet2!$A$5,Sheet2!$B$5,IF(I177=Sheet2!$A$6,Sheet2!$B$6,""))))</f>
        <v/>
      </c>
      <c r="K177" s="119"/>
    </row>
    <row r="178" spans="1:11" ht="17" customHeight="1">
      <c r="A178" s="336"/>
      <c r="B178" s="230">
        <v>150</v>
      </c>
      <c r="C178" s="145" t="s">
        <v>324</v>
      </c>
      <c r="D178" s="122" t="s">
        <v>325</v>
      </c>
      <c r="E178" s="120">
        <v>6</v>
      </c>
      <c r="F178" s="117"/>
      <c r="G178" s="120"/>
      <c r="H178" s="119"/>
      <c r="I178" s="117"/>
      <c r="J178" s="212" t="str">
        <f>IF(I178=Sheet2!$A$3,Sheet2!$B$3,IF(I178=Sheet2!$A$4,Sheet2!$B$4,IF(I178=Sheet2!$A$5,Sheet2!$B$5,IF(I178=Sheet2!$A$6,Sheet2!$B$6,""))))</f>
        <v/>
      </c>
      <c r="K178" s="119"/>
    </row>
    <row r="179" spans="1:11" ht="17" customHeight="1">
      <c r="A179" s="336"/>
      <c r="B179" s="230">
        <v>151</v>
      </c>
      <c r="C179" s="145" t="s">
        <v>326</v>
      </c>
      <c r="D179" s="122" t="s">
        <v>327</v>
      </c>
      <c r="E179" s="120">
        <v>12</v>
      </c>
      <c r="F179" s="117"/>
      <c r="G179" s="120"/>
      <c r="H179" s="119"/>
      <c r="I179" s="117"/>
      <c r="J179" s="212" t="str">
        <f>IF(I179=Sheet2!$A$3,Sheet2!$B$3,IF(I179=Sheet2!$A$4,Sheet2!$B$4,IF(I179=Sheet2!$A$5,Sheet2!$B$5,IF(I179=Sheet2!$A$6,Sheet2!$B$6,""))))</f>
        <v/>
      </c>
      <c r="K179" s="119"/>
    </row>
    <row r="180" spans="1:11" ht="17" customHeight="1">
      <c r="A180" s="336"/>
      <c r="B180" s="230">
        <v>152</v>
      </c>
      <c r="C180" s="145" t="s">
        <v>328</v>
      </c>
      <c r="D180" s="122" t="s">
        <v>329</v>
      </c>
      <c r="E180" s="120">
        <v>6</v>
      </c>
      <c r="F180" s="117"/>
      <c r="G180" s="120"/>
      <c r="H180" s="119"/>
      <c r="I180" s="117"/>
      <c r="J180" s="212" t="str">
        <f>IF(I180=Sheet2!$A$3,Sheet2!$B$3,IF(I180=Sheet2!$A$4,Sheet2!$B$4,IF(I180=Sheet2!$A$5,Sheet2!$B$5,IF(I180=Sheet2!$A$6,Sheet2!$B$6,""))))</f>
        <v/>
      </c>
      <c r="K180" s="119"/>
    </row>
    <row r="181" spans="1:11" ht="17" customHeight="1">
      <c r="A181" s="336"/>
      <c r="B181" s="230">
        <v>153</v>
      </c>
      <c r="C181" s="145" t="s">
        <v>330</v>
      </c>
      <c r="D181" s="122" t="s">
        <v>331</v>
      </c>
      <c r="E181" s="120">
        <v>6</v>
      </c>
      <c r="F181" s="117"/>
      <c r="G181" s="120"/>
      <c r="H181" s="119"/>
      <c r="I181" s="117"/>
      <c r="J181" s="212" t="str">
        <f>IF(I181=Sheet2!$A$3,Sheet2!$B$3,IF(I181=Sheet2!$A$4,Sheet2!$B$4,IF(I181=Sheet2!$A$5,Sheet2!$B$5,IF(I181=Sheet2!$A$6,Sheet2!$B$6,""))))</f>
        <v/>
      </c>
      <c r="K181" s="119"/>
    </row>
    <row r="182" spans="1:11" ht="17" customHeight="1">
      <c r="A182" s="336"/>
      <c r="B182" s="230">
        <v>154</v>
      </c>
      <c r="C182" s="145" t="s">
        <v>332</v>
      </c>
      <c r="D182" s="122" t="s">
        <v>333</v>
      </c>
      <c r="E182" s="120">
        <v>12</v>
      </c>
      <c r="F182" s="117"/>
      <c r="G182" s="120"/>
      <c r="H182" s="119"/>
      <c r="I182" s="117"/>
      <c r="J182" s="212" t="str">
        <f>IF(I182=Sheet2!$A$3,Sheet2!$B$3,IF(I182=Sheet2!$A$4,Sheet2!$B$4,IF(I182=Sheet2!$A$5,Sheet2!$B$5,IF(I182=Sheet2!$A$6,Sheet2!$B$6,""))))</f>
        <v/>
      </c>
      <c r="K182" s="119"/>
    </row>
    <row r="183" spans="1:11" ht="17" customHeight="1">
      <c r="A183" s="336"/>
      <c r="B183" s="230">
        <v>155</v>
      </c>
      <c r="C183" s="145" t="s">
        <v>334</v>
      </c>
      <c r="D183" s="122" t="s">
        <v>335</v>
      </c>
      <c r="E183" s="120">
        <v>36</v>
      </c>
      <c r="F183" s="117"/>
      <c r="G183" s="120"/>
      <c r="H183" s="119"/>
      <c r="I183" s="117"/>
      <c r="J183" s="212" t="str">
        <f>IF(I183=Sheet2!$A$3,Sheet2!$B$3,IF(I183=Sheet2!$A$4,Sheet2!$B$4,IF(I183=Sheet2!$A$5,Sheet2!$B$5,IF(I183=Sheet2!$A$6,Sheet2!$B$6,""))))</f>
        <v/>
      </c>
      <c r="K183" s="119"/>
    </row>
    <row r="184" spans="1:11" ht="17" customHeight="1">
      <c r="A184" s="336"/>
      <c r="B184" s="230">
        <v>156</v>
      </c>
      <c r="C184" s="145" t="s">
        <v>336</v>
      </c>
      <c r="D184" s="122" t="s">
        <v>337</v>
      </c>
      <c r="E184" s="120">
        <v>6</v>
      </c>
      <c r="F184" s="117"/>
      <c r="G184" s="120"/>
      <c r="H184" s="119"/>
      <c r="I184" s="117"/>
      <c r="J184" s="212" t="str">
        <f>IF(I184=Sheet2!$A$3,Sheet2!$B$3,IF(I184=Sheet2!$A$4,Sheet2!$B$4,IF(I184=Sheet2!$A$5,Sheet2!$B$5,IF(I184=Sheet2!$A$6,Sheet2!$B$6,""))))</f>
        <v/>
      </c>
      <c r="K184" s="119"/>
    </row>
    <row r="185" spans="1:11" ht="17" customHeight="1">
      <c r="A185" s="336"/>
      <c r="B185" s="230">
        <v>157</v>
      </c>
      <c r="C185" s="145" t="s">
        <v>338</v>
      </c>
      <c r="D185" s="122" t="s">
        <v>339</v>
      </c>
      <c r="E185" s="120">
        <v>6</v>
      </c>
      <c r="F185" s="117"/>
      <c r="G185" s="120"/>
      <c r="H185" s="119"/>
      <c r="I185" s="117"/>
      <c r="J185" s="212" t="str">
        <f>IF(I185=Sheet2!$A$3,Sheet2!$B$3,IF(I185=Sheet2!$A$4,Sheet2!$B$4,IF(I185=Sheet2!$A$5,Sheet2!$B$5,IF(I185=Sheet2!$A$6,Sheet2!$B$6,""))))</f>
        <v/>
      </c>
      <c r="K185" s="119"/>
    </row>
    <row r="186" spans="1:11" ht="17" customHeight="1">
      <c r="A186" s="336"/>
      <c r="B186" s="230">
        <v>158</v>
      </c>
      <c r="C186" s="145" t="s">
        <v>1832</v>
      </c>
      <c r="D186" s="122" t="s">
        <v>1832</v>
      </c>
      <c r="E186" s="120">
        <v>1</v>
      </c>
      <c r="F186" s="117"/>
      <c r="G186" s="120"/>
      <c r="H186" s="119"/>
      <c r="I186" s="117"/>
      <c r="J186" s="212" t="str">
        <f>IF(I186=Sheet2!$A$3,Sheet2!$B$3,IF(I186=Sheet2!$A$4,Sheet2!$B$4,IF(I186=Sheet2!$A$5,Sheet2!$B$5,IF(I186=Sheet2!$A$6,Sheet2!$B$6,""))))</f>
        <v/>
      </c>
      <c r="K186" s="119"/>
    </row>
    <row r="187" spans="1:11" ht="17" customHeight="1">
      <c r="A187" s="336"/>
      <c r="B187" s="230">
        <v>159</v>
      </c>
      <c r="C187" s="145" t="s">
        <v>1833</v>
      </c>
      <c r="D187" s="122" t="s">
        <v>1833</v>
      </c>
      <c r="E187" s="120">
        <v>1</v>
      </c>
      <c r="F187" s="117"/>
      <c r="G187" s="120"/>
      <c r="H187" s="119"/>
      <c r="I187" s="117"/>
      <c r="J187" s="212" t="str">
        <f>IF(I187=Sheet2!$A$3,Sheet2!$B$3,IF(I187=Sheet2!$A$4,Sheet2!$B$4,IF(I187=Sheet2!$A$5,Sheet2!$B$5,IF(I187=Sheet2!$A$6,Sheet2!$B$6,""))))</f>
        <v/>
      </c>
      <c r="K187" s="119"/>
    </row>
    <row r="188" spans="1:11" ht="17" customHeight="1">
      <c r="A188" s="336"/>
      <c r="B188" s="230">
        <v>160</v>
      </c>
      <c r="C188" s="145" t="s">
        <v>1834</v>
      </c>
      <c r="D188" s="122" t="s">
        <v>1834</v>
      </c>
      <c r="E188" s="120">
        <v>1</v>
      </c>
      <c r="F188" s="117"/>
      <c r="G188" s="120"/>
      <c r="H188" s="119"/>
      <c r="I188" s="117"/>
      <c r="J188" s="212" t="str">
        <f>IF(I188=Sheet2!$A$3,Sheet2!$B$3,IF(I188=Sheet2!$A$4,Sheet2!$B$4,IF(I188=Sheet2!$A$5,Sheet2!$B$5,IF(I188=Sheet2!$A$6,Sheet2!$B$6,""))))</f>
        <v/>
      </c>
      <c r="K188" s="119"/>
    </row>
    <row r="189" spans="1:11" ht="17" customHeight="1">
      <c r="A189" s="336"/>
      <c r="B189" s="230">
        <v>161</v>
      </c>
      <c r="C189" s="145" t="s">
        <v>1835</v>
      </c>
      <c r="D189" s="122" t="s">
        <v>1835</v>
      </c>
      <c r="E189" s="120">
        <v>1</v>
      </c>
      <c r="F189" s="117"/>
      <c r="G189" s="120"/>
      <c r="H189" s="119"/>
      <c r="I189" s="117"/>
      <c r="J189" s="212" t="str">
        <f>IF(I189=Sheet2!$A$3,Sheet2!$B$3,IF(I189=Sheet2!$A$4,Sheet2!$B$4,IF(I189=Sheet2!$A$5,Sheet2!$B$5,IF(I189=Sheet2!$A$6,Sheet2!$B$6,""))))</f>
        <v/>
      </c>
      <c r="K189" s="119"/>
    </row>
    <row r="190" spans="1:11" ht="17" customHeight="1">
      <c r="A190" s="336"/>
      <c r="B190" s="230">
        <v>162</v>
      </c>
      <c r="C190" s="145" t="s">
        <v>1836</v>
      </c>
      <c r="D190" s="122" t="s">
        <v>1836</v>
      </c>
      <c r="E190" s="120">
        <v>1</v>
      </c>
      <c r="F190" s="117"/>
      <c r="G190" s="120"/>
      <c r="H190" s="119"/>
      <c r="I190" s="117"/>
      <c r="J190" s="212" t="str">
        <f>IF(I190=Sheet2!$A$3,Sheet2!$B$3,IF(I190=Sheet2!$A$4,Sheet2!$B$4,IF(I190=Sheet2!$A$5,Sheet2!$B$5,IF(I190=Sheet2!$A$6,Sheet2!$B$6,""))))</f>
        <v/>
      </c>
      <c r="K190" s="119"/>
    </row>
    <row r="191" spans="1:11" ht="20" customHeight="1">
      <c r="A191" s="336"/>
      <c r="B191" s="230"/>
      <c r="C191" s="140"/>
      <c r="D191" s="149" t="s">
        <v>340</v>
      </c>
      <c r="E191" s="142"/>
      <c r="F191" s="142"/>
      <c r="G191" s="142"/>
      <c r="H191" s="232"/>
      <c r="I191" s="142"/>
      <c r="J191" s="213"/>
      <c r="K191" s="232"/>
    </row>
    <row r="192" spans="1:11" ht="17" customHeight="1">
      <c r="A192" s="336"/>
      <c r="B192" s="230">
        <v>163</v>
      </c>
      <c r="C192" s="145" t="s">
        <v>341</v>
      </c>
      <c r="D192" s="122" t="s">
        <v>342</v>
      </c>
      <c r="E192" s="120">
        <v>2</v>
      </c>
      <c r="F192" s="117"/>
      <c r="G192" s="120"/>
      <c r="H192" s="119"/>
      <c r="I192" s="117"/>
      <c r="J192" s="212" t="str">
        <f>IF(I192=Sheet2!$A$3,Sheet2!$B$3,IF(I192=Sheet2!$A$4,Sheet2!$B$4,IF(I192=Sheet2!$A$5,Sheet2!$B$5,IF(I192=Sheet2!$A$6,Sheet2!$B$6,""))))</f>
        <v/>
      </c>
      <c r="K192" s="119"/>
    </row>
    <row r="193" spans="1:11" ht="17" customHeight="1">
      <c r="A193" s="336"/>
      <c r="B193" s="230">
        <v>164</v>
      </c>
      <c r="C193" s="145" t="s">
        <v>343</v>
      </c>
      <c r="D193" s="122" t="s">
        <v>343</v>
      </c>
      <c r="E193" s="120">
        <v>2</v>
      </c>
      <c r="F193" s="117"/>
      <c r="G193" s="120"/>
      <c r="H193" s="119"/>
      <c r="I193" s="117"/>
      <c r="J193" s="212" t="str">
        <f>IF(I193=Sheet2!$A$3,Sheet2!$B$3,IF(I193=Sheet2!$A$4,Sheet2!$B$4,IF(I193=Sheet2!$A$5,Sheet2!$B$5,IF(I193=Sheet2!$A$6,Sheet2!$B$6,""))))</f>
        <v/>
      </c>
      <c r="K193" s="119"/>
    </row>
    <row r="194" spans="1:11" ht="17" customHeight="1">
      <c r="A194" s="336"/>
      <c r="B194" s="230">
        <v>165</v>
      </c>
      <c r="C194" s="145" t="s">
        <v>344</v>
      </c>
      <c r="D194" s="122" t="s">
        <v>345</v>
      </c>
      <c r="E194" s="120">
        <v>2</v>
      </c>
      <c r="F194" s="117"/>
      <c r="G194" s="120"/>
      <c r="H194" s="119"/>
      <c r="I194" s="117"/>
      <c r="J194" s="212" t="str">
        <f>IF(I194=Sheet2!$A$3,Sheet2!$B$3,IF(I194=Sheet2!$A$4,Sheet2!$B$4,IF(I194=Sheet2!$A$5,Sheet2!$B$5,IF(I194=Sheet2!$A$6,Sheet2!$B$6,""))))</f>
        <v/>
      </c>
      <c r="K194" s="119"/>
    </row>
    <row r="195" spans="1:11" ht="17" customHeight="1">
      <c r="A195" s="336"/>
      <c r="B195" s="230">
        <v>166</v>
      </c>
      <c r="C195" s="145" t="s">
        <v>190</v>
      </c>
      <c r="D195" s="122" t="s">
        <v>346</v>
      </c>
      <c r="E195" s="120">
        <v>4</v>
      </c>
      <c r="F195" s="117"/>
      <c r="G195" s="120"/>
      <c r="H195" s="119"/>
      <c r="I195" s="117"/>
      <c r="J195" s="212" t="str">
        <f>IF(I195=Sheet2!$A$3,Sheet2!$B$3,IF(I195=Sheet2!$A$4,Sheet2!$B$4,IF(I195=Sheet2!$A$5,Sheet2!$B$5,IF(I195=Sheet2!$A$6,Sheet2!$B$6,""))))</f>
        <v/>
      </c>
      <c r="K195" s="119"/>
    </row>
    <row r="196" spans="1:11" ht="17" customHeight="1">
      <c r="A196" s="336"/>
      <c r="B196" s="230">
        <v>167</v>
      </c>
      <c r="C196" s="145" t="s">
        <v>347</v>
      </c>
      <c r="D196" s="122" t="s">
        <v>348</v>
      </c>
      <c r="E196" s="120">
        <v>2</v>
      </c>
      <c r="F196" s="117"/>
      <c r="G196" s="120"/>
      <c r="H196" s="119"/>
      <c r="I196" s="117"/>
      <c r="J196" s="212" t="str">
        <f>IF(I196=Sheet2!$A$3,Sheet2!$B$3,IF(I196=Sheet2!$A$4,Sheet2!$B$4,IF(I196=Sheet2!$A$5,Sheet2!$B$5,IF(I196=Sheet2!$A$6,Sheet2!$B$6,""))))</f>
        <v/>
      </c>
      <c r="K196" s="119"/>
    </row>
    <row r="197" spans="1:11" ht="17" customHeight="1">
      <c r="A197" s="336"/>
      <c r="B197" s="230">
        <v>168</v>
      </c>
      <c r="C197" s="145" t="s">
        <v>349</v>
      </c>
      <c r="D197" s="122" t="s">
        <v>350</v>
      </c>
      <c r="E197" s="120">
        <v>2</v>
      </c>
      <c r="F197" s="117"/>
      <c r="G197" s="120"/>
      <c r="H197" s="119"/>
      <c r="I197" s="117"/>
      <c r="J197" s="212" t="str">
        <f>IF(I197=Sheet2!$A$3,Sheet2!$B$3,IF(I197=Sheet2!$A$4,Sheet2!$B$4,IF(I197=Sheet2!$A$5,Sheet2!$B$5,IF(I197=Sheet2!$A$6,Sheet2!$B$6,""))))</f>
        <v/>
      </c>
      <c r="K197" s="119"/>
    </row>
    <row r="198" spans="1:11" ht="17" customHeight="1">
      <c r="A198" s="336"/>
      <c r="B198" s="230">
        <v>169</v>
      </c>
      <c r="C198" s="145" t="s">
        <v>244</v>
      </c>
      <c r="D198" s="122" t="s">
        <v>351</v>
      </c>
      <c r="E198" s="120">
        <v>4</v>
      </c>
      <c r="F198" s="117"/>
      <c r="G198" s="120"/>
      <c r="H198" s="119"/>
      <c r="I198" s="117"/>
      <c r="J198" s="212" t="str">
        <f>IF(I198=Sheet2!$A$3,Sheet2!$B$3,IF(I198=Sheet2!$A$4,Sheet2!$B$4,IF(I198=Sheet2!$A$5,Sheet2!$B$5,IF(I198=Sheet2!$A$6,Sheet2!$B$6,""))))</f>
        <v/>
      </c>
      <c r="K198" s="119"/>
    </row>
    <row r="199" spans="1:11" ht="17" customHeight="1">
      <c r="A199" s="336"/>
      <c r="B199" s="230">
        <v>170</v>
      </c>
      <c r="C199" s="145" t="s">
        <v>352</v>
      </c>
      <c r="D199" s="122" t="s">
        <v>353</v>
      </c>
      <c r="E199" s="120">
        <v>4</v>
      </c>
      <c r="F199" s="117"/>
      <c r="G199" s="120"/>
      <c r="H199" s="119"/>
      <c r="I199" s="117"/>
      <c r="J199" s="212" t="str">
        <f>IF(I199=Sheet2!$A$3,Sheet2!$B$3,IF(I199=Sheet2!$A$4,Sheet2!$B$4,IF(I199=Sheet2!$A$5,Sheet2!$B$5,IF(I199=Sheet2!$A$6,Sheet2!$B$6,""))))</f>
        <v/>
      </c>
      <c r="K199" s="119"/>
    </row>
    <row r="200" spans="1:11" ht="17" customHeight="1">
      <c r="A200" s="336"/>
      <c r="B200" s="230">
        <v>171</v>
      </c>
      <c r="C200" s="145" t="s">
        <v>354</v>
      </c>
      <c r="D200" s="122" t="s">
        <v>355</v>
      </c>
      <c r="E200" s="120">
        <v>4</v>
      </c>
      <c r="F200" s="117"/>
      <c r="G200" s="120"/>
      <c r="H200" s="119"/>
      <c r="I200" s="117"/>
      <c r="J200" s="212" t="str">
        <f>IF(I200=Sheet2!$A$3,Sheet2!$B$3,IF(I200=Sheet2!$A$4,Sheet2!$B$4,IF(I200=Sheet2!$A$5,Sheet2!$B$5,IF(I200=Sheet2!$A$6,Sheet2!$B$6,""))))</f>
        <v/>
      </c>
      <c r="K200" s="119"/>
    </row>
    <row r="201" spans="1:11" ht="17" customHeight="1">
      <c r="A201" s="336"/>
      <c r="B201" s="230">
        <v>172</v>
      </c>
      <c r="C201" s="145" t="s">
        <v>356</v>
      </c>
      <c r="D201" s="122" t="s">
        <v>357</v>
      </c>
      <c r="E201" s="120">
        <v>8</v>
      </c>
      <c r="F201" s="117"/>
      <c r="G201" s="120"/>
      <c r="H201" s="119"/>
      <c r="I201" s="117"/>
      <c r="J201" s="212" t="str">
        <f>IF(I201=Sheet2!$A$3,Sheet2!$B$3,IF(I201=Sheet2!$A$4,Sheet2!$B$4,IF(I201=Sheet2!$A$5,Sheet2!$B$5,IF(I201=Sheet2!$A$6,Sheet2!$B$6,""))))</f>
        <v/>
      </c>
      <c r="K201" s="119"/>
    </row>
    <row r="202" spans="1:11" ht="17" customHeight="1">
      <c r="A202" s="336"/>
      <c r="B202" s="230">
        <v>173</v>
      </c>
      <c r="C202" s="145" t="s">
        <v>358</v>
      </c>
      <c r="D202" s="122" t="s">
        <v>359</v>
      </c>
      <c r="E202" s="120">
        <v>2</v>
      </c>
      <c r="F202" s="117"/>
      <c r="G202" s="120"/>
      <c r="H202" s="119"/>
      <c r="I202" s="117"/>
      <c r="J202" s="212" t="str">
        <f>IF(I202=Sheet2!$A$3,Sheet2!$B$3,IF(I202=Sheet2!$A$4,Sheet2!$B$4,IF(I202=Sheet2!$A$5,Sheet2!$B$5,IF(I202=Sheet2!$A$6,Sheet2!$B$6,""))))</f>
        <v/>
      </c>
      <c r="K202" s="119"/>
    </row>
    <row r="203" spans="1:11" ht="17" customHeight="1">
      <c r="A203" s="336"/>
      <c r="B203" s="230">
        <v>174</v>
      </c>
      <c r="C203" s="145" t="s">
        <v>360</v>
      </c>
      <c r="D203" s="122" t="s">
        <v>361</v>
      </c>
      <c r="E203" s="120">
        <v>2</v>
      </c>
      <c r="F203" s="117"/>
      <c r="G203" s="120"/>
      <c r="H203" s="119"/>
      <c r="I203" s="117"/>
      <c r="J203" s="212" t="str">
        <f>IF(I203=Sheet2!$A$3,Sheet2!$B$3,IF(I203=Sheet2!$A$4,Sheet2!$B$4,IF(I203=Sheet2!$A$5,Sheet2!$B$5,IF(I203=Sheet2!$A$6,Sheet2!$B$6,""))))</f>
        <v/>
      </c>
      <c r="K203" s="119"/>
    </row>
    <row r="204" spans="1:11" ht="17" customHeight="1">
      <c r="A204" s="336"/>
      <c r="B204" s="230">
        <v>175</v>
      </c>
      <c r="C204" s="145" t="s">
        <v>362</v>
      </c>
      <c r="D204" s="122" t="s">
        <v>363</v>
      </c>
      <c r="E204" s="120">
        <v>2</v>
      </c>
      <c r="F204" s="117"/>
      <c r="G204" s="120"/>
      <c r="H204" s="119"/>
      <c r="I204" s="117"/>
      <c r="J204" s="212" t="str">
        <f>IF(I204=Sheet2!$A$3,Sheet2!$B$3,IF(I204=Sheet2!$A$4,Sheet2!$B$4,IF(I204=Sheet2!$A$5,Sheet2!$B$5,IF(I204=Sheet2!$A$6,Sheet2!$B$6,""))))</f>
        <v/>
      </c>
      <c r="K204" s="119"/>
    </row>
    <row r="205" spans="1:11" ht="17" customHeight="1">
      <c r="A205" s="336"/>
      <c r="B205" s="230">
        <v>176</v>
      </c>
      <c r="C205" s="145" t="s">
        <v>364</v>
      </c>
      <c r="D205" s="122" t="s">
        <v>365</v>
      </c>
      <c r="E205" s="120">
        <v>2</v>
      </c>
      <c r="F205" s="117"/>
      <c r="G205" s="120"/>
      <c r="H205" s="119"/>
      <c r="I205" s="117"/>
      <c r="J205" s="212" t="str">
        <f>IF(I205=Sheet2!$A$3,Sheet2!$B$3,IF(I205=Sheet2!$A$4,Sheet2!$B$4,IF(I205=Sheet2!$A$5,Sheet2!$B$5,IF(I205=Sheet2!$A$6,Sheet2!$B$6,""))))</f>
        <v/>
      </c>
      <c r="K205" s="119"/>
    </row>
    <row r="206" spans="1:11" ht="17" customHeight="1">
      <c r="A206" s="336"/>
      <c r="B206" s="230">
        <v>177</v>
      </c>
      <c r="C206" s="145" t="s">
        <v>366</v>
      </c>
      <c r="D206" s="122" t="s">
        <v>367</v>
      </c>
      <c r="E206" s="120">
        <v>2</v>
      </c>
      <c r="F206" s="117"/>
      <c r="G206" s="120"/>
      <c r="H206" s="119"/>
      <c r="I206" s="117"/>
      <c r="J206" s="212" t="str">
        <f>IF(I206=Sheet2!$A$3,Sheet2!$B$3,IF(I206=Sheet2!$A$4,Sheet2!$B$4,IF(I206=Sheet2!$A$5,Sheet2!$B$5,IF(I206=Sheet2!$A$6,Sheet2!$B$6,""))))</f>
        <v/>
      </c>
      <c r="K206" s="119"/>
    </row>
    <row r="207" spans="1:11" ht="17" customHeight="1">
      <c r="A207" s="336"/>
      <c r="B207" s="230">
        <v>178</v>
      </c>
      <c r="C207" s="145" t="s">
        <v>368</v>
      </c>
      <c r="D207" s="122" t="s">
        <v>369</v>
      </c>
      <c r="E207" s="120">
        <v>8</v>
      </c>
      <c r="F207" s="117"/>
      <c r="G207" s="120"/>
      <c r="H207" s="119"/>
      <c r="I207" s="117"/>
      <c r="J207" s="212" t="str">
        <f>IF(I207=Sheet2!$A$3,Sheet2!$B$3,IF(I207=Sheet2!$A$4,Sheet2!$B$4,IF(I207=Sheet2!$A$5,Sheet2!$B$5,IF(I207=Sheet2!$A$6,Sheet2!$B$6,""))))</f>
        <v/>
      </c>
      <c r="K207" s="119"/>
    </row>
    <row r="208" spans="1:11" ht="17" customHeight="1">
      <c r="A208" s="336"/>
      <c r="B208" s="230">
        <v>179</v>
      </c>
      <c r="C208" s="145" t="s">
        <v>1837</v>
      </c>
      <c r="D208" s="122" t="s">
        <v>1837</v>
      </c>
      <c r="E208" s="120">
        <v>1</v>
      </c>
      <c r="F208" s="117"/>
      <c r="G208" s="120"/>
      <c r="H208" s="119"/>
      <c r="I208" s="117"/>
      <c r="J208" s="212" t="str">
        <f>IF(I208=Sheet2!$A$3,Sheet2!$B$3,IF(I208=Sheet2!$A$4,Sheet2!$B$4,IF(I208=Sheet2!$A$5,Sheet2!$B$5,IF(I208=Sheet2!$A$6,Sheet2!$B$6,""))))</f>
        <v/>
      </c>
      <c r="K208" s="119"/>
    </row>
    <row r="209" spans="1:11" ht="17" customHeight="1">
      <c r="A209" s="336"/>
      <c r="B209" s="230">
        <v>180</v>
      </c>
      <c r="C209" s="145" t="s">
        <v>1838</v>
      </c>
      <c r="D209" s="122" t="s">
        <v>1839</v>
      </c>
      <c r="E209" s="120">
        <v>1</v>
      </c>
      <c r="F209" s="117"/>
      <c r="G209" s="120"/>
      <c r="H209" s="119"/>
      <c r="I209" s="117"/>
      <c r="J209" s="212" t="str">
        <f>IF(I209=Sheet2!$A$3,Sheet2!$B$3,IF(I209=Sheet2!$A$4,Sheet2!$B$4,IF(I209=Sheet2!$A$5,Sheet2!$B$5,IF(I209=Sheet2!$A$6,Sheet2!$B$6,""))))</f>
        <v/>
      </c>
      <c r="K209" s="119"/>
    </row>
    <row r="210" spans="1:11" ht="17" customHeight="1">
      <c r="A210" s="336"/>
      <c r="B210" s="230">
        <v>181</v>
      </c>
      <c r="C210" s="145" t="s">
        <v>1840</v>
      </c>
      <c r="D210" s="122" t="s">
        <v>1841</v>
      </c>
      <c r="E210" s="120">
        <v>1</v>
      </c>
      <c r="F210" s="117"/>
      <c r="G210" s="120"/>
      <c r="H210" s="119"/>
      <c r="I210" s="117"/>
      <c r="J210" s="212" t="str">
        <f>IF(I210=Sheet2!$A$3,Sheet2!$B$3,IF(I210=Sheet2!$A$4,Sheet2!$B$4,IF(I210=Sheet2!$A$5,Sheet2!$B$5,IF(I210=Sheet2!$A$6,Sheet2!$B$6,""))))</f>
        <v/>
      </c>
      <c r="K210" s="119"/>
    </row>
    <row r="211" spans="1:11" ht="17" customHeight="1">
      <c r="A211" s="336"/>
      <c r="B211" s="230">
        <v>182</v>
      </c>
      <c r="C211" s="145" t="s">
        <v>1842</v>
      </c>
      <c r="D211" s="122" t="s">
        <v>1843</v>
      </c>
      <c r="E211" s="120">
        <v>1</v>
      </c>
      <c r="F211" s="117"/>
      <c r="G211" s="120"/>
      <c r="H211" s="119"/>
      <c r="I211" s="117"/>
      <c r="J211" s="212" t="str">
        <f>IF(I211=Sheet2!$A$3,Sheet2!$B$3,IF(I211=Sheet2!$A$4,Sheet2!$B$4,IF(I211=Sheet2!$A$5,Sheet2!$B$5,IF(I211=Sheet2!$A$6,Sheet2!$B$6,""))))</f>
        <v/>
      </c>
      <c r="K211" s="119"/>
    </row>
    <row r="212" spans="1:11" ht="17" customHeight="1">
      <c r="A212" s="336"/>
      <c r="B212" s="230">
        <v>183</v>
      </c>
      <c r="C212" s="145" t="s">
        <v>1844</v>
      </c>
      <c r="D212" s="122" t="s">
        <v>1841</v>
      </c>
      <c r="E212" s="120">
        <v>1</v>
      </c>
      <c r="F212" s="117"/>
      <c r="G212" s="120"/>
      <c r="H212" s="119"/>
      <c r="I212" s="117"/>
      <c r="J212" s="212" t="str">
        <f>IF(I212=Sheet2!$A$3,Sheet2!$B$3,IF(I212=Sheet2!$A$4,Sheet2!$B$4,IF(I212=Sheet2!$A$5,Sheet2!$B$5,IF(I212=Sheet2!$A$6,Sheet2!$B$6,""))))</f>
        <v/>
      </c>
      <c r="K212" s="119"/>
    </row>
    <row r="213" spans="1:11" ht="17" customHeight="1">
      <c r="A213" s="336"/>
      <c r="B213" s="230">
        <v>184</v>
      </c>
      <c r="C213" s="145" t="s">
        <v>1845</v>
      </c>
      <c r="D213" s="122" t="s">
        <v>1846</v>
      </c>
      <c r="E213" s="120">
        <v>1</v>
      </c>
      <c r="F213" s="117"/>
      <c r="G213" s="120"/>
      <c r="H213" s="119"/>
      <c r="I213" s="117"/>
      <c r="J213" s="212" t="str">
        <f>IF(I213=Sheet2!$A$3,Sheet2!$B$3,IF(I213=Sheet2!$A$4,Sheet2!$B$4,IF(I213=Sheet2!$A$5,Sheet2!$B$5,IF(I213=Sheet2!$A$6,Sheet2!$B$6,""))))</f>
        <v/>
      </c>
      <c r="K213" s="119"/>
    </row>
    <row r="214" spans="1:11" ht="17" customHeight="1">
      <c r="A214" s="336"/>
      <c r="B214" s="230">
        <v>185</v>
      </c>
      <c r="C214" s="145" t="s">
        <v>1847</v>
      </c>
      <c r="D214" s="122" t="s">
        <v>1848</v>
      </c>
      <c r="E214" s="120">
        <v>1</v>
      </c>
      <c r="F214" s="117"/>
      <c r="G214" s="120"/>
      <c r="H214" s="119"/>
      <c r="I214" s="117"/>
      <c r="J214" s="212" t="str">
        <f>IF(I214=Sheet2!$A$3,Sheet2!$B$3,IF(I214=Sheet2!$A$4,Sheet2!$B$4,IF(I214=Sheet2!$A$5,Sheet2!$B$5,IF(I214=Sheet2!$A$6,Sheet2!$B$6,""))))</f>
        <v/>
      </c>
      <c r="K214" s="119"/>
    </row>
    <row r="215" spans="1:11" ht="17" customHeight="1">
      <c r="A215" s="336"/>
      <c r="B215" s="230">
        <v>186</v>
      </c>
      <c r="C215" s="145" t="s">
        <v>1849</v>
      </c>
      <c r="D215" s="122" t="s">
        <v>1850</v>
      </c>
      <c r="E215" s="120">
        <v>1</v>
      </c>
      <c r="F215" s="117"/>
      <c r="G215" s="120"/>
      <c r="H215" s="119"/>
      <c r="I215" s="117"/>
      <c r="J215" s="212" t="str">
        <f>IF(I215=Sheet2!$A$3,Sheet2!$B$3,IF(I215=Sheet2!$A$4,Sheet2!$B$4,IF(I215=Sheet2!$A$5,Sheet2!$B$5,IF(I215=Sheet2!$A$6,Sheet2!$B$6,""))))</f>
        <v/>
      </c>
      <c r="K215" s="119"/>
    </row>
    <row r="216" spans="1:11" ht="17" customHeight="1">
      <c r="A216" s="336"/>
      <c r="B216" s="230">
        <v>187</v>
      </c>
      <c r="C216" s="145" t="s">
        <v>1851</v>
      </c>
      <c r="D216" s="122" t="s">
        <v>1848</v>
      </c>
      <c r="E216" s="120">
        <v>1</v>
      </c>
      <c r="F216" s="117"/>
      <c r="G216" s="120"/>
      <c r="H216" s="119"/>
      <c r="I216" s="117"/>
      <c r="J216" s="212" t="str">
        <f>IF(I216=Sheet2!$A$3,Sheet2!$B$3,IF(I216=Sheet2!$A$4,Sheet2!$B$4,IF(I216=Sheet2!$A$5,Sheet2!$B$5,IF(I216=Sheet2!$A$6,Sheet2!$B$6,""))))</f>
        <v/>
      </c>
      <c r="K216" s="119"/>
    </row>
    <row r="217" spans="1:11" ht="17" customHeight="1">
      <c r="A217" s="336"/>
      <c r="B217" s="230">
        <v>188</v>
      </c>
      <c r="C217" s="145" t="s">
        <v>1852</v>
      </c>
      <c r="D217" s="122" t="s">
        <v>1853</v>
      </c>
      <c r="E217" s="120">
        <v>1</v>
      </c>
      <c r="F217" s="117"/>
      <c r="G217" s="120"/>
      <c r="H217" s="119"/>
      <c r="I217" s="117"/>
      <c r="J217" s="212" t="str">
        <f>IF(I217=Sheet2!$A$3,Sheet2!$B$3,IF(I217=Sheet2!$A$4,Sheet2!$B$4,IF(I217=Sheet2!$A$5,Sheet2!$B$5,IF(I217=Sheet2!$A$6,Sheet2!$B$6,""))))</f>
        <v/>
      </c>
      <c r="K217" s="119"/>
    </row>
    <row r="218" spans="1:11" ht="17" customHeight="1">
      <c r="A218" s="336"/>
      <c r="B218" s="230">
        <v>189</v>
      </c>
      <c r="C218" s="145" t="s">
        <v>1854</v>
      </c>
      <c r="D218" s="122" t="s">
        <v>1848</v>
      </c>
      <c r="E218" s="120">
        <v>1</v>
      </c>
      <c r="F218" s="117"/>
      <c r="G218" s="120"/>
      <c r="H218" s="119"/>
      <c r="I218" s="117"/>
      <c r="J218" s="212" t="str">
        <f>IF(I218=Sheet2!$A$3,Sheet2!$B$3,IF(I218=Sheet2!$A$4,Sheet2!$B$4,IF(I218=Sheet2!$A$5,Sheet2!$B$5,IF(I218=Sheet2!$A$6,Sheet2!$B$6,""))))</f>
        <v/>
      </c>
      <c r="K218" s="119"/>
    </row>
    <row r="219" spans="1:11" ht="17" customHeight="1">
      <c r="A219" s="336"/>
      <c r="B219" s="230">
        <v>190</v>
      </c>
      <c r="C219" s="145" t="s">
        <v>1855</v>
      </c>
      <c r="D219" s="122" t="s">
        <v>1856</v>
      </c>
      <c r="E219" s="120">
        <v>1</v>
      </c>
      <c r="F219" s="117"/>
      <c r="G219" s="120"/>
      <c r="H219" s="119"/>
      <c r="I219" s="117"/>
      <c r="J219" s="212" t="str">
        <f>IF(I219=Sheet2!$A$3,Sheet2!$B$3,IF(I219=Sheet2!$A$4,Sheet2!$B$4,IF(I219=Sheet2!$A$5,Sheet2!$B$5,IF(I219=Sheet2!$A$6,Sheet2!$B$6,""))))</f>
        <v/>
      </c>
      <c r="K219" s="119"/>
    </row>
    <row r="220" spans="1:11" ht="17" customHeight="1">
      <c r="A220" s="336"/>
      <c r="B220" s="230">
        <v>191</v>
      </c>
      <c r="C220" s="145" t="s">
        <v>1857</v>
      </c>
      <c r="D220" s="122" t="s">
        <v>1848</v>
      </c>
      <c r="E220" s="120">
        <v>1</v>
      </c>
      <c r="F220" s="117"/>
      <c r="G220" s="120"/>
      <c r="H220" s="119"/>
      <c r="I220" s="117"/>
      <c r="J220" s="212" t="str">
        <f>IF(I220=Sheet2!$A$3,Sheet2!$B$3,IF(I220=Sheet2!$A$4,Sheet2!$B$4,IF(I220=Sheet2!$A$5,Sheet2!$B$5,IF(I220=Sheet2!$A$6,Sheet2!$B$6,""))))</f>
        <v/>
      </c>
      <c r="K220" s="119"/>
    </row>
    <row r="221" spans="1:11" ht="20" customHeight="1">
      <c r="A221" s="336" t="s">
        <v>370</v>
      </c>
      <c r="B221" s="230"/>
      <c r="C221" s="140"/>
      <c r="D221" s="149" t="s">
        <v>371</v>
      </c>
      <c r="E221" s="142"/>
      <c r="F221" s="142"/>
      <c r="G221" s="142"/>
      <c r="H221" s="232"/>
      <c r="I221" s="142"/>
      <c r="J221" s="213"/>
      <c r="K221" s="232"/>
    </row>
    <row r="222" spans="1:11" ht="17" customHeight="1">
      <c r="A222" s="336"/>
      <c r="B222" s="230">
        <v>192</v>
      </c>
      <c r="C222" s="145" t="s">
        <v>372</v>
      </c>
      <c r="D222" s="122" t="s">
        <v>373</v>
      </c>
      <c r="E222" s="120">
        <v>15</v>
      </c>
      <c r="F222" s="117"/>
      <c r="G222" s="120"/>
      <c r="H222" s="119"/>
      <c r="I222" s="117"/>
      <c r="J222" s="212" t="str">
        <f>IF(I222=Sheet2!$A$3,Sheet2!$B$3,IF(I222=Sheet2!$A$4,Sheet2!$B$4,IF(I222=Sheet2!$A$5,Sheet2!$B$5,IF(I222=Sheet2!$A$6,Sheet2!$B$6,""))))</f>
        <v/>
      </c>
      <c r="K222" s="119"/>
    </row>
    <row r="223" spans="1:11" ht="17" customHeight="1">
      <c r="A223" s="336"/>
      <c r="B223" s="230">
        <v>193</v>
      </c>
      <c r="C223" s="145" t="s">
        <v>374</v>
      </c>
      <c r="D223" s="122" t="s">
        <v>375</v>
      </c>
      <c r="E223" s="120">
        <v>15</v>
      </c>
      <c r="F223" s="117"/>
      <c r="G223" s="120"/>
      <c r="H223" s="119"/>
      <c r="I223" s="117"/>
      <c r="J223" s="212" t="str">
        <f>IF(I223=Sheet2!$A$3,Sheet2!$B$3,IF(I223=Sheet2!$A$4,Sheet2!$B$4,IF(I223=Sheet2!$A$5,Sheet2!$B$5,IF(I223=Sheet2!$A$6,Sheet2!$B$6,""))))</f>
        <v/>
      </c>
      <c r="K223" s="119"/>
    </row>
    <row r="224" spans="1:11" ht="17" customHeight="1">
      <c r="A224" s="336"/>
      <c r="B224" s="230">
        <v>194</v>
      </c>
      <c r="C224" s="145" t="s">
        <v>190</v>
      </c>
      <c r="D224" s="122" t="s">
        <v>191</v>
      </c>
      <c r="E224" s="120">
        <v>30</v>
      </c>
      <c r="F224" s="117"/>
      <c r="G224" s="120"/>
      <c r="H224" s="119"/>
      <c r="I224" s="117"/>
      <c r="J224" s="212" t="str">
        <f>IF(I224=Sheet2!$A$3,Sheet2!$B$3,IF(I224=Sheet2!$A$4,Sheet2!$B$4,IF(I224=Sheet2!$A$5,Sheet2!$B$5,IF(I224=Sheet2!$A$6,Sheet2!$B$6,""))))</f>
        <v/>
      </c>
      <c r="K224" s="119"/>
    </row>
    <row r="225" spans="1:11" ht="17" customHeight="1">
      <c r="A225" s="336"/>
      <c r="B225" s="230">
        <v>195</v>
      </c>
      <c r="C225" s="145" t="s">
        <v>244</v>
      </c>
      <c r="D225" s="122" t="s">
        <v>351</v>
      </c>
      <c r="E225" s="120">
        <v>15</v>
      </c>
      <c r="F225" s="117"/>
      <c r="G225" s="120"/>
      <c r="H225" s="119"/>
      <c r="I225" s="117"/>
      <c r="J225" s="212" t="str">
        <f>IF(I225=Sheet2!$A$3,Sheet2!$B$3,IF(I225=Sheet2!$A$4,Sheet2!$B$4,IF(I225=Sheet2!$A$5,Sheet2!$B$5,IF(I225=Sheet2!$A$6,Sheet2!$B$6,""))))</f>
        <v/>
      </c>
      <c r="K225" s="119"/>
    </row>
    <row r="226" spans="1:11" ht="17" customHeight="1">
      <c r="A226" s="336"/>
      <c r="B226" s="230">
        <v>196</v>
      </c>
      <c r="C226" s="145" t="s">
        <v>376</v>
      </c>
      <c r="D226" s="122" t="s">
        <v>377</v>
      </c>
      <c r="E226" s="120">
        <v>15</v>
      </c>
      <c r="F226" s="117"/>
      <c r="G226" s="120"/>
      <c r="H226" s="119"/>
      <c r="I226" s="117"/>
      <c r="J226" s="212" t="str">
        <f>IF(I226=Sheet2!$A$3,Sheet2!$B$3,IF(I226=Sheet2!$A$4,Sheet2!$B$4,IF(I226=Sheet2!$A$5,Sheet2!$B$5,IF(I226=Sheet2!$A$6,Sheet2!$B$6,""))))</f>
        <v/>
      </c>
      <c r="K226" s="119"/>
    </row>
    <row r="227" spans="1:11" ht="17" customHeight="1">
      <c r="A227" s="336"/>
      <c r="B227" s="230">
        <v>197</v>
      </c>
      <c r="C227" s="145" t="s">
        <v>378</v>
      </c>
      <c r="D227" s="122" t="s">
        <v>379</v>
      </c>
      <c r="E227" s="120">
        <v>30</v>
      </c>
      <c r="F227" s="117"/>
      <c r="G227" s="120"/>
      <c r="H227" s="119"/>
      <c r="I227" s="117"/>
      <c r="J227" s="212" t="str">
        <f>IF(I227=Sheet2!$A$3,Sheet2!$B$3,IF(I227=Sheet2!$A$4,Sheet2!$B$4,IF(I227=Sheet2!$A$5,Sheet2!$B$5,IF(I227=Sheet2!$A$6,Sheet2!$B$6,""))))</f>
        <v/>
      </c>
      <c r="K227" s="119"/>
    </row>
    <row r="228" spans="1:11" ht="17" customHeight="1">
      <c r="A228" s="336"/>
      <c r="B228" s="230">
        <v>198</v>
      </c>
      <c r="C228" s="145" t="s">
        <v>380</v>
      </c>
      <c r="D228" s="122" t="s">
        <v>381</v>
      </c>
      <c r="E228" s="120">
        <v>180</v>
      </c>
      <c r="F228" s="117"/>
      <c r="G228" s="120"/>
      <c r="H228" s="119"/>
      <c r="I228" s="117"/>
      <c r="J228" s="212" t="str">
        <f>IF(I228=Sheet2!$A$3,Sheet2!$B$3,IF(I228=Sheet2!$A$4,Sheet2!$B$4,IF(I228=Sheet2!$A$5,Sheet2!$B$5,IF(I228=Sheet2!$A$6,Sheet2!$B$6,""))))</f>
        <v/>
      </c>
      <c r="K228" s="119"/>
    </row>
    <row r="229" spans="1:11" ht="17" customHeight="1">
      <c r="A229" s="336"/>
      <c r="B229" s="230">
        <v>199</v>
      </c>
      <c r="C229" s="145" t="s">
        <v>382</v>
      </c>
      <c r="D229" s="122" t="s">
        <v>383</v>
      </c>
      <c r="E229" s="120">
        <v>15</v>
      </c>
      <c r="F229" s="117"/>
      <c r="G229" s="120"/>
      <c r="H229" s="119"/>
      <c r="I229" s="117"/>
      <c r="J229" s="212" t="str">
        <f>IF(I229=Sheet2!$A$3,Sheet2!$B$3,IF(I229=Sheet2!$A$4,Sheet2!$B$4,IF(I229=Sheet2!$A$5,Sheet2!$B$5,IF(I229=Sheet2!$A$6,Sheet2!$B$6,""))))</f>
        <v/>
      </c>
      <c r="K229" s="119"/>
    </row>
    <row r="230" spans="1:11" ht="17" customHeight="1">
      <c r="A230" s="336"/>
      <c r="B230" s="230">
        <v>200</v>
      </c>
      <c r="C230" s="145" t="s">
        <v>384</v>
      </c>
      <c r="D230" s="122" t="s">
        <v>385</v>
      </c>
      <c r="E230" s="120">
        <v>360</v>
      </c>
      <c r="F230" s="117"/>
      <c r="G230" s="120"/>
      <c r="H230" s="119"/>
      <c r="I230" s="117"/>
      <c r="J230" s="212" t="str">
        <f>IF(I230=Sheet2!$A$3,Sheet2!$B$3,IF(I230=Sheet2!$A$4,Sheet2!$B$4,IF(I230=Sheet2!$A$5,Sheet2!$B$5,IF(I230=Sheet2!$A$6,Sheet2!$B$6,""))))</f>
        <v/>
      </c>
      <c r="K230" s="119"/>
    </row>
    <row r="231" spans="1:11" ht="17" customHeight="1">
      <c r="A231" s="336"/>
      <c r="B231" s="230">
        <v>201</v>
      </c>
      <c r="C231" s="145" t="s">
        <v>386</v>
      </c>
      <c r="D231" s="122" t="s">
        <v>179</v>
      </c>
      <c r="E231" s="120">
        <v>15</v>
      </c>
      <c r="F231" s="117"/>
      <c r="G231" s="120"/>
      <c r="H231" s="119"/>
      <c r="I231" s="117"/>
      <c r="J231" s="212" t="str">
        <f>IF(I231=Sheet2!$A$3,Sheet2!$B$3,IF(I231=Sheet2!$A$4,Sheet2!$B$4,IF(I231=Sheet2!$A$5,Sheet2!$B$5,IF(I231=Sheet2!$A$6,Sheet2!$B$6,""))))</f>
        <v/>
      </c>
      <c r="K231" s="119"/>
    </row>
    <row r="232" spans="1:11" ht="17" customHeight="1">
      <c r="A232" s="336"/>
      <c r="B232" s="230">
        <v>202</v>
      </c>
      <c r="C232" s="145" t="s">
        <v>387</v>
      </c>
      <c r="D232" s="122" t="s">
        <v>181</v>
      </c>
      <c r="E232" s="120">
        <v>15</v>
      </c>
      <c r="F232" s="117"/>
      <c r="G232" s="120"/>
      <c r="H232" s="119"/>
      <c r="I232" s="117"/>
      <c r="J232" s="212" t="str">
        <f>IF(I232=Sheet2!$A$3,Sheet2!$B$3,IF(I232=Sheet2!$A$4,Sheet2!$B$4,IF(I232=Sheet2!$A$5,Sheet2!$B$5,IF(I232=Sheet2!$A$6,Sheet2!$B$6,""))))</f>
        <v/>
      </c>
      <c r="K232" s="119"/>
    </row>
    <row r="233" spans="1:11" ht="17" customHeight="1">
      <c r="A233" s="336"/>
      <c r="B233" s="230">
        <v>203</v>
      </c>
      <c r="C233" s="145" t="s">
        <v>388</v>
      </c>
      <c r="D233" s="122" t="s">
        <v>389</v>
      </c>
      <c r="E233" s="120">
        <v>15</v>
      </c>
      <c r="F233" s="117"/>
      <c r="G233" s="120"/>
      <c r="H233" s="119"/>
      <c r="I233" s="117"/>
      <c r="J233" s="212" t="str">
        <f>IF(I233=Sheet2!$A$3,Sheet2!$B$3,IF(I233=Sheet2!$A$4,Sheet2!$B$4,IF(I233=Sheet2!$A$5,Sheet2!$B$5,IF(I233=Sheet2!$A$6,Sheet2!$B$6,""))))</f>
        <v/>
      </c>
      <c r="K233" s="119"/>
    </row>
    <row r="234" spans="1:11" ht="17" customHeight="1">
      <c r="A234" s="336"/>
      <c r="B234" s="230">
        <v>204</v>
      </c>
      <c r="C234" s="145" t="s">
        <v>390</v>
      </c>
      <c r="D234" s="122" t="s">
        <v>193</v>
      </c>
      <c r="E234" s="120">
        <v>15</v>
      </c>
      <c r="F234" s="117"/>
      <c r="G234" s="120"/>
      <c r="H234" s="119"/>
      <c r="I234" s="117"/>
      <c r="J234" s="212" t="str">
        <f>IF(I234=Sheet2!$A$3,Sheet2!$B$3,IF(I234=Sheet2!$A$4,Sheet2!$B$4,IF(I234=Sheet2!$A$5,Sheet2!$B$5,IF(I234=Sheet2!$A$6,Sheet2!$B$6,""))))</f>
        <v/>
      </c>
      <c r="K234" s="119"/>
    </row>
    <row r="235" spans="1:11" ht="17" customHeight="1">
      <c r="A235" s="336"/>
      <c r="B235" s="230">
        <v>205</v>
      </c>
      <c r="C235" s="145" t="s">
        <v>390</v>
      </c>
      <c r="D235" s="122" t="s">
        <v>193</v>
      </c>
      <c r="E235" s="120">
        <v>15</v>
      </c>
      <c r="F235" s="117"/>
      <c r="G235" s="120"/>
      <c r="H235" s="119"/>
      <c r="I235" s="117"/>
      <c r="J235" s="212" t="str">
        <f>IF(I235=Sheet2!$A$3,Sheet2!$B$3,IF(I235=Sheet2!$A$4,Sheet2!$B$4,IF(I235=Sheet2!$A$5,Sheet2!$B$5,IF(I235=Sheet2!$A$6,Sheet2!$B$6,""))))</f>
        <v/>
      </c>
      <c r="K235" s="119"/>
    </row>
    <row r="236" spans="1:11" ht="17" customHeight="1">
      <c r="A236" s="336"/>
      <c r="B236" s="230">
        <v>206</v>
      </c>
      <c r="C236" s="145" t="s">
        <v>391</v>
      </c>
      <c r="D236" s="122" t="s">
        <v>170</v>
      </c>
      <c r="E236" s="120">
        <v>30</v>
      </c>
      <c r="F236" s="117"/>
      <c r="G236" s="120"/>
      <c r="H236" s="119"/>
      <c r="I236" s="117"/>
      <c r="J236" s="212" t="str">
        <f>IF(I236=Sheet2!$A$3,Sheet2!$B$3,IF(I236=Sheet2!$A$4,Sheet2!$B$4,IF(I236=Sheet2!$A$5,Sheet2!$B$5,IF(I236=Sheet2!$A$6,Sheet2!$B$6,""))))</f>
        <v/>
      </c>
      <c r="K236" s="119"/>
    </row>
    <row r="237" spans="1:11" ht="17" customHeight="1">
      <c r="A237" s="336"/>
      <c r="B237" s="230">
        <v>207</v>
      </c>
      <c r="C237" s="145" t="s">
        <v>392</v>
      </c>
      <c r="D237" s="122" t="s">
        <v>393</v>
      </c>
      <c r="E237" s="120">
        <v>15</v>
      </c>
      <c r="F237" s="117"/>
      <c r="G237" s="120"/>
      <c r="H237" s="119"/>
      <c r="I237" s="117"/>
      <c r="J237" s="212" t="str">
        <f>IF(I237=Sheet2!$A$3,Sheet2!$B$3,IF(I237=Sheet2!$A$4,Sheet2!$B$4,IF(I237=Sheet2!$A$5,Sheet2!$B$5,IF(I237=Sheet2!$A$6,Sheet2!$B$6,""))))</f>
        <v/>
      </c>
      <c r="K237" s="119"/>
    </row>
    <row r="238" spans="1:11" ht="17" customHeight="1">
      <c r="A238" s="336"/>
      <c r="B238" s="230">
        <v>208</v>
      </c>
      <c r="C238" s="145" t="s">
        <v>1858</v>
      </c>
      <c r="D238" s="122" t="s">
        <v>1859</v>
      </c>
      <c r="E238" s="120">
        <v>1</v>
      </c>
      <c r="F238" s="117"/>
      <c r="G238" s="120"/>
      <c r="H238" s="119"/>
      <c r="I238" s="117"/>
      <c r="J238" s="212" t="str">
        <f>IF(I238=Sheet2!$A$3,Sheet2!$B$3,IF(I238=Sheet2!$A$4,Sheet2!$B$4,IF(I238=Sheet2!$A$5,Sheet2!$B$5,IF(I238=Sheet2!$A$6,Sheet2!$B$6,""))))</f>
        <v/>
      </c>
      <c r="K238" s="119"/>
    </row>
    <row r="239" spans="1:11" ht="17" customHeight="1">
      <c r="A239" s="336"/>
      <c r="B239" s="230">
        <v>209</v>
      </c>
      <c r="C239" s="145" t="s">
        <v>1860</v>
      </c>
      <c r="D239" s="122" t="s">
        <v>1861</v>
      </c>
      <c r="E239" s="120">
        <v>1</v>
      </c>
      <c r="F239" s="117"/>
      <c r="G239" s="120"/>
      <c r="H239" s="119"/>
      <c r="I239" s="117"/>
      <c r="J239" s="212" t="str">
        <f>IF(I239=Sheet2!$A$3,Sheet2!$B$3,IF(I239=Sheet2!$A$4,Sheet2!$B$4,IF(I239=Sheet2!$A$5,Sheet2!$B$5,IF(I239=Sheet2!$A$6,Sheet2!$B$6,""))))</f>
        <v/>
      </c>
      <c r="K239" s="119"/>
    </row>
    <row r="240" spans="1:11" ht="17" customHeight="1">
      <c r="A240" s="336"/>
      <c r="B240" s="230">
        <v>210</v>
      </c>
      <c r="C240" s="145" t="s">
        <v>1862</v>
      </c>
      <c r="D240" s="122" t="s">
        <v>765</v>
      </c>
      <c r="E240" s="120">
        <v>1</v>
      </c>
      <c r="F240" s="117"/>
      <c r="G240" s="120"/>
      <c r="H240" s="119"/>
      <c r="I240" s="117"/>
      <c r="J240" s="212" t="str">
        <f>IF(I240=Sheet2!$A$3,Sheet2!$B$3,IF(I240=Sheet2!$A$4,Sheet2!$B$4,IF(I240=Sheet2!$A$5,Sheet2!$B$5,IF(I240=Sheet2!$A$6,Sheet2!$B$6,""))))</f>
        <v/>
      </c>
      <c r="K240" s="119"/>
    </row>
    <row r="241" spans="1:11" ht="17" customHeight="1">
      <c r="A241" s="336"/>
      <c r="B241" s="230">
        <v>211</v>
      </c>
      <c r="C241" s="145" t="s">
        <v>1863</v>
      </c>
      <c r="D241" s="122" t="s">
        <v>1864</v>
      </c>
      <c r="E241" s="120">
        <v>1</v>
      </c>
      <c r="F241" s="117"/>
      <c r="G241" s="120"/>
      <c r="H241" s="119"/>
      <c r="I241" s="117"/>
      <c r="J241" s="212" t="str">
        <f>IF(I241=Sheet2!$A$3,Sheet2!$B$3,IF(I241=Sheet2!$A$4,Sheet2!$B$4,IF(I241=Sheet2!$A$5,Sheet2!$B$5,IF(I241=Sheet2!$A$6,Sheet2!$B$6,""))))</f>
        <v/>
      </c>
      <c r="K241" s="119"/>
    </row>
    <row r="242" spans="1:11" ht="17" customHeight="1">
      <c r="A242" s="336"/>
      <c r="B242" s="230">
        <v>212</v>
      </c>
      <c r="C242" s="145" t="s">
        <v>1865</v>
      </c>
      <c r="D242" s="122" t="s">
        <v>1866</v>
      </c>
      <c r="E242" s="120">
        <v>1</v>
      </c>
      <c r="F242" s="117"/>
      <c r="G242" s="120"/>
      <c r="H242" s="119"/>
      <c r="I242" s="117"/>
      <c r="J242" s="212" t="str">
        <f>IF(I242=Sheet2!$A$3,Sheet2!$B$3,IF(I242=Sheet2!$A$4,Sheet2!$B$4,IF(I242=Sheet2!$A$5,Sheet2!$B$5,IF(I242=Sheet2!$A$6,Sheet2!$B$6,""))))</f>
        <v/>
      </c>
      <c r="K242" s="119"/>
    </row>
    <row r="243" spans="1:11" ht="17" customHeight="1">
      <c r="A243" s="336"/>
      <c r="B243" s="230">
        <v>213</v>
      </c>
      <c r="C243" s="145" t="s">
        <v>1867</v>
      </c>
      <c r="D243" s="122" t="s">
        <v>1868</v>
      </c>
      <c r="E243" s="120">
        <v>1</v>
      </c>
      <c r="F243" s="117"/>
      <c r="G243" s="120"/>
      <c r="H243" s="119"/>
      <c r="I243" s="117"/>
      <c r="J243" s="212" t="str">
        <f>IF(I243=Sheet2!$A$3,Sheet2!$B$3,IF(I243=Sheet2!$A$4,Sheet2!$B$4,IF(I243=Sheet2!$A$5,Sheet2!$B$5,IF(I243=Sheet2!$A$6,Sheet2!$B$6,""))))</f>
        <v/>
      </c>
      <c r="K243" s="119"/>
    </row>
    <row r="244" spans="1:11" ht="17" customHeight="1">
      <c r="A244" s="336"/>
      <c r="B244" s="230">
        <v>214</v>
      </c>
      <c r="C244" s="145" t="s">
        <v>1869</v>
      </c>
      <c r="D244" s="122" t="s">
        <v>1870</v>
      </c>
      <c r="E244" s="120">
        <v>1</v>
      </c>
      <c r="F244" s="117"/>
      <c r="G244" s="120"/>
      <c r="H244" s="119"/>
      <c r="I244" s="117"/>
      <c r="J244" s="212" t="str">
        <f>IF(I244=Sheet2!$A$3,Sheet2!$B$3,IF(I244=Sheet2!$A$4,Sheet2!$B$4,IF(I244=Sheet2!$A$5,Sheet2!$B$5,IF(I244=Sheet2!$A$6,Sheet2!$B$6,""))))</f>
        <v/>
      </c>
      <c r="K244" s="119"/>
    </row>
    <row r="245" spans="1:11" ht="17" customHeight="1">
      <c r="A245" s="336"/>
      <c r="B245" s="230">
        <v>215</v>
      </c>
      <c r="C245" s="145" t="s">
        <v>1871</v>
      </c>
      <c r="D245" s="122" t="s">
        <v>1872</v>
      </c>
      <c r="E245" s="120">
        <v>1</v>
      </c>
      <c r="F245" s="117"/>
      <c r="G245" s="120"/>
      <c r="H245" s="119"/>
      <c r="I245" s="117"/>
      <c r="J245" s="212" t="str">
        <f>IF(I245=Sheet2!$A$3,Sheet2!$B$3,IF(I245=Sheet2!$A$4,Sheet2!$B$4,IF(I245=Sheet2!$A$5,Sheet2!$B$5,IF(I245=Sheet2!$A$6,Sheet2!$B$6,""))))</f>
        <v/>
      </c>
      <c r="K245" s="119"/>
    </row>
    <row r="246" spans="1:11" ht="17" customHeight="1">
      <c r="A246" s="336"/>
      <c r="B246" s="230">
        <v>216</v>
      </c>
      <c r="C246" s="145" t="s">
        <v>1873</v>
      </c>
      <c r="D246" s="122" t="s">
        <v>1874</v>
      </c>
      <c r="E246" s="120">
        <v>1</v>
      </c>
      <c r="F246" s="117"/>
      <c r="G246" s="120"/>
      <c r="H246" s="119"/>
      <c r="I246" s="117"/>
      <c r="J246" s="212" t="str">
        <f>IF(I246=Sheet2!$A$3,Sheet2!$B$3,IF(I246=Sheet2!$A$4,Sheet2!$B$4,IF(I246=Sheet2!$A$5,Sheet2!$B$5,IF(I246=Sheet2!$A$6,Sheet2!$B$6,""))))</f>
        <v/>
      </c>
      <c r="K246" s="119"/>
    </row>
    <row r="247" spans="1:11" ht="17" customHeight="1">
      <c r="A247" s="336"/>
      <c r="B247" s="230">
        <v>217</v>
      </c>
      <c r="C247" s="145" t="s">
        <v>1875</v>
      </c>
      <c r="D247" s="122" t="s">
        <v>1876</v>
      </c>
      <c r="E247" s="120">
        <v>1</v>
      </c>
      <c r="F247" s="117"/>
      <c r="G247" s="120"/>
      <c r="H247" s="119"/>
      <c r="I247" s="117"/>
      <c r="J247" s="212" t="str">
        <f>IF(I247=Sheet2!$A$3,Sheet2!$B$3,IF(I247=Sheet2!$A$4,Sheet2!$B$4,IF(I247=Sheet2!$A$5,Sheet2!$B$5,IF(I247=Sheet2!$A$6,Sheet2!$B$6,""))))</f>
        <v/>
      </c>
      <c r="K247" s="119"/>
    </row>
    <row r="248" spans="1:11" ht="17" customHeight="1">
      <c r="A248" s="336"/>
      <c r="B248" s="230">
        <v>218</v>
      </c>
      <c r="C248" s="145" t="s">
        <v>1877</v>
      </c>
      <c r="D248" s="122" t="s">
        <v>1878</v>
      </c>
      <c r="E248" s="120">
        <v>1</v>
      </c>
      <c r="F248" s="117"/>
      <c r="G248" s="120"/>
      <c r="H248" s="119"/>
      <c r="I248" s="117"/>
      <c r="J248" s="212" t="str">
        <f>IF(I248=Sheet2!$A$3,Sheet2!$B$3,IF(I248=Sheet2!$A$4,Sheet2!$B$4,IF(I248=Sheet2!$A$5,Sheet2!$B$5,IF(I248=Sheet2!$A$6,Sheet2!$B$6,""))))</f>
        <v/>
      </c>
      <c r="K248" s="119"/>
    </row>
    <row r="249" spans="1:11" ht="17" customHeight="1">
      <c r="A249" s="336"/>
      <c r="B249" s="230">
        <v>219</v>
      </c>
      <c r="C249" s="145" t="s">
        <v>1879</v>
      </c>
      <c r="D249" s="122" t="s">
        <v>644</v>
      </c>
      <c r="E249" s="120">
        <v>1</v>
      </c>
      <c r="F249" s="117"/>
      <c r="G249" s="120"/>
      <c r="H249" s="119"/>
      <c r="I249" s="117"/>
      <c r="J249" s="212" t="str">
        <f>IF(I249=Sheet2!$A$3,Sheet2!$B$3,IF(I249=Sheet2!$A$4,Sheet2!$B$4,IF(I249=Sheet2!$A$5,Sheet2!$B$5,IF(I249=Sheet2!$A$6,Sheet2!$B$6,""))))</f>
        <v/>
      </c>
      <c r="K249" s="119"/>
    </row>
    <row r="250" spans="1:11" ht="17" customHeight="1">
      <c r="A250" s="336"/>
      <c r="B250" s="230">
        <v>220</v>
      </c>
      <c r="C250" s="145" t="s">
        <v>1880</v>
      </c>
      <c r="D250" s="122" t="s">
        <v>393</v>
      </c>
      <c r="E250" s="120">
        <v>1</v>
      </c>
      <c r="F250" s="117"/>
      <c r="G250" s="120"/>
      <c r="H250" s="119"/>
      <c r="I250" s="117"/>
      <c r="J250" s="212" t="str">
        <f>IF(I250=Sheet2!$A$3,Sheet2!$B$3,IF(I250=Sheet2!$A$4,Sheet2!$B$4,IF(I250=Sheet2!$A$5,Sheet2!$B$5,IF(I250=Sheet2!$A$6,Sheet2!$B$6,""))))</f>
        <v/>
      </c>
      <c r="K250" s="119"/>
    </row>
    <row r="251" spans="1:11" ht="17" customHeight="1">
      <c r="A251" s="336"/>
      <c r="B251" s="230">
        <v>221</v>
      </c>
      <c r="C251" s="145" t="s">
        <v>1881</v>
      </c>
      <c r="D251" s="122" t="s">
        <v>1882</v>
      </c>
      <c r="E251" s="120">
        <v>1</v>
      </c>
      <c r="F251" s="117"/>
      <c r="G251" s="120"/>
      <c r="H251" s="119"/>
      <c r="I251" s="117"/>
      <c r="J251" s="212" t="str">
        <f>IF(I251=Sheet2!$A$3,Sheet2!$B$3,IF(I251=Sheet2!$A$4,Sheet2!$B$4,IF(I251=Sheet2!$A$5,Sheet2!$B$5,IF(I251=Sheet2!$A$6,Sheet2!$B$6,""))))</f>
        <v/>
      </c>
      <c r="K251" s="119"/>
    </row>
    <row r="252" spans="1:11" ht="17" customHeight="1">
      <c r="A252" s="336"/>
      <c r="B252" s="230">
        <v>222</v>
      </c>
      <c r="C252" s="145" t="s">
        <v>1883</v>
      </c>
      <c r="D252" s="122" t="s">
        <v>1884</v>
      </c>
      <c r="E252" s="120">
        <v>1</v>
      </c>
      <c r="F252" s="117"/>
      <c r="G252" s="120"/>
      <c r="H252" s="119"/>
      <c r="I252" s="117"/>
      <c r="J252" s="212" t="str">
        <f>IF(I252=Sheet2!$A$3,Sheet2!$B$3,IF(I252=Sheet2!$A$4,Sheet2!$B$4,IF(I252=Sheet2!$A$5,Sheet2!$B$5,IF(I252=Sheet2!$A$6,Sheet2!$B$6,""))))</f>
        <v/>
      </c>
      <c r="K252" s="119"/>
    </row>
    <row r="253" spans="1:11" ht="17" customHeight="1">
      <c r="A253" s="336"/>
      <c r="B253" s="230">
        <v>223</v>
      </c>
      <c r="C253" s="145" t="s">
        <v>1885</v>
      </c>
      <c r="D253" s="122" t="s">
        <v>1886</v>
      </c>
      <c r="E253" s="120">
        <v>1</v>
      </c>
      <c r="F253" s="117"/>
      <c r="G253" s="120"/>
      <c r="H253" s="119"/>
      <c r="I253" s="117"/>
      <c r="J253" s="212" t="str">
        <f>IF(I253=Sheet2!$A$3,Sheet2!$B$3,IF(I253=Sheet2!$A$4,Sheet2!$B$4,IF(I253=Sheet2!$A$5,Sheet2!$B$5,IF(I253=Sheet2!$A$6,Sheet2!$B$6,""))))</f>
        <v/>
      </c>
      <c r="K253" s="119"/>
    </row>
    <row r="254" spans="1:11" ht="17" customHeight="1">
      <c r="A254" s="336"/>
      <c r="B254" s="230">
        <v>224</v>
      </c>
      <c r="C254" s="145" t="s">
        <v>1887</v>
      </c>
      <c r="D254" s="122" t="s">
        <v>1888</v>
      </c>
      <c r="E254" s="120">
        <v>1</v>
      </c>
      <c r="F254" s="117"/>
      <c r="G254" s="120"/>
      <c r="H254" s="119"/>
      <c r="I254" s="117"/>
      <c r="J254" s="212" t="str">
        <f>IF(I254=Sheet2!$A$3,Sheet2!$B$3,IF(I254=Sheet2!$A$4,Sheet2!$B$4,IF(I254=Sheet2!$A$5,Sheet2!$B$5,IF(I254=Sheet2!$A$6,Sheet2!$B$6,""))))</f>
        <v/>
      </c>
      <c r="K254" s="119"/>
    </row>
    <row r="255" spans="1:11" ht="17" customHeight="1">
      <c r="A255" s="336"/>
      <c r="B255" s="230">
        <v>225</v>
      </c>
      <c r="C255" s="145" t="s">
        <v>1889</v>
      </c>
      <c r="D255" s="122" t="s">
        <v>1890</v>
      </c>
      <c r="E255" s="120">
        <v>1</v>
      </c>
      <c r="F255" s="117"/>
      <c r="G255" s="120"/>
      <c r="H255" s="119"/>
      <c r="I255" s="117"/>
      <c r="J255" s="212" t="str">
        <f>IF(I255=Sheet2!$A$3,Sheet2!$B$3,IF(I255=Sheet2!$A$4,Sheet2!$B$4,IF(I255=Sheet2!$A$5,Sheet2!$B$5,IF(I255=Sheet2!$A$6,Sheet2!$B$6,""))))</f>
        <v/>
      </c>
      <c r="K255" s="119"/>
    </row>
    <row r="256" spans="1:11" ht="17" customHeight="1">
      <c r="A256" s="336"/>
      <c r="B256" s="230">
        <v>226</v>
      </c>
      <c r="C256" s="145" t="s">
        <v>1891</v>
      </c>
      <c r="D256" s="122" t="s">
        <v>1892</v>
      </c>
      <c r="E256" s="120">
        <v>1</v>
      </c>
      <c r="F256" s="117"/>
      <c r="G256" s="120"/>
      <c r="H256" s="119"/>
      <c r="I256" s="117"/>
      <c r="J256" s="212" t="str">
        <f>IF(I256=Sheet2!$A$3,Sheet2!$B$3,IF(I256=Sheet2!$A$4,Sheet2!$B$4,IF(I256=Sheet2!$A$5,Sheet2!$B$5,IF(I256=Sheet2!$A$6,Sheet2!$B$6,""))))</f>
        <v/>
      </c>
      <c r="K256" s="119"/>
    </row>
    <row r="257" spans="1:11" ht="17" customHeight="1">
      <c r="A257" s="336"/>
      <c r="B257" s="230">
        <v>227</v>
      </c>
      <c r="C257" s="145" t="s">
        <v>1185</v>
      </c>
      <c r="D257" s="122" t="s">
        <v>1186</v>
      </c>
      <c r="E257" s="120">
        <v>1</v>
      </c>
      <c r="F257" s="117"/>
      <c r="G257" s="120"/>
      <c r="H257" s="119"/>
      <c r="I257" s="117"/>
      <c r="J257" s="212" t="str">
        <f>IF(I257=Sheet2!$A$3,Sheet2!$B$3,IF(I257=Sheet2!$A$4,Sheet2!$B$4,IF(I257=Sheet2!$A$5,Sheet2!$B$5,IF(I257=Sheet2!$A$6,Sheet2!$B$6,""))))</f>
        <v/>
      </c>
      <c r="K257" s="119"/>
    </row>
    <row r="258" spans="1:11" ht="17" customHeight="1">
      <c r="A258" s="336"/>
      <c r="B258" s="230">
        <v>228</v>
      </c>
      <c r="C258" s="145" t="s">
        <v>1893</v>
      </c>
      <c r="D258" s="122" t="s">
        <v>379</v>
      </c>
      <c r="E258" s="120">
        <v>1</v>
      </c>
      <c r="F258" s="117"/>
      <c r="G258" s="120"/>
      <c r="H258" s="119"/>
      <c r="I258" s="117"/>
      <c r="J258" s="212" t="str">
        <f>IF(I258=Sheet2!$A$3,Sheet2!$B$3,IF(I258=Sheet2!$A$4,Sheet2!$B$4,IF(I258=Sheet2!$A$5,Sheet2!$B$5,IF(I258=Sheet2!$A$6,Sheet2!$B$6,""))))</f>
        <v/>
      </c>
      <c r="K258" s="119"/>
    </row>
    <row r="259" spans="1:11" ht="17" customHeight="1">
      <c r="A259" s="336"/>
      <c r="B259" s="230">
        <v>229</v>
      </c>
      <c r="C259" s="145" t="s">
        <v>1894</v>
      </c>
      <c r="D259" s="122" t="s">
        <v>1895</v>
      </c>
      <c r="E259" s="120">
        <v>1</v>
      </c>
      <c r="F259" s="117"/>
      <c r="G259" s="120"/>
      <c r="H259" s="119"/>
      <c r="I259" s="117"/>
      <c r="J259" s="212" t="str">
        <f>IF(I259=Sheet2!$A$3,Sheet2!$B$3,IF(I259=Sheet2!$A$4,Sheet2!$B$4,IF(I259=Sheet2!$A$5,Sheet2!$B$5,IF(I259=Sheet2!$A$6,Sheet2!$B$6,""))))</f>
        <v/>
      </c>
      <c r="K259" s="119"/>
    </row>
    <row r="260" spans="1:11" ht="17" customHeight="1">
      <c r="A260" s="336"/>
      <c r="B260" s="230">
        <v>230</v>
      </c>
      <c r="C260" s="145" t="s">
        <v>1896</v>
      </c>
      <c r="D260" s="122" t="s">
        <v>1897</v>
      </c>
      <c r="E260" s="120">
        <v>1</v>
      </c>
      <c r="F260" s="117"/>
      <c r="G260" s="120"/>
      <c r="H260" s="119"/>
      <c r="I260" s="117"/>
      <c r="J260" s="212" t="str">
        <f>IF(I260=Sheet2!$A$3,Sheet2!$B$3,IF(I260=Sheet2!$A$4,Sheet2!$B$4,IF(I260=Sheet2!$A$5,Sheet2!$B$5,IF(I260=Sheet2!$A$6,Sheet2!$B$6,""))))</f>
        <v/>
      </c>
      <c r="K260" s="119"/>
    </row>
    <row r="261" spans="1:11" ht="17" customHeight="1">
      <c r="A261" s="336"/>
      <c r="B261" s="230">
        <v>231</v>
      </c>
      <c r="C261" s="145" t="s">
        <v>1898</v>
      </c>
      <c r="D261" s="122" t="s">
        <v>1899</v>
      </c>
      <c r="E261" s="120">
        <v>1</v>
      </c>
      <c r="F261" s="117"/>
      <c r="G261" s="120"/>
      <c r="H261" s="119"/>
      <c r="I261" s="117"/>
      <c r="J261" s="212" t="str">
        <f>IF(I261=Sheet2!$A$3,Sheet2!$B$3,IF(I261=Sheet2!$A$4,Sheet2!$B$4,IF(I261=Sheet2!$A$5,Sheet2!$B$5,IF(I261=Sheet2!$A$6,Sheet2!$B$6,""))))</f>
        <v/>
      </c>
      <c r="K261" s="119"/>
    </row>
    <row r="262" spans="1:11" ht="17" customHeight="1">
      <c r="A262" s="336"/>
      <c r="B262" s="230">
        <v>232</v>
      </c>
      <c r="C262" s="145" t="s">
        <v>1900</v>
      </c>
      <c r="D262" s="122" t="s">
        <v>389</v>
      </c>
      <c r="E262" s="120">
        <v>1</v>
      </c>
      <c r="F262" s="117"/>
      <c r="G262" s="120"/>
      <c r="H262" s="119"/>
      <c r="I262" s="117"/>
      <c r="J262" s="212" t="str">
        <f>IF(I262=Sheet2!$A$3,Sheet2!$B$3,IF(I262=Sheet2!$A$4,Sheet2!$B$4,IF(I262=Sheet2!$A$5,Sheet2!$B$5,IF(I262=Sheet2!$A$6,Sheet2!$B$6,""))))</f>
        <v/>
      </c>
      <c r="K262" s="119"/>
    </row>
    <row r="263" spans="1:11" ht="17" customHeight="1">
      <c r="A263" s="336"/>
      <c r="B263" s="230">
        <v>233</v>
      </c>
      <c r="C263" s="145" t="s">
        <v>1901</v>
      </c>
      <c r="D263" s="122" t="s">
        <v>1902</v>
      </c>
      <c r="E263" s="120">
        <v>1</v>
      </c>
      <c r="F263" s="117"/>
      <c r="G263" s="120"/>
      <c r="H263" s="119"/>
      <c r="I263" s="117"/>
      <c r="J263" s="212" t="str">
        <f>IF(I263=Sheet2!$A$3,Sheet2!$B$3,IF(I263=Sheet2!$A$4,Sheet2!$B$4,IF(I263=Sheet2!$A$5,Sheet2!$B$5,IF(I263=Sheet2!$A$6,Sheet2!$B$6,""))))</f>
        <v/>
      </c>
      <c r="K263" s="119"/>
    </row>
    <row r="264" spans="1:11" ht="17" customHeight="1">
      <c r="A264" s="336"/>
      <c r="B264" s="230">
        <v>234</v>
      </c>
      <c r="C264" s="145" t="s">
        <v>1903</v>
      </c>
      <c r="D264" s="122" t="s">
        <v>1904</v>
      </c>
      <c r="E264" s="120">
        <v>1</v>
      </c>
      <c r="F264" s="117"/>
      <c r="G264" s="120"/>
      <c r="H264" s="119"/>
      <c r="I264" s="117"/>
      <c r="J264" s="212" t="str">
        <f>IF(I264=Sheet2!$A$3,Sheet2!$B$3,IF(I264=Sheet2!$A$4,Sheet2!$B$4,IF(I264=Sheet2!$A$5,Sheet2!$B$5,IF(I264=Sheet2!$A$6,Sheet2!$B$6,""))))</f>
        <v/>
      </c>
      <c r="K264" s="119"/>
    </row>
    <row r="265" spans="1:11" ht="17" customHeight="1">
      <c r="A265" s="336"/>
      <c r="B265" s="230">
        <v>235</v>
      </c>
      <c r="C265" s="145" t="s">
        <v>1905</v>
      </c>
      <c r="D265" s="122" t="s">
        <v>1906</v>
      </c>
      <c r="E265" s="120">
        <v>1</v>
      </c>
      <c r="F265" s="117"/>
      <c r="G265" s="120"/>
      <c r="H265" s="119"/>
      <c r="I265" s="117"/>
      <c r="J265" s="212" t="str">
        <f>IF(I265=Sheet2!$A$3,Sheet2!$B$3,IF(I265=Sheet2!$A$4,Sheet2!$B$4,IF(I265=Sheet2!$A$5,Sheet2!$B$5,IF(I265=Sheet2!$A$6,Sheet2!$B$6,""))))</f>
        <v/>
      </c>
      <c r="K265" s="119"/>
    </row>
    <row r="266" spans="1:11" ht="17" customHeight="1">
      <c r="A266" s="336"/>
      <c r="B266" s="230">
        <v>236</v>
      </c>
      <c r="C266" s="145" t="s">
        <v>1907</v>
      </c>
      <c r="D266" s="122" t="s">
        <v>1908</v>
      </c>
      <c r="E266" s="120">
        <v>1</v>
      </c>
      <c r="F266" s="117"/>
      <c r="G266" s="120"/>
      <c r="H266" s="119"/>
      <c r="I266" s="117"/>
      <c r="J266" s="212" t="str">
        <f>IF(I266=Sheet2!$A$3,Sheet2!$B$3,IF(I266=Sheet2!$A$4,Sheet2!$B$4,IF(I266=Sheet2!$A$5,Sheet2!$B$5,IF(I266=Sheet2!$A$6,Sheet2!$B$6,""))))</f>
        <v/>
      </c>
      <c r="K266" s="119"/>
    </row>
    <row r="267" spans="1:11" ht="17" customHeight="1">
      <c r="A267" s="336"/>
      <c r="B267" s="230">
        <v>237</v>
      </c>
      <c r="C267" s="145" t="s">
        <v>1909</v>
      </c>
      <c r="D267" s="122" t="s">
        <v>1910</v>
      </c>
      <c r="E267" s="120">
        <v>1</v>
      </c>
      <c r="F267" s="117"/>
      <c r="G267" s="120"/>
      <c r="H267" s="119"/>
      <c r="I267" s="117"/>
      <c r="J267" s="212" t="str">
        <f>IF(I267=Sheet2!$A$3,Sheet2!$B$3,IF(I267=Sheet2!$A$4,Sheet2!$B$4,IF(I267=Sheet2!$A$5,Sheet2!$B$5,IF(I267=Sheet2!$A$6,Sheet2!$B$6,""))))</f>
        <v/>
      </c>
      <c r="K267" s="119"/>
    </row>
    <row r="268" spans="1:11" ht="17" customHeight="1">
      <c r="A268" s="336"/>
      <c r="B268" s="230">
        <v>238</v>
      </c>
      <c r="C268" s="145" t="s">
        <v>1911</v>
      </c>
      <c r="D268" s="122" t="s">
        <v>1912</v>
      </c>
      <c r="E268" s="120">
        <v>1</v>
      </c>
      <c r="F268" s="117"/>
      <c r="G268" s="120"/>
      <c r="H268" s="119"/>
      <c r="I268" s="117"/>
      <c r="J268" s="212" t="str">
        <f>IF(I268=Sheet2!$A$3,Sheet2!$B$3,IF(I268=Sheet2!$A$4,Sheet2!$B$4,IF(I268=Sheet2!$A$5,Sheet2!$B$5,IF(I268=Sheet2!$A$6,Sheet2!$B$6,""))))</f>
        <v/>
      </c>
      <c r="K268" s="119"/>
    </row>
    <row r="269" spans="1:11" ht="17" customHeight="1">
      <c r="A269" s="336"/>
      <c r="B269" s="230">
        <v>239</v>
      </c>
      <c r="C269" s="145" t="s">
        <v>1913</v>
      </c>
      <c r="D269" s="122" t="s">
        <v>1914</v>
      </c>
      <c r="E269" s="120">
        <v>1</v>
      </c>
      <c r="F269" s="117"/>
      <c r="G269" s="120"/>
      <c r="H269" s="119"/>
      <c r="I269" s="117"/>
      <c r="J269" s="212" t="str">
        <f>IF(I269=Sheet2!$A$3,Sheet2!$B$3,IF(I269=Sheet2!$A$4,Sheet2!$B$4,IF(I269=Sheet2!$A$5,Sheet2!$B$5,IF(I269=Sheet2!$A$6,Sheet2!$B$6,""))))</f>
        <v/>
      </c>
      <c r="K269" s="119"/>
    </row>
    <row r="270" spans="1:11" ht="17" customHeight="1">
      <c r="A270" s="336"/>
      <c r="B270" s="230">
        <v>240</v>
      </c>
      <c r="C270" s="145" t="s">
        <v>1915</v>
      </c>
      <c r="D270" s="122" t="s">
        <v>1916</v>
      </c>
      <c r="E270" s="120">
        <v>1</v>
      </c>
      <c r="F270" s="117"/>
      <c r="G270" s="120"/>
      <c r="H270" s="119"/>
      <c r="I270" s="117"/>
      <c r="J270" s="212" t="str">
        <f>IF(I270=Sheet2!$A$3,Sheet2!$B$3,IF(I270=Sheet2!$A$4,Sheet2!$B$4,IF(I270=Sheet2!$A$5,Sheet2!$B$5,IF(I270=Sheet2!$A$6,Sheet2!$B$6,""))))</f>
        <v/>
      </c>
      <c r="K270" s="119"/>
    </row>
    <row r="271" spans="1:11" ht="17" customHeight="1">
      <c r="A271" s="336"/>
      <c r="B271" s="230">
        <v>241</v>
      </c>
      <c r="C271" s="145" t="s">
        <v>1917</v>
      </c>
      <c r="D271" s="122" t="s">
        <v>1918</v>
      </c>
      <c r="E271" s="120">
        <v>1</v>
      </c>
      <c r="F271" s="117"/>
      <c r="G271" s="120"/>
      <c r="H271" s="119"/>
      <c r="I271" s="117"/>
      <c r="J271" s="212" t="str">
        <f>IF(I271=Sheet2!$A$3,Sheet2!$B$3,IF(I271=Sheet2!$A$4,Sheet2!$B$4,IF(I271=Sheet2!$A$5,Sheet2!$B$5,IF(I271=Sheet2!$A$6,Sheet2!$B$6,""))))</f>
        <v/>
      </c>
      <c r="K271" s="119"/>
    </row>
    <row r="272" spans="1:11" ht="17" customHeight="1">
      <c r="A272" s="336"/>
      <c r="B272" s="230">
        <v>242</v>
      </c>
      <c r="C272" s="145" t="s">
        <v>1919</v>
      </c>
      <c r="D272" s="122" t="s">
        <v>1920</v>
      </c>
      <c r="E272" s="120">
        <v>1</v>
      </c>
      <c r="F272" s="117"/>
      <c r="G272" s="120"/>
      <c r="H272" s="119"/>
      <c r="I272" s="117"/>
      <c r="J272" s="212" t="str">
        <f>IF(I272=Sheet2!$A$3,Sheet2!$B$3,IF(I272=Sheet2!$A$4,Sheet2!$B$4,IF(I272=Sheet2!$A$5,Sheet2!$B$5,IF(I272=Sheet2!$A$6,Sheet2!$B$6,""))))</f>
        <v/>
      </c>
      <c r="K272" s="119"/>
    </row>
    <row r="273" spans="1:11" ht="17" customHeight="1">
      <c r="A273" s="336"/>
      <c r="B273" s="230">
        <v>243</v>
      </c>
      <c r="C273" s="145" t="s">
        <v>1921</v>
      </c>
      <c r="D273" s="122" t="s">
        <v>1878</v>
      </c>
      <c r="E273" s="120">
        <v>1</v>
      </c>
      <c r="F273" s="117"/>
      <c r="G273" s="120"/>
      <c r="H273" s="119"/>
      <c r="I273" s="117"/>
      <c r="J273" s="212" t="str">
        <f>IF(I273=Sheet2!$A$3,Sheet2!$B$3,IF(I273=Sheet2!$A$4,Sheet2!$B$4,IF(I273=Sheet2!$A$5,Sheet2!$B$5,IF(I273=Sheet2!$A$6,Sheet2!$B$6,""))))</f>
        <v/>
      </c>
      <c r="K273" s="119"/>
    </row>
    <row r="274" spans="1:11" ht="17" customHeight="1">
      <c r="A274" s="336"/>
      <c r="B274" s="230">
        <v>244</v>
      </c>
      <c r="C274" s="145" t="s">
        <v>1922</v>
      </c>
      <c r="D274" s="122" t="s">
        <v>408</v>
      </c>
      <c r="E274" s="120">
        <v>1</v>
      </c>
      <c r="F274" s="117"/>
      <c r="G274" s="120"/>
      <c r="H274" s="119"/>
      <c r="I274" s="117"/>
      <c r="J274" s="212" t="str">
        <f>IF(I274=Sheet2!$A$3,Sheet2!$B$3,IF(I274=Sheet2!$A$4,Sheet2!$B$4,IF(I274=Sheet2!$A$5,Sheet2!$B$5,IF(I274=Sheet2!$A$6,Sheet2!$B$6,""))))</f>
        <v/>
      </c>
      <c r="K274" s="119"/>
    </row>
    <row r="275" spans="1:11" ht="17" customHeight="1">
      <c r="A275" s="336"/>
      <c r="B275" s="230">
        <v>245</v>
      </c>
      <c r="C275" s="145" t="s">
        <v>1923</v>
      </c>
      <c r="D275" s="122" t="s">
        <v>1924</v>
      </c>
      <c r="E275" s="120">
        <v>1</v>
      </c>
      <c r="F275" s="117"/>
      <c r="G275" s="120"/>
      <c r="H275" s="119"/>
      <c r="I275" s="117"/>
      <c r="J275" s="212" t="str">
        <f>IF(I275=Sheet2!$A$3,Sheet2!$B$3,IF(I275=Sheet2!$A$4,Sheet2!$B$4,IF(I275=Sheet2!$A$5,Sheet2!$B$5,IF(I275=Sheet2!$A$6,Sheet2!$B$6,""))))</f>
        <v/>
      </c>
      <c r="K275" s="119"/>
    </row>
    <row r="276" spans="1:11" ht="17" customHeight="1">
      <c r="A276" s="336"/>
      <c r="B276" s="230">
        <v>246</v>
      </c>
      <c r="C276" s="145" t="s">
        <v>1925</v>
      </c>
      <c r="D276" s="122" t="s">
        <v>1912</v>
      </c>
      <c r="E276" s="120">
        <v>1</v>
      </c>
      <c r="F276" s="117"/>
      <c r="G276" s="120"/>
      <c r="H276" s="119"/>
      <c r="I276" s="117"/>
      <c r="J276" s="212" t="str">
        <f>IF(I276=Sheet2!$A$3,Sheet2!$B$3,IF(I276=Sheet2!$A$4,Sheet2!$B$4,IF(I276=Sheet2!$A$5,Sheet2!$B$5,IF(I276=Sheet2!$A$6,Sheet2!$B$6,""))))</f>
        <v/>
      </c>
      <c r="K276" s="119"/>
    </row>
    <row r="277" spans="1:11" ht="17" customHeight="1">
      <c r="A277" s="336"/>
      <c r="B277" s="230">
        <v>247</v>
      </c>
      <c r="C277" s="145" t="s">
        <v>1926</v>
      </c>
      <c r="D277" s="122" t="s">
        <v>1914</v>
      </c>
      <c r="E277" s="120">
        <v>1</v>
      </c>
      <c r="F277" s="117"/>
      <c r="G277" s="120"/>
      <c r="H277" s="119"/>
      <c r="I277" s="117"/>
      <c r="J277" s="212" t="str">
        <f>IF(I277=Sheet2!$A$3,Sheet2!$B$3,IF(I277=Sheet2!$A$4,Sheet2!$B$4,IF(I277=Sheet2!$A$5,Sheet2!$B$5,IF(I277=Sheet2!$A$6,Sheet2!$B$6,""))))</f>
        <v/>
      </c>
      <c r="K277" s="119"/>
    </row>
    <row r="278" spans="1:11" ht="17" customHeight="1">
      <c r="A278" s="336"/>
      <c r="B278" s="230">
        <v>248</v>
      </c>
      <c r="C278" s="145" t="s">
        <v>1927</v>
      </c>
      <c r="D278" s="122" t="s">
        <v>1928</v>
      </c>
      <c r="E278" s="120">
        <v>1</v>
      </c>
      <c r="F278" s="117"/>
      <c r="G278" s="120"/>
      <c r="H278" s="119"/>
      <c r="I278" s="117"/>
      <c r="J278" s="212" t="str">
        <f>IF(I278=Sheet2!$A$3,Sheet2!$B$3,IF(I278=Sheet2!$A$4,Sheet2!$B$4,IF(I278=Sheet2!$A$5,Sheet2!$B$5,IF(I278=Sheet2!$A$6,Sheet2!$B$6,""))))</f>
        <v/>
      </c>
      <c r="K278" s="119"/>
    </row>
    <row r="279" spans="1:11" ht="20" customHeight="1">
      <c r="A279" s="336"/>
      <c r="B279" s="230"/>
      <c r="C279" s="140"/>
      <c r="D279" s="140" t="s">
        <v>394</v>
      </c>
      <c r="E279" s="140"/>
      <c r="F279" s="140"/>
      <c r="G279" s="140"/>
      <c r="H279" s="232"/>
      <c r="I279" s="140"/>
      <c r="J279" s="215"/>
      <c r="K279" s="232"/>
    </row>
    <row r="280" spans="1:11" ht="17" customHeight="1">
      <c r="A280" s="336"/>
      <c r="B280" s="230">
        <v>249</v>
      </c>
      <c r="C280" s="145" t="s">
        <v>395</v>
      </c>
      <c r="D280" s="122" t="s">
        <v>396</v>
      </c>
      <c r="E280" s="120">
        <v>14</v>
      </c>
      <c r="F280" s="117"/>
      <c r="G280" s="120"/>
      <c r="H280" s="119"/>
      <c r="I280" s="117"/>
      <c r="J280" s="212" t="str">
        <f>IF(I280=Sheet2!$A$3,Sheet2!$B$3,IF(I280=Sheet2!$A$4,Sheet2!$B$4,IF(I280=Sheet2!$A$5,Sheet2!$B$5,IF(I280=Sheet2!$A$6,Sheet2!$B$6,""))))</f>
        <v/>
      </c>
      <c r="K280" s="119"/>
    </row>
    <row r="281" spans="1:11" ht="17" customHeight="1">
      <c r="A281" s="336"/>
      <c r="B281" s="230">
        <v>250</v>
      </c>
      <c r="C281" s="145" t="s">
        <v>397</v>
      </c>
      <c r="D281" s="122" t="s">
        <v>398</v>
      </c>
      <c r="E281" s="120">
        <v>14</v>
      </c>
      <c r="F281" s="117"/>
      <c r="G281" s="120"/>
      <c r="H281" s="119"/>
      <c r="I281" s="117"/>
      <c r="J281" s="212" t="str">
        <f>IF(I281=Sheet2!$A$3,Sheet2!$B$3,IF(I281=Sheet2!$A$4,Sheet2!$B$4,IF(I281=Sheet2!$A$5,Sheet2!$B$5,IF(I281=Sheet2!$A$6,Sheet2!$B$6,""))))</f>
        <v/>
      </c>
      <c r="K281" s="119"/>
    </row>
    <row r="282" spans="1:11" ht="17" customHeight="1">
      <c r="A282" s="336"/>
      <c r="B282" s="230">
        <v>251</v>
      </c>
      <c r="C282" s="145" t="s">
        <v>399</v>
      </c>
      <c r="D282" s="122" t="s">
        <v>400</v>
      </c>
      <c r="E282" s="120">
        <v>14</v>
      </c>
      <c r="F282" s="117"/>
      <c r="G282" s="120"/>
      <c r="H282" s="119"/>
      <c r="I282" s="117"/>
      <c r="J282" s="212" t="str">
        <f>IF(I282=Sheet2!$A$3,Sheet2!$B$3,IF(I282=Sheet2!$A$4,Sheet2!$B$4,IF(I282=Sheet2!$A$5,Sheet2!$B$5,IF(I282=Sheet2!$A$6,Sheet2!$B$6,""))))</f>
        <v/>
      </c>
      <c r="K282" s="119"/>
    </row>
    <row r="283" spans="1:11" ht="17" customHeight="1">
      <c r="A283" s="336"/>
      <c r="B283" s="230">
        <v>252</v>
      </c>
      <c r="C283" s="145" t="s">
        <v>401</v>
      </c>
      <c r="D283" s="122" t="s">
        <v>402</v>
      </c>
      <c r="E283" s="120">
        <v>14</v>
      </c>
      <c r="F283" s="117"/>
      <c r="G283" s="120"/>
      <c r="H283" s="119"/>
      <c r="I283" s="117"/>
      <c r="J283" s="212" t="str">
        <f>IF(I283=Sheet2!$A$3,Sheet2!$B$3,IF(I283=Sheet2!$A$4,Sheet2!$B$4,IF(I283=Sheet2!$A$5,Sheet2!$B$5,IF(I283=Sheet2!$A$6,Sheet2!$B$6,""))))</f>
        <v/>
      </c>
      <c r="K283" s="119"/>
    </row>
    <row r="284" spans="1:11" ht="17" customHeight="1">
      <c r="A284" s="336"/>
      <c r="B284" s="230">
        <v>253</v>
      </c>
      <c r="C284" s="145" t="s">
        <v>403</v>
      </c>
      <c r="D284" s="122" t="s">
        <v>404</v>
      </c>
      <c r="E284" s="120">
        <v>14</v>
      </c>
      <c r="F284" s="117"/>
      <c r="G284" s="120"/>
      <c r="H284" s="119"/>
      <c r="I284" s="117"/>
      <c r="J284" s="212" t="str">
        <f>IF(I284=Sheet2!$A$3,Sheet2!$B$3,IF(I284=Sheet2!$A$4,Sheet2!$B$4,IF(I284=Sheet2!$A$5,Sheet2!$B$5,IF(I284=Sheet2!$A$6,Sheet2!$B$6,""))))</f>
        <v/>
      </c>
      <c r="K284" s="119"/>
    </row>
    <row r="285" spans="1:11" ht="17" customHeight="1">
      <c r="A285" s="336"/>
      <c r="B285" s="230">
        <v>254</v>
      </c>
      <c r="C285" s="145" t="s">
        <v>405</v>
      </c>
      <c r="D285" s="122" t="s">
        <v>406</v>
      </c>
      <c r="E285" s="120">
        <v>14</v>
      </c>
      <c r="F285" s="117"/>
      <c r="G285" s="120"/>
      <c r="H285" s="119"/>
      <c r="I285" s="117"/>
      <c r="J285" s="212" t="str">
        <f>IF(I285=Sheet2!$A$3,Sheet2!$B$3,IF(I285=Sheet2!$A$4,Sheet2!$B$4,IF(I285=Sheet2!$A$5,Sheet2!$B$5,IF(I285=Sheet2!$A$6,Sheet2!$B$6,""))))</f>
        <v/>
      </c>
      <c r="K285" s="119"/>
    </row>
    <row r="286" spans="1:11" ht="17" customHeight="1">
      <c r="A286" s="336"/>
      <c r="B286" s="230">
        <v>255</v>
      </c>
      <c r="C286" s="145" t="s">
        <v>407</v>
      </c>
      <c r="D286" s="122" t="s">
        <v>408</v>
      </c>
      <c r="E286" s="120">
        <v>14</v>
      </c>
      <c r="F286" s="117"/>
      <c r="G286" s="120"/>
      <c r="H286" s="119"/>
      <c r="I286" s="117"/>
      <c r="J286" s="212" t="str">
        <f>IF(I286=Sheet2!$A$3,Sheet2!$B$3,IF(I286=Sheet2!$A$4,Sheet2!$B$4,IF(I286=Sheet2!$A$5,Sheet2!$B$5,IF(I286=Sheet2!$A$6,Sheet2!$B$6,""))))</f>
        <v/>
      </c>
      <c r="K286" s="119"/>
    </row>
    <row r="287" spans="1:11" ht="17" customHeight="1">
      <c r="A287" s="336"/>
      <c r="B287" s="230">
        <v>256</v>
      </c>
      <c r="C287" s="145" t="s">
        <v>409</v>
      </c>
      <c r="D287" s="122" t="s">
        <v>410</v>
      </c>
      <c r="E287" s="120">
        <v>14</v>
      </c>
      <c r="F287" s="117"/>
      <c r="G287" s="120"/>
      <c r="H287" s="119"/>
      <c r="I287" s="117"/>
      <c r="J287" s="212" t="str">
        <f>IF(I287=Sheet2!$A$3,Sheet2!$B$3,IF(I287=Sheet2!$A$4,Sheet2!$B$4,IF(I287=Sheet2!$A$5,Sheet2!$B$5,IF(I287=Sheet2!$A$6,Sheet2!$B$6,""))))</f>
        <v/>
      </c>
      <c r="K287" s="119"/>
    </row>
    <row r="288" spans="1:11" ht="17" customHeight="1">
      <c r="A288" s="336"/>
      <c r="B288" s="230">
        <v>257</v>
      </c>
      <c r="C288" s="145" t="s">
        <v>411</v>
      </c>
      <c r="D288" s="122" t="s">
        <v>412</v>
      </c>
      <c r="E288" s="120">
        <v>14</v>
      </c>
      <c r="F288" s="117"/>
      <c r="G288" s="120"/>
      <c r="H288" s="119"/>
      <c r="I288" s="117"/>
      <c r="J288" s="212" t="str">
        <f>IF(I288=Sheet2!$A$3,Sheet2!$B$3,IF(I288=Sheet2!$A$4,Sheet2!$B$4,IF(I288=Sheet2!$A$5,Sheet2!$B$5,IF(I288=Sheet2!$A$6,Sheet2!$B$6,""))))</f>
        <v/>
      </c>
      <c r="K288" s="119"/>
    </row>
    <row r="289" spans="1:11" ht="17" customHeight="1">
      <c r="A289" s="336"/>
      <c r="B289" s="230">
        <v>258</v>
      </c>
      <c r="C289" s="145" t="s">
        <v>413</v>
      </c>
      <c r="D289" s="122" t="s">
        <v>414</v>
      </c>
      <c r="E289" s="120">
        <v>224</v>
      </c>
      <c r="F289" s="117"/>
      <c r="G289" s="120"/>
      <c r="H289" s="119"/>
      <c r="I289" s="117"/>
      <c r="J289" s="212" t="str">
        <f>IF(I289=Sheet2!$A$3,Sheet2!$B$3,IF(I289=Sheet2!$A$4,Sheet2!$B$4,IF(I289=Sheet2!$A$5,Sheet2!$B$5,IF(I289=Sheet2!$A$6,Sheet2!$B$6,""))))</f>
        <v/>
      </c>
      <c r="K289" s="119"/>
    </row>
    <row r="290" spans="1:11" ht="17" customHeight="1">
      <c r="A290" s="336"/>
      <c r="B290" s="230">
        <v>259</v>
      </c>
      <c r="C290" s="145" t="s">
        <v>415</v>
      </c>
      <c r="D290" s="122" t="s">
        <v>416</v>
      </c>
      <c r="E290" s="120">
        <v>14</v>
      </c>
      <c r="F290" s="117"/>
      <c r="G290" s="120"/>
      <c r="H290" s="119"/>
      <c r="I290" s="117"/>
      <c r="J290" s="212" t="str">
        <f>IF(I290=Sheet2!$A$3,Sheet2!$B$3,IF(I290=Sheet2!$A$4,Sheet2!$B$4,IF(I290=Sheet2!$A$5,Sheet2!$B$5,IF(I290=Sheet2!$A$6,Sheet2!$B$6,""))))</f>
        <v/>
      </c>
      <c r="K290" s="119"/>
    </row>
    <row r="291" spans="1:11" ht="17" customHeight="1">
      <c r="A291" s="336"/>
      <c r="B291" s="230">
        <v>260</v>
      </c>
      <c r="C291" s="145" t="s">
        <v>417</v>
      </c>
      <c r="D291" s="122" t="s">
        <v>418</v>
      </c>
      <c r="E291" s="120">
        <v>28</v>
      </c>
      <c r="F291" s="117"/>
      <c r="G291" s="120"/>
      <c r="H291" s="119"/>
      <c r="I291" s="117"/>
      <c r="J291" s="212" t="str">
        <f>IF(I291=Sheet2!$A$3,Sheet2!$B$3,IF(I291=Sheet2!$A$4,Sheet2!$B$4,IF(I291=Sheet2!$A$5,Sheet2!$B$5,IF(I291=Sheet2!$A$6,Sheet2!$B$6,""))))</f>
        <v/>
      </c>
      <c r="K291" s="119"/>
    </row>
    <row r="292" spans="1:11" ht="17" customHeight="1">
      <c r="A292" s="336"/>
      <c r="B292" s="230">
        <v>261</v>
      </c>
      <c r="C292" s="145" t="s">
        <v>419</v>
      </c>
      <c r="D292" s="122" t="s">
        <v>420</v>
      </c>
      <c r="E292" s="120">
        <v>14</v>
      </c>
      <c r="F292" s="117"/>
      <c r="G292" s="120"/>
      <c r="H292" s="119"/>
      <c r="I292" s="117"/>
      <c r="J292" s="212" t="str">
        <f>IF(I292=Sheet2!$A$3,Sheet2!$B$3,IF(I292=Sheet2!$A$4,Sheet2!$B$4,IF(I292=Sheet2!$A$5,Sheet2!$B$5,IF(I292=Sheet2!$A$6,Sheet2!$B$6,""))))</f>
        <v/>
      </c>
      <c r="K292" s="119"/>
    </row>
    <row r="293" spans="1:11" ht="17" customHeight="1">
      <c r="A293" s="336"/>
      <c r="B293" s="230">
        <v>262</v>
      </c>
      <c r="C293" s="145" t="s">
        <v>421</v>
      </c>
      <c r="D293" s="122" t="s">
        <v>422</v>
      </c>
      <c r="E293" s="120">
        <v>56</v>
      </c>
      <c r="F293" s="117"/>
      <c r="G293" s="120"/>
      <c r="H293" s="119"/>
      <c r="I293" s="117"/>
      <c r="J293" s="212" t="str">
        <f>IF(I293=Sheet2!$A$3,Sheet2!$B$3,IF(I293=Sheet2!$A$4,Sheet2!$B$4,IF(I293=Sheet2!$A$5,Sheet2!$B$5,IF(I293=Sheet2!$A$6,Sheet2!$B$6,""))))</f>
        <v/>
      </c>
      <c r="K293" s="119"/>
    </row>
    <row r="294" spans="1:11" ht="17" customHeight="1">
      <c r="A294" s="336"/>
      <c r="B294" s="230">
        <v>263</v>
      </c>
      <c r="C294" s="145" t="s">
        <v>423</v>
      </c>
      <c r="D294" s="122" t="s">
        <v>424</v>
      </c>
      <c r="E294" s="120">
        <v>14</v>
      </c>
      <c r="F294" s="117"/>
      <c r="G294" s="120"/>
      <c r="H294" s="119"/>
      <c r="I294" s="117"/>
      <c r="J294" s="212" t="str">
        <f>IF(I294=Sheet2!$A$3,Sheet2!$B$3,IF(I294=Sheet2!$A$4,Sheet2!$B$4,IF(I294=Sheet2!$A$5,Sheet2!$B$5,IF(I294=Sheet2!$A$6,Sheet2!$B$6,""))))</f>
        <v/>
      </c>
      <c r="K294" s="119"/>
    </row>
    <row r="295" spans="1:11" ht="17" customHeight="1">
      <c r="A295" s="336"/>
      <c r="B295" s="230">
        <v>264</v>
      </c>
      <c r="C295" s="145" t="s">
        <v>425</v>
      </c>
      <c r="D295" s="122" t="s">
        <v>426</v>
      </c>
      <c r="E295" s="120">
        <v>14</v>
      </c>
      <c r="F295" s="117"/>
      <c r="G295" s="120"/>
      <c r="H295" s="119"/>
      <c r="I295" s="117"/>
      <c r="J295" s="212" t="str">
        <f>IF(I295=Sheet2!$A$3,Sheet2!$B$3,IF(I295=Sheet2!$A$4,Sheet2!$B$4,IF(I295=Sheet2!$A$5,Sheet2!$B$5,IF(I295=Sheet2!$A$6,Sheet2!$B$6,""))))</f>
        <v/>
      </c>
      <c r="K295" s="119"/>
    </row>
    <row r="296" spans="1:11" ht="17" customHeight="1">
      <c r="A296" s="336"/>
      <c r="B296" s="230">
        <v>265</v>
      </c>
      <c r="C296" s="145" t="s">
        <v>427</v>
      </c>
      <c r="D296" s="122" t="s">
        <v>428</v>
      </c>
      <c r="E296" s="120">
        <v>14</v>
      </c>
      <c r="F296" s="117"/>
      <c r="G296" s="120"/>
      <c r="H296" s="119"/>
      <c r="I296" s="117"/>
      <c r="J296" s="212" t="str">
        <f>IF(I296=Sheet2!$A$3,Sheet2!$B$3,IF(I296=Sheet2!$A$4,Sheet2!$B$4,IF(I296=Sheet2!$A$5,Sheet2!$B$5,IF(I296=Sheet2!$A$6,Sheet2!$B$6,""))))</f>
        <v/>
      </c>
      <c r="K296" s="119"/>
    </row>
    <row r="297" spans="1:11" ht="17" customHeight="1">
      <c r="A297" s="336"/>
      <c r="B297" s="230">
        <v>266</v>
      </c>
      <c r="C297" s="145" t="s">
        <v>429</v>
      </c>
      <c r="D297" s="122" t="s">
        <v>430</v>
      </c>
      <c r="E297" s="120">
        <v>14</v>
      </c>
      <c r="F297" s="117"/>
      <c r="G297" s="120"/>
      <c r="H297" s="119"/>
      <c r="I297" s="117"/>
      <c r="J297" s="212" t="str">
        <f>IF(I297=Sheet2!$A$3,Sheet2!$B$3,IF(I297=Sheet2!$A$4,Sheet2!$B$4,IF(I297=Sheet2!$A$5,Sheet2!$B$5,IF(I297=Sheet2!$A$6,Sheet2!$B$6,""))))</f>
        <v/>
      </c>
      <c r="K297" s="119"/>
    </row>
    <row r="298" spans="1:11" ht="17" customHeight="1">
      <c r="A298" s="336"/>
      <c r="B298" s="230">
        <v>267</v>
      </c>
      <c r="C298" s="145" t="s">
        <v>431</v>
      </c>
      <c r="D298" s="122" t="s">
        <v>432</v>
      </c>
      <c r="E298" s="120">
        <v>14</v>
      </c>
      <c r="F298" s="117"/>
      <c r="G298" s="120"/>
      <c r="H298" s="119"/>
      <c r="I298" s="117"/>
      <c r="J298" s="212" t="str">
        <f>IF(I298=Sheet2!$A$3,Sheet2!$B$3,IF(I298=Sheet2!$A$4,Sheet2!$B$4,IF(I298=Sheet2!$A$5,Sheet2!$B$5,IF(I298=Sheet2!$A$6,Sheet2!$B$6,""))))</f>
        <v/>
      </c>
      <c r="K298" s="119"/>
    </row>
    <row r="299" spans="1:11" ht="17" customHeight="1">
      <c r="A299" s="336"/>
      <c r="B299" s="230">
        <v>268</v>
      </c>
      <c r="C299" s="145" t="s">
        <v>433</v>
      </c>
      <c r="D299" s="122" t="s">
        <v>434</v>
      </c>
      <c r="E299" s="120">
        <v>14</v>
      </c>
      <c r="F299" s="117"/>
      <c r="G299" s="120"/>
      <c r="H299" s="119"/>
      <c r="I299" s="117"/>
      <c r="J299" s="212" t="str">
        <f>IF(I299=Sheet2!$A$3,Sheet2!$B$3,IF(I299=Sheet2!$A$4,Sheet2!$B$4,IF(I299=Sheet2!$A$5,Sheet2!$B$5,IF(I299=Sheet2!$A$6,Sheet2!$B$6,""))))</f>
        <v/>
      </c>
      <c r="K299" s="119"/>
    </row>
    <row r="300" spans="1:11" ht="17" customHeight="1">
      <c r="A300" s="336"/>
      <c r="B300" s="230">
        <v>269</v>
      </c>
      <c r="C300" s="145" t="s">
        <v>435</v>
      </c>
      <c r="D300" s="122" t="s">
        <v>436</v>
      </c>
      <c r="E300" s="120">
        <v>28</v>
      </c>
      <c r="F300" s="117"/>
      <c r="G300" s="120"/>
      <c r="H300" s="119"/>
      <c r="I300" s="117"/>
      <c r="J300" s="212" t="str">
        <f>IF(I300=Sheet2!$A$3,Sheet2!$B$3,IF(I300=Sheet2!$A$4,Sheet2!$B$4,IF(I300=Sheet2!$A$5,Sheet2!$B$5,IF(I300=Sheet2!$A$6,Sheet2!$B$6,""))))</f>
        <v/>
      </c>
      <c r="K300" s="119"/>
    </row>
    <row r="301" spans="1:11" ht="17" customHeight="1">
      <c r="A301" s="336"/>
      <c r="B301" s="230">
        <v>270</v>
      </c>
      <c r="C301" s="145" t="s">
        <v>437</v>
      </c>
      <c r="D301" s="122" t="s">
        <v>438</v>
      </c>
      <c r="E301" s="120">
        <v>224</v>
      </c>
      <c r="F301" s="117"/>
      <c r="G301" s="120"/>
      <c r="H301" s="119"/>
      <c r="I301" s="117"/>
      <c r="J301" s="212" t="str">
        <f>IF(I301=Sheet2!$A$3,Sheet2!$B$3,IF(I301=Sheet2!$A$4,Sheet2!$B$4,IF(I301=Sheet2!$A$5,Sheet2!$B$5,IF(I301=Sheet2!$A$6,Sheet2!$B$6,""))))</f>
        <v/>
      </c>
      <c r="K301" s="119"/>
    </row>
    <row r="302" spans="1:11" ht="17" customHeight="1">
      <c r="A302" s="336"/>
      <c r="B302" s="230">
        <v>271</v>
      </c>
      <c r="C302" s="145" t="s">
        <v>439</v>
      </c>
      <c r="D302" s="122" t="s">
        <v>440</v>
      </c>
      <c r="E302" s="120">
        <v>14</v>
      </c>
      <c r="F302" s="117"/>
      <c r="G302" s="120"/>
      <c r="H302" s="119"/>
      <c r="I302" s="117"/>
      <c r="J302" s="212" t="str">
        <f>IF(I302=Sheet2!$A$3,Sheet2!$B$3,IF(I302=Sheet2!$A$4,Sheet2!$B$4,IF(I302=Sheet2!$A$5,Sheet2!$B$5,IF(I302=Sheet2!$A$6,Sheet2!$B$6,""))))</f>
        <v/>
      </c>
      <c r="K302" s="119"/>
    </row>
    <row r="303" spans="1:11" ht="17" customHeight="1">
      <c r="A303" s="336"/>
      <c r="B303" s="230">
        <v>272</v>
      </c>
      <c r="C303" s="145" t="s">
        <v>441</v>
      </c>
      <c r="D303" s="122" t="s">
        <v>442</v>
      </c>
      <c r="E303" s="120">
        <v>14</v>
      </c>
      <c r="F303" s="117"/>
      <c r="G303" s="120"/>
      <c r="H303" s="119"/>
      <c r="I303" s="117"/>
      <c r="J303" s="212" t="str">
        <f>IF(I303=Sheet2!$A$3,Sheet2!$B$3,IF(I303=Sheet2!$A$4,Sheet2!$B$4,IF(I303=Sheet2!$A$5,Sheet2!$B$5,IF(I303=Sheet2!$A$6,Sheet2!$B$6,""))))</f>
        <v/>
      </c>
      <c r="K303" s="119"/>
    </row>
    <row r="304" spans="1:11" ht="17" customHeight="1">
      <c r="A304" s="336"/>
      <c r="B304" s="230">
        <v>273</v>
      </c>
      <c r="C304" s="145" t="s">
        <v>443</v>
      </c>
      <c r="D304" s="122" t="s">
        <v>444</v>
      </c>
      <c r="E304" s="120">
        <v>84</v>
      </c>
      <c r="F304" s="117"/>
      <c r="G304" s="120"/>
      <c r="H304" s="119"/>
      <c r="I304" s="117"/>
      <c r="J304" s="212" t="str">
        <f>IF(I304=Sheet2!$A$3,Sheet2!$B$3,IF(I304=Sheet2!$A$4,Sheet2!$B$4,IF(I304=Sheet2!$A$5,Sheet2!$B$5,IF(I304=Sheet2!$A$6,Sheet2!$B$6,""))))</f>
        <v/>
      </c>
      <c r="K304" s="119"/>
    </row>
    <row r="305" spans="1:11" ht="17" customHeight="1">
      <c r="A305" s="336"/>
      <c r="B305" s="230">
        <v>274</v>
      </c>
      <c r="C305" s="145" t="s">
        <v>445</v>
      </c>
      <c r="D305" s="122" t="s">
        <v>170</v>
      </c>
      <c r="E305" s="120">
        <v>28</v>
      </c>
      <c r="F305" s="117"/>
      <c r="G305" s="120"/>
      <c r="H305" s="119"/>
      <c r="I305" s="117"/>
      <c r="J305" s="212" t="str">
        <f>IF(I305=Sheet2!$A$3,Sheet2!$B$3,IF(I305=Sheet2!$A$4,Sheet2!$B$4,IF(I305=Sheet2!$A$5,Sheet2!$B$5,IF(I305=Sheet2!$A$6,Sheet2!$B$6,""))))</f>
        <v/>
      </c>
      <c r="K305" s="119"/>
    </row>
    <row r="306" spans="1:11" ht="17" customHeight="1">
      <c r="A306" s="336"/>
      <c r="B306" s="230">
        <v>275</v>
      </c>
      <c r="C306" s="145" t="s">
        <v>190</v>
      </c>
      <c r="D306" s="122" t="s">
        <v>191</v>
      </c>
      <c r="E306" s="120">
        <v>28</v>
      </c>
      <c r="F306" s="117"/>
      <c r="G306" s="120"/>
      <c r="H306" s="119"/>
      <c r="I306" s="117"/>
      <c r="J306" s="212" t="str">
        <f>IF(I306=Sheet2!$A$3,Sheet2!$B$3,IF(I306=Sheet2!$A$4,Sheet2!$B$4,IF(I306=Sheet2!$A$5,Sheet2!$B$5,IF(I306=Sheet2!$A$6,Sheet2!$B$6,""))))</f>
        <v/>
      </c>
      <c r="K306" s="119"/>
    </row>
    <row r="307" spans="1:11" ht="17" customHeight="1">
      <c r="A307" s="336"/>
      <c r="B307" s="230">
        <v>276</v>
      </c>
      <c r="C307" s="145" t="s">
        <v>446</v>
      </c>
      <c r="D307" s="122" t="s">
        <v>447</v>
      </c>
      <c r="E307" s="120">
        <v>14</v>
      </c>
      <c r="F307" s="117"/>
      <c r="G307" s="120"/>
      <c r="H307" s="119"/>
      <c r="I307" s="117"/>
      <c r="J307" s="212" t="str">
        <f>IF(I307=Sheet2!$A$3,Sheet2!$B$3,IF(I307=Sheet2!$A$4,Sheet2!$B$4,IF(I307=Sheet2!$A$5,Sheet2!$B$5,IF(I307=Sheet2!$A$6,Sheet2!$B$6,""))))</f>
        <v/>
      </c>
      <c r="K307" s="119"/>
    </row>
    <row r="308" spans="1:11" ht="20" customHeight="1">
      <c r="A308" s="336" t="s">
        <v>448</v>
      </c>
      <c r="B308" s="230"/>
      <c r="C308" s="140"/>
      <c r="D308" s="149" t="s">
        <v>449</v>
      </c>
      <c r="E308" s="142"/>
      <c r="F308" s="142"/>
      <c r="G308" s="142"/>
      <c r="H308" s="232"/>
      <c r="I308" s="142"/>
      <c r="J308" s="213"/>
      <c r="K308" s="232"/>
    </row>
    <row r="309" spans="1:11" ht="17" customHeight="1">
      <c r="A309" s="336"/>
      <c r="B309" s="230">
        <v>277</v>
      </c>
      <c r="C309" s="150" t="s">
        <v>1082</v>
      </c>
      <c r="D309" s="151" t="s">
        <v>450</v>
      </c>
      <c r="E309" s="152">
        <v>33</v>
      </c>
      <c r="F309" s="117"/>
      <c r="G309" s="152"/>
      <c r="H309" s="119"/>
      <c r="I309" s="117"/>
      <c r="J309" s="212" t="str">
        <f>IF(I309=Sheet2!$A$3,Sheet2!$B$3,IF(I309=Sheet2!$A$4,Sheet2!$B$4,IF(I309=Sheet2!$A$5,Sheet2!$B$5,IF(I309=Sheet2!$A$6,Sheet2!$B$6,""))))</f>
        <v/>
      </c>
      <c r="K309" s="119"/>
    </row>
    <row r="310" spans="1:11" ht="17" customHeight="1">
      <c r="A310" s="336"/>
      <c r="B310" s="230">
        <v>278</v>
      </c>
      <c r="C310" s="150" t="s">
        <v>1083</v>
      </c>
      <c r="D310" s="151" t="s">
        <v>1084</v>
      </c>
      <c r="E310" s="152">
        <v>33</v>
      </c>
      <c r="F310" s="117"/>
      <c r="G310" s="152"/>
      <c r="H310" s="119"/>
      <c r="I310" s="117"/>
      <c r="J310" s="212" t="str">
        <f>IF(I310=Sheet2!$A$3,Sheet2!$B$3,IF(I310=Sheet2!$A$4,Sheet2!$B$4,IF(I310=Sheet2!$A$5,Sheet2!$B$5,IF(I310=Sheet2!$A$6,Sheet2!$B$6,""))))</f>
        <v/>
      </c>
      <c r="K310" s="119"/>
    </row>
    <row r="311" spans="1:11" ht="17" customHeight="1">
      <c r="A311" s="336"/>
      <c r="B311" s="230">
        <v>279</v>
      </c>
      <c r="C311" s="150" t="s">
        <v>1071</v>
      </c>
      <c r="D311" s="151" t="s">
        <v>1072</v>
      </c>
      <c r="E311" s="152">
        <v>33</v>
      </c>
      <c r="F311" s="117"/>
      <c r="G311" s="152"/>
      <c r="H311" s="119"/>
      <c r="I311" s="117"/>
      <c r="J311" s="212" t="str">
        <f>IF(I311=Sheet2!$A$3,Sheet2!$B$3,IF(I311=Sheet2!$A$4,Sheet2!$B$4,IF(I311=Sheet2!$A$5,Sheet2!$B$5,IF(I311=Sheet2!$A$6,Sheet2!$B$6,""))))</f>
        <v/>
      </c>
      <c r="K311" s="119"/>
    </row>
    <row r="312" spans="1:11" ht="17" customHeight="1">
      <c r="A312" s="336"/>
      <c r="B312" s="230">
        <v>280</v>
      </c>
      <c r="C312" s="150" t="s">
        <v>1073</v>
      </c>
      <c r="D312" s="151" t="s">
        <v>1074</v>
      </c>
      <c r="E312" s="152">
        <v>33</v>
      </c>
      <c r="F312" s="117"/>
      <c r="G312" s="152"/>
      <c r="H312" s="119"/>
      <c r="I312" s="117"/>
      <c r="J312" s="212" t="str">
        <f>IF(I312=Sheet2!$A$3,Sheet2!$B$3,IF(I312=Sheet2!$A$4,Sheet2!$B$4,IF(I312=Sheet2!$A$5,Sheet2!$B$5,IF(I312=Sheet2!$A$6,Sheet2!$B$6,""))))</f>
        <v/>
      </c>
      <c r="K312" s="119"/>
    </row>
    <row r="313" spans="1:11" ht="17" customHeight="1">
      <c r="A313" s="336"/>
      <c r="B313" s="230">
        <v>281</v>
      </c>
      <c r="C313" s="150" t="s">
        <v>1101</v>
      </c>
      <c r="D313" s="151" t="s">
        <v>1102</v>
      </c>
      <c r="E313" s="152">
        <v>33</v>
      </c>
      <c r="F313" s="117"/>
      <c r="G313" s="152"/>
      <c r="H313" s="119"/>
      <c r="I313" s="117"/>
      <c r="J313" s="212" t="str">
        <f>IF(I313=Sheet2!$A$3,Sheet2!$B$3,IF(I313=Sheet2!$A$4,Sheet2!$B$4,IF(I313=Sheet2!$A$5,Sheet2!$B$5,IF(I313=Sheet2!$A$6,Sheet2!$B$6,""))))</f>
        <v/>
      </c>
      <c r="K313" s="119"/>
    </row>
    <row r="314" spans="1:11" ht="17" customHeight="1">
      <c r="A314" s="336"/>
      <c r="B314" s="230">
        <v>282</v>
      </c>
      <c r="C314" s="150" t="s">
        <v>1929</v>
      </c>
      <c r="D314" s="151" t="s">
        <v>1930</v>
      </c>
      <c r="E314" s="152">
        <v>33</v>
      </c>
      <c r="F314" s="117"/>
      <c r="G314" s="152"/>
      <c r="H314" s="119"/>
      <c r="I314" s="117"/>
      <c r="J314" s="212" t="str">
        <f>IF(I314=Sheet2!$A$3,Sheet2!$B$3,IF(I314=Sheet2!$A$4,Sheet2!$B$4,IF(I314=Sheet2!$A$5,Sheet2!$B$5,IF(I314=Sheet2!$A$6,Sheet2!$B$6,""))))</f>
        <v/>
      </c>
      <c r="K314" s="119"/>
    </row>
    <row r="315" spans="1:11" ht="17" customHeight="1">
      <c r="A315" s="336"/>
      <c r="B315" s="230">
        <v>283</v>
      </c>
      <c r="C315" s="150" t="s">
        <v>1931</v>
      </c>
      <c r="D315" s="151" t="s">
        <v>1932</v>
      </c>
      <c r="E315" s="152">
        <v>33</v>
      </c>
      <c r="F315" s="117"/>
      <c r="G315" s="152"/>
      <c r="H315" s="119"/>
      <c r="I315" s="117"/>
      <c r="J315" s="212" t="str">
        <f>IF(I315=Sheet2!$A$3,Sheet2!$B$3,IF(I315=Sheet2!$A$4,Sheet2!$B$4,IF(I315=Sheet2!$A$5,Sheet2!$B$5,IF(I315=Sheet2!$A$6,Sheet2!$B$6,""))))</f>
        <v/>
      </c>
      <c r="K315" s="119"/>
    </row>
    <row r="316" spans="1:11" ht="17" customHeight="1">
      <c r="A316" s="336"/>
      <c r="B316" s="230">
        <v>284</v>
      </c>
      <c r="C316" s="150" t="s">
        <v>1933</v>
      </c>
      <c r="D316" s="151" t="s">
        <v>1934</v>
      </c>
      <c r="E316" s="152">
        <v>1</v>
      </c>
      <c r="F316" s="117"/>
      <c r="G316" s="152"/>
      <c r="H316" s="119"/>
      <c r="I316" s="117"/>
      <c r="J316" s="212" t="str">
        <f>IF(I316=Sheet2!$A$3,Sheet2!$B$3,IF(I316=Sheet2!$A$4,Sheet2!$B$4,IF(I316=Sheet2!$A$5,Sheet2!$B$5,IF(I316=Sheet2!$A$6,Sheet2!$B$6,""))))</f>
        <v/>
      </c>
      <c r="K316" s="119"/>
    </row>
    <row r="317" spans="1:11" ht="17" customHeight="1">
      <c r="A317" s="336"/>
      <c r="B317" s="230">
        <v>285</v>
      </c>
      <c r="C317" s="150" t="s">
        <v>1115</v>
      </c>
      <c r="D317" s="151" t="s">
        <v>455</v>
      </c>
      <c r="E317" s="152">
        <v>1</v>
      </c>
      <c r="F317" s="117"/>
      <c r="G317" s="152"/>
      <c r="H317" s="119"/>
      <c r="I317" s="117"/>
      <c r="J317" s="212" t="str">
        <f>IF(I317=Sheet2!$A$3,Sheet2!$B$3,IF(I317=Sheet2!$A$4,Sheet2!$B$4,IF(I317=Sheet2!$A$5,Sheet2!$B$5,IF(I317=Sheet2!$A$6,Sheet2!$B$6,""))))</f>
        <v/>
      </c>
      <c r="K317" s="119"/>
    </row>
    <row r="318" spans="1:11" ht="17" customHeight="1">
      <c r="A318" s="336"/>
      <c r="B318" s="230">
        <v>286</v>
      </c>
      <c r="C318" s="150" t="s">
        <v>1116</v>
      </c>
      <c r="D318" s="151" t="s">
        <v>1117</v>
      </c>
      <c r="E318" s="152">
        <v>1</v>
      </c>
      <c r="F318" s="117"/>
      <c r="G318" s="152"/>
      <c r="H318" s="119"/>
      <c r="I318" s="117"/>
      <c r="J318" s="212" t="str">
        <f>IF(I318=Sheet2!$A$3,Sheet2!$B$3,IF(I318=Sheet2!$A$4,Sheet2!$B$4,IF(I318=Sheet2!$A$5,Sheet2!$B$5,IF(I318=Sheet2!$A$6,Sheet2!$B$6,""))))</f>
        <v/>
      </c>
      <c r="K318" s="119"/>
    </row>
    <row r="319" spans="1:11" ht="17" customHeight="1">
      <c r="A319" s="336"/>
      <c r="B319" s="230">
        <v>287</v>
      </c>
      <c r="C319" s="150" t="s">
        <v>1935</v>
      </c>
      <c r="D319" s="151" t="s">
        <v>462</v>
      </c>
      <c r="E319" s="152">
        <v>1</v>
      </c>
      <c r="F319" s="117"/>
      <c r="G319" s="152"/>
      <c r="H319" s="119"/>
      <c r="I319" s="117"/>
      <c r="J319" s="212" t="str">
        <f>IF(I319=Sheet2!$A$3,Sheet2!$B$3,IF(I319=Sheet2!$A$4,Sheet2!$B$4,IF(I319=Sheet2!$A$5,Sheet2!$B$5,IF(I319=Sheet2!$A$6,Sheet2!$B$6,""))))</f>
        <v/>
      </c>
      <c r="K319" s="119"/>
    </row>
    <row r="320" spans="1:11" ht="17" customHeight="1">
      <c r="A320" s="336"/>
      <c r="B320" s="230">
        <v>288</v>
      </c>
      <c r="C320" s="150" t="s">
        <v>1936</v>
      </c>
      <c r="D320" s="151" t="s">
        <v>1937</v>
      </c>
      <c r="E320" s="152">
        <v>1</v>
      </c>
      <c r="F320" s="117"/>
      <c r="G320" s="152"/>
      <c r="H320" s="119"/>
      <c r="I320" s="117"/>
      <c r="J320" s="212" t="str">
        <f>IF(I320=Sheet2!$A$3,Sheet2!$B$3,IF(I320=Sheet2!$A$4,Sheet2!$B$4,IF(I320=Sheet2!$A$5,Sheet2!$B$5,IF(I320=Sheet2!$A$6,Sheet2!$B$6,""))))</f>
        <v/>
      </c>
      <c r="K320" s="119"/>
    </row>
    <row r="321" spans="1:11" ht="17" customHeight="1">
      <c r="A321" s="336"/>
      <c r="B321" s="230">
        <v>289</v>
      </c>
      <c r="C321" s="150" t="s">
        <v>1938</v>
      </c>
      <c r="D321" s="151" t="s">
        <v>1939</v>
      </c>
      <c r="E321" s="152">
        <v>1</v>
      </c>
      <c r="F321" s="117"/>
      <c r="G321" s="152"/>
      <c r="H321" s="119"/>
      <c r="I321" s="117"/>
      <c r="J321" s="212" t="str">
        <f>IF(I321=Sheet2!$A$3,Sheet2!$B$3,IF(I321=Sheet2!$A$4,Sheet2!$B$4,IF(I321=Sheet2!$A$5,Sheet2!$B$5,IF(I321=Sheet2!$A$6,Sheet2!$B$6,""))))</f>
        <v/>
      </c>
      <c r="K321" s="119"/>
    </row>
    <row r="322" spans="1:11" ht="17" customHeight="1">
      <c r="A322" s="336"/>
      <c r="B322" s="230">
        <v>290</v>
      </c>
      <c r="C322" s="150" t="s">
        <v>1940</v>
      </c>
      <c r="D322" s="151" t="s">
        <v>1941</v>
      </c>
      <c r="E322" s="152">
        <v>1</v>
      </c>
      <c r="F322" s="117"/>
      <c r="G322" s="152"/>
      <c r="H322" s="119"/>
      <c r="I322" s="117"/>
      <c r="J322" s="212" t="str">
        <f>IF(I322=Sheet2!$A$3,Sheet2!$B$3,IF(I322=Sheet2!$A$4,Sheet2!$B$4,IF(I322=Sheet2!$A$5,Sheet2!$B$5,IF(I322=Sheet2!$A$6,Sheet2!$B$6,""))))</f>
        <v/>
      </c>
      <c r="K322" s="119"/>
    </row>
    <row r="323" spans="1:11" ht="17" customHeight="1">
      <c r="A323" s="336"/>
      <c r="B323" s="230">
        <v>291</v>
      </c>
      <c r="C323" s="150" t="s">
        <v>1942</v>
      </c>
      <c r="D323" s="151" t="s">
        <v>1943</v>
      </c>
      <c r="E323" s="152">
        <v>1</v>
      </c>
      <c r="F323" s="117"/>
      <c r="G323" s="152"/>
      <c r="H323" s="119"/>
      <c r="I323" s="117"/>
      <c r="J323" s="212" t="str">
        <f>IF(I323=Sheet2!$A$3,Sheet2!$B$3,IF(I323=Sheet2!$A$4,Sheet2!$B$4,IF(I323=Sheet2!$A$5,Sheet2!$B$5,IF(I323=Sheet2!$A$6,Sheet2!$B$6,""))))</f>
        <v/>
      </c>
      <c r="K323" s="119"/>
    </row>
    <row r="324" spans="1:11" ht="17" customHeight="1">
      <c r="A324" s="336"/>
      <c r="B324" s="230">
        <v>292</v>
      </c>
      <c r="C324" s="150" t="s">
        <v>1944</v>
      </c>
      <c r="D324" s="151" t="s">
        <v>1945</v>
      </c>
      <c r="E324" s="152">
        <v>1</v>
      </c>
      <c r="F324" s="117"/>
      <c r="G324" s="152"/>
      <c r="H324" s="119"/>
      <c r="I324" s="117"/>
      <c r="J324" s="212" t="str">
        <f>IF(I324=Sheet2!$A$3,Sheet2!$B$3,IF(I324=Sheet2!$A$4,Sheet2!$B$4,IF(I324=Sheet2!$A$5,Sheet2!$B$5,IF(I324=Sheet2!$A$6,Sheet2!$B$6,""))))</f>
        <v/>
      </c>
      <c r="K324" s="119"/>
    </row>
    <row r="325" spans="1:11" ht="17" customHeight="1">
      <c r="A325" s="336"/>
      <c r="B325" s="230">
        <v>293</v>
      </c>
      <c r="C325" s="150" t="s">
        <v>1946</v>
      </c>
      <c r="D325" s="151" t="s">
        <v>1947</v>
      </c>
      <c r="E325" s="152">
        <v>1</v>
      </c>
      <c r="F325" s="117"/>
      <c r="G325" s="152"/>
      <c r="H325" s="119"/>
      <c r="I325" s="117"/>
      <c r="J325" s="212" t="str">
        <f>IF(I325=Sheet2!$A$3,Sheet2!$B$3,IF(I325=Sheet2!$A$4,Sheet2!$B$4,IF(I325=Sheet2!$A$5,Sheet2!$B$5,IF(I325=Sheet2!$A$6,Sheet2!$B$6,""))))</f>
        <v/>
      </c>
      <c r="K325" s="119"/>
    </row>
    <row r="326" spans="1:11" ht="17" customHeight="1">
      <c r="A326" s="336"/>
      <c r="B326" s="230">
        <v>294</v>
      </c>
      <c r="C326" s="150" t="s">
        <v>1948</v>
      </c>
      <c r="D326" s="151" t="s">
        <v>1949</v>
      </c>
      <c r="E326" s="152">
        <v>1</v>
      </c>
      <c r="F326" s="117"/>
      <c r="G326" s="152"/>
      <c r="H326" s="119"/>
      <c r="I326" s="117"/>
      <c r="J326" s="212" t="str">
        <f>IF(I326=Sheet2!$A$3,Sheet2!$B$3,IF(I326=Sheet2!$A$4,Sheet2!$B$4,IF(I326=Sheet2!$A$5,Sheet2!$B$5,IF(I326=Sheet2!$A$6,Sheet2!$B$6,""))))</f>
        <v/>
      </c>
      <c r="K326" s="119"/>
    </row>
    <row r="327" spans="1:11" ht="17" customHeight="1">
      <c r="A327" s="336"/>
      <c r="B327" s="230">
        <v>295</v>
      </c>
      <c r="C327" s="150" t="s">
        <v>451</v>
      </c>
      <c r="D327" s="151" t="s">
        <v>452</v>
      </c>
      <c r="E327" s="152">
        <v>1</v>
      </c>
      <c r="F327" s="117"/>
      <c r="G327" s="152"/>
      <c r="H327" s="119"/>
      <c r="I327" s="117"/>
      <c r="J327" s="212" t="str">
        <f>IF(I327=Sheet2!$A$3,Sheet2!$B$3,IF(I327=Sheet2!$A$4,Sheet2!$B$4,IF(I327=Sheet2!$A$5,Sheet2!$B$5,IF(I327=Sheet2!$A$6,Sheet2!$B$6,""))))</f>
        <v/>
      </c>
      <c r="K327" s="119"/>
    </row>
    <row r="328" spans="1:11" ht="17" customHeight="1">
      <c r="A328" s="336"/>
      <c r="B328" s="230">
        <v>296</v>
      </c>
      <c r="C328" s="150" t="s">
        <v>453</v>
      </c>
      <c r="D328" s="151" t="s">
        <v>454</v>
      </c>
      <c r="E328" s="152">
        <v>1</v>
      </c>
      <c r="F328" s="117"/>
      <c r="G328" s="152"/>
      <c r="H328" s="119"/>
      <c r="I328" s="117"/>
      <c r="J328" s="212" t="str">
        <f>IF(I328=Sheet2!$A$3,Sheet2!$B$3,IF(I328=Sheet2!$A$4,Sheet2!$B$4,IF(I328=Sheet2!$A$5,Sheet2!$B$5,IF(I328=Sheet2!$A$6,Sheet2!$B$6,""))))</f>
        <v/>
      </c>
      <c r="K328" s="119"/>
    </row>
    <row r="329" spans="1:11" ht="20" customHeight="1">
      <c r="A329" s="336"/>
      <c r="B329" s="230"/>
      <c r="C329" s="140"/>
      <c r="D329" s="149" t="s">
        <v>456</v>
      </c>
      <c r="E329" s="142"/>
      <c r="F329" s="142"/>
      <c r="G329" s="142"/>
      <c r="H329" s="232"/>
      <c r="I329" s="142"/>
      <c r="J329" s="213"/>
      <c r="K329" s="232"/>
    </row>
    <row r="330" spans="1:11" ht="17" customHeight="1">
      <c r="A330" s="336"/>
      <c r="B330" s="230">
        <v>297</v>
      </c>
      <c r="C330" s="153" t="s">
        <v>457</v>
      </c>
      <c r="D330" s="151" t="s">
        <v>458</v>
      </c>
      <c r="E330" s="152">
        <v>2</v>
      </c>
      <c r="F330" s="117"/>
      <c r="G330" s="152"/>
      <c r="H330" s="119"/>
      <c r="I330" s="117"/>
      <c r="J330" s="212" t="str">
        <f>IF(I330=Sheet2!$A$3,Sheet2!$B$3,IF(I330=Sheet2!$A$4,Sheet2!$B$4,IF(I330=Sheet2!$A$5,Sheet2!$B$5,IF(I330=Sheet2!$A$6,Sheet2!$B$6,""))))</f>
        <v/>
      </c>
      <c r="K330" s="119"/>
    </row>
    <row r="331" spans="1:11" ht="17" customHeight="1">
      <c r="A331" s="336"/>
      <c r="B331" s="230">
        <v>298</v>
      </c>
      <c r="C331" s="150" t="s">
        <v>459</v>
      </c>
      <c r="D331" s="151" t="s">
        <v>460</v>
      </c>
      <c r="E331" s="152">
        <v>33</v>
      </c>
      <c r="F331" s="117"/>
      <c r="G331" s="152"/>
      <c r="H331" s="119"/>
      <c r="I331" s="117"/>
      <c r="J331" s="212" t="str">
        <f>IF(I331=Sheet2!$A$3,Sheet2!$B$3,IF(I331=Sheet2!$A$4,Sheet2!$B$4,IF(I331=Sheet2!$A$5,Sheet2!$B$5,IF(I331=Sheet2!$A$6,Sheet2!$B$6,""))))</f>
        <v/>
      </c>
      <c r="K331" s="119"/>
    </row>
    <row r="332" spans="1:11" ht="17" customHeight="1">
      <c r="A332" s="336"/>
      <c r="B332" s="230">
        <v>299</v>
      </c>
      <c r="C332" s="145" t="s">
        <v>461</v>
      </c>
      <c r="D332" s="154" t="s">
        <v>462</v>
      </c>
      <c r="E332" s="152">
        <v>2</v>
      </c>
      <c r="F332" s="117"/>
      <c r="G332" s="152"/>
      <c r="H332" s="119"/>
      <c r="I332" s="117"/>
      <c r="J332" s="212" t="str">
        <f>IF(I332=Sheet2!$A$3,Sheet2!$B$3,IF(I332=Sheet2!$A$4,Sheet2!$B$4,IF(I332=Sheet2!$A$5,Sheet2!$B$5,IF(I332=Sheet2!$A$6,Sheet2!$B$6,""))))</f>
        <v/>
      </c>
      <c r="K332" s="119"/>
    </row>
    <row r="333" spans="1:11" ht="17" customHeight="1">
      <c r="A333" s="336"/>
      <c r="B333" s="230">
        <v>300</v>
      </c>
      <c r="C333" s="145" t="s">
        <v>463</v>
      </c>
      <c r="D333" s="151" t="s">
        <v>464</v>
      </c>
      <c r="E333" s="152">
        <v>33</v>
      </c>
      <c r="F333" s="117"/>
      <c r="G333" s="152"/>
      <c r="H333" s="119"/>
      <c r="I333" s="117"/>
      <c r="J333" s="212" t="str">
        <f>IF(I333=Sheet2!$A$3,Sheet2!$B$3,IF(I333=Sheet2!$A$4,Sheet2!$B$4,IF(I333=Sheet2!$A$5,Sheet2!$B$5,IF(I333=Sheet2!$A$6,Sheet2!$B$6,""))))</f>
        <v/>
      </c>
      <c r="K333" s="119"/>
    </row>
    <row r="334" spans="1:11" ht="20" customHeight="1">
      <c r="A334" s="336"/>
      <c r="B334" s="230"/>
      <c r="C334" s="140"/>
      <c r="D334" s="149" t="s">
        <v>465</v>
      </c>
      <c r="E334" s="142"/>
      <c r="F334" s="142"/>
      <c r="G334" s="142"/>
      <c r="H334" s="232"/>
      <c r="I334" s="142"/>
      <c r="J334" s="213"/>
      <c r="K334" s="232"/>
    </row>
    <row r="335" spans="1:11" ht="17" customHeight="1">
      <c r="A335" s="336"/>
      <c r="B335" s="230">
        <v>301</v>
      </c>
      <c r="C335" s="155" t="s">
        <v>466</v>
      </c>
      <c r="D335" s="156" t="s">
        <v>467</v>
      </c>
      <c r="E335" s="157">
        <v>18</v>
      </c>
      <c r="F335" s="117"/>
      <c r="G335" s="157"/>
      <c r="H335" s="119"/>
      <c r="I335" s="117"/>
      <c r="J335" s="212" t="str">
        <f>IF(I335=Sheet2!$A$3,Sheet2!$B$3,IF(I335=Sheet2!$A$4,Sheet2!$B$4,IF(I335=Sheet2!$A$5,Sheet2!$B$5,IF(I335=Sheet2!$A$6,Sheet2!$B$6,""))))</f>
        <v/>
      </c>
      <c r="K335" s="119"/>
    </row>
    <row r="336" spans="1:11" ht="17" customHeight="1">
      <c r="A336" s="336"/>
      <c r="B336" s="230">
        <v>302</v>
      </c>
      <c r="C336" s="158" t="s">
        <v>468</v>
      </c>
      <c r="D336" s="156" t="s">
        <v>469</v>
      </c>
      <c r="E336" s="157">
        <v>18</v>
      </c>
      <c r="F336" s="117"/>
      <c r="G336" s="157"/>
      <c r="H336" s="119"/>
      <c r="I336" s="117"/>
      <c r="J336" s="212" t="str">
        <f>IF(I336=Sheet2!$A$3,Sheet2!$B$3,IF(I336=Sheet2!$A$4,Sheet2!$B$4,IF(I336=Sheet2!$A$5,Sheet2!$B$5,IF(I336=Sheet2!$A$6,Sheet2!$B$6,""))))</f>
        <v/>
      </c>
      <c r="K336" s="119"/>
    </row>
    <row r="337" spans="1:11" ht="17" customHeight="1">
      <c r="A337" s="336"/>
      <c r="B337" s="230">
        <v>303</v>
      </c>
      <c r="C337" s="158" t="s">
        <v>470</v>
      </c>
      <c r="D337" s="156" t="s">
        <v>471</v>
      </c>
      <c r="E337" s="157">
        <v>18</v>
      </c>
      <c r="F337" s="117"/>
      <c r="G337" s="157"/>
      <c r="H337" s="119"/>
      <c r="I337" s="117"/>
      <c r="J337" s="212" t="str">
        <f>IF(I337=Sheet2!$A$3,Sheet2!$B$3,IF(I337=Sheet2!$A$4,Sheet2!$B$4,IF(I337=Sheet2!$A$5,Sheet2!$B$5,IF(I337=Sheet2!$A$6,Sheet2!$B$6,""))))</f>
        <v/>
      </c>
      <c r="K337" s="119"/>
    </row>
    <row r="338" spans="1:11" ht="17" customHeight="1">
      <c r="A338" s="336"/>
      <c r="B338" s="230">
        <v>304</v>
      </c>
      <c r="C338" s="158" t="s">
        <v>472</v>
      </c>
      <c r="D338" s="156" t="s">
        <v>473</v>
      </c>
      <c r="E338" s="157">
        <v>18</v>
      </c>
      <c r="F338" s="117"/>
      <c r="G338" s="157"/>
      <c r="H338" s="119"/>
      <c r="I338" s="117"/>
      <c r="J338" s="212" t="str">
        <f>IF(I338=Sheet2!$A$3,Sheet2!$B$3,IF(I338=Sheet2!$A$4,Sheet2!$B$4,IF(I338=Sheet2!$A$5,Sheet2!$B$5,IF(I338=Sheet2!$A$6,Sheet2!$B$6,""))))</f>
        <v/>
      </c>
      <c r="K338" s="119"/>
    </row>
    <row r="339" spans="1:11" ht="17" customHeight="1">
      <c r="A339" s="336"/>
      <c r="B339" s="230">
        <v>305</v>
      </c>
      <c r="C339" s="158" t="s">
        <v>474</v>
      </c>
      <c r="D339" s="156" t="s">
        <v>475</v>
      </c>
      <c r="E339" s="157">
        <v>18</v>
      </c>
      <c r="F339" s="117"/>
      <c r="G339" s="157"/>
      <c r="H339" s="119"/>
      <c r="I339" s="117"/>
      <c r="J339" s="212" t="str">
        <f>IF(I339=Sheet2!$A$3,Sheet2!$B$3,IF(I339=Sheet2!$A$4,Sheet2!$B$4,IF(I339=Sheet2!$A$5,Sheet2!$B$5,IF(I339=Sheet2!$A$6,Sheet2!$B$6,""))))</f>
        <v/>
      </c>
      <c r="K339" s="119"/>
    </row>
    <row r="340" spans="1:11" ht="17" customHeight="1">
      <c r="A340" s="336"/>
      <c r="B340" s="230">
        <v>306</v>
      </c>
      <c r="C340" s="158" t="s">
        <v>476</v>
      </c>
      <c r="D340" s="156" t="s">
        <v>477</v>
      </c>
      <c r="E340" s="157">
        <v>18</v>
      </c>
      <c r="F340" s="117"/>
      <c r="G340" s="157"/>
      <c r="H340" s="119"/>
      <c r="I340" s="117"/>
      <c r="J340" s="212" t="str">
        <f>IF(I340=Sheet2!$A$3,Sheet2!$B$3,IF(I340=Sheet2!$A$4,Sheet2!$B$4,IF(I340=Sheet2!$A$5,Sheet2!$B$5,IF(I340=Sheet2!$A$6,Sheet2!$B$6,""))))</f>
        <v/>
      </c>
      <c r="K340" s="119"/>
    </row>
    <row r="341" spans="1:11" ht="17" customHeight="1">
      <c r="A341" s="336"/>
      <c r="B341" s="230">
        <v>307</v>
      </c>
      <c r="C341" s="158" t="s">
        <v>478</v>
      </c>
      <c r="D341" s="156" t="s">
        <v>479</v>
      </c>
      <c r="E341" s="157">
        <v>36</v>
      </c>
      <c r="F341" s="117"/>
      <c r="G341" s="157"/>
      <c r="H341" s="119"/>
      <c r="I341" s="117"/>
      <c r="J341" s="212" t="str">
        <f>IF(I341=Sheet2!$A$3,Sheet2!$B$3,IF(I341=Sheet2!$A$4,Sheet2!$B$4,IF(I341=Sheet2!$A$5,Sheet2!$B$5,IF(I341=Sheet2!$A$6,Sheet2!$B$6,""))))</f>
        <v/>
      </c>
      <c r="K341" s="119"/>
    </row>
    <row r="342" spans="1:11" ht="17" customHeight="1">
      <c r="A342" s="336"/>
      <c r="B342" s="230">
        <v>308</v>
      </c>
      <c r="C342" s="158" t="s">
        <v>480</v>
      </c>
      <c r="D342" s="156" t="s">
        <v>481</v>
      </c>
      <c r="E342" s="157">
        <v>18</v>
      </c>
      <c r="F342" s="117"/>
      <c r="G342" s="157"/>
      <c r="H342" s="119"/>
      <c r="I342" s="117"/>
      <c r="J342" s="212" t="str">
        <f>IF(I342=Sheet2!$A$3,Sheet2!$B$3,IF(I342=Sheet2!$A$4,Sheet2!$B$4,IF(I342=Sheet2!$A$5,Sheet2!$B$5,IF(I342=Sheet2!$A$6,Sheet2!$B$6,""))))</f>
        <v/>
      </c>
      <c r="K342" s="119"/>
    </row>
    <row r="343" spans="1:11" ht="17" customHeight="1">
      <c r="A343" s="336"/>
      <c r="B343" s="230">
        <v>309</v>
      </c>
      <c r="C343" s="159" t="s">
        <v>482</v>
      </c>
      <c r="D343" s="156" t="s">
        <v>483</v>
      </c>
      <c r="E343" s="157">
        <v>18</v>
      </c>
      <c r="F343" s="117"/>
      <c r="G343" s="157"/>
      <c r="H343" s="119"/>
      <c r="I343" s="117"/>
      <c r="J343" s="212" t="str">
        <f>IF(I343=Sheet2!$A$3,Sheet2!$B$3,IF(I343=Sheet2!$A$4,Sheet2!$B$4,IF(I343=Sheet2!$A$5,Sheet2!$B$5,IF(I343=Sheet2!$A$6,Sheet2!$B$6,""))))</f>
        <v/>
      </c>
      <c r="K343" s="119"/>
    </row>
    <row r="344" spans="1:11" ht="17" customHeight="1">
      <c r="A344" s="336"/>
      <c r="B344" s="230">
        <v>310</v>
      </c>
      <c r="C344" s="158" t="s">
        <v>190</v>
      </c>
      <c r="D344" s="156" t="s">
        <v>191</v>
      </c>
      <c r="E344" s="157">
        <v>18</v>
      </c>
      <c r="F344" s="117"/>
      <c r="G344" s="157"/>
      <c r="H344" s="119"/>
      <c r="I344" s="117"/>
      <c r="J344" s="212" t="str">
        <f>IF(I344=Sheet2!$A$3,Sheet2!$B$3,IF(I344=Sheet2!$A$4,Sheet2!$B$4,IF(I344=Sheet2!$A$5,Sheet2!$B$5,IF(I344=Sheet2!$A$6,Sheet2!$B$6,""))))</f>
        <v/>
      </c>
      <c r="K344" s="119"/>
    </row>
    <row r="345" spans="1:11" ht="17" customHeight="1">
      <c r="A345" s="336"/>
      <c r="B345" s="230">
        <v>311</v>
      </c>
      <c r="C345" s="159" t="s">
        <v>484</v>
      </c>
      <c r="D345" s="156" t="s">
        <v>485</v>
      </c>
      <c r="E345" s="157">
        <v>18</v>
      </c>
      <c r="F345" s="117"/>
      <c r="G345" s="157"/>
      <c r="H345" s="119"/>
      <c r="I345" s="117"/>
      <c r="J345" s="212" t="str">
        <f>IF(I345=Sheet2!$A$3,Sheet2!$B$3,IF(I345=Sheet2!$A$4,Sheet2!$B$4,IF(I345=Sheet2!$A$5,Sheet2!$B$5,IF(I345=Sheet2!$A$6,Sheet2!$B$6,""))))</f>
        <v/>
      </c>
      <c r="K345" s="119"/>
    </row>
    <row r="346" spans="1:11" ht="17" customHeight="1">
      <c r="A346" s="336"/>
      <c r="B346" s="230">
        <v>312</v>
      </c>
      <c r="C346" s="158" t="s">
        <v>190</v>
      </c>
      <c r="D346" s="156" t="s">
        <v>191</v>
      </c>
      <c r="E346" s="157">
        <v>18</v>
      </c>
      <c r="F346" s="117"/>
      <c r="G346" s="157"/>
      <c r="H346" s="119"/>
      <c r="I346" s="117"/>
      <c r="J346" s="212" t="str">
        <f>IF(I346=Sheet2!$A$3,Sheet2!$B$3,IF(I346=Sheet2!$A$4,Sheet2!$B$4,IF(I346=Sheet2!$A$5,Sheet2!$B$5,IF(I346=Sheet2!$A$6,Sheet2!$B$6,""))))</f>
        <v/>
      </c>
      <c r="K346" s="119"/>
    </row>
    <row r="347" spans="1:11" ht="20" customHeight="1">
      <c r="A347" s="336"/>
      <c r="B347" s="230"/>
      <c r="C347" s="140"/>
      <c r="D347" s="149" t="s">
        <v>486</v>
      </c>
      <c r="E347" s="142"/>
      <c r="F347" s="142"/>
      <c r="G347" s="142"/>
      <c r="H347" s="232"/>
      <c r="I347" s="142"/>
      <c r="J347" s="213"/>
      <c r="K347" s="232"/>
    </row>
    <row r="348" spans="1:11" ht="17" customHeight="1">
      <c r="A348" s="336"/>
      <c r="B348" s="230">
        <v>313</v>
      </c>
      <c r="C348" s="160" t="s">
        <v>487</v>
      </c>
      <c r="D348" s="161" t="s">
        <v>488</v>
      </c>
      <c r="E348" s="162">
        <v>2</v>
      </c>
      <c r="F348" s="117"/>
      <c r="G348" s="162"/>
      <c r="H348" s="119"/>
      <c r="I348" s="117"/>
      <c r="J348" s="212" t="str">
        <f>IF(I348=Sheet2!$A$3,Sheet2!$B$3,IF(I348=Sheet2!$A$4,Sheet2!$B$4,IF(I348=Sheet2!$A$5,Sheet2!$B$5,IF(I348=Sheet2!$A$6,Sheet2!$B$6,""))))</f>
        <v/>
      </c>
      <c r="K348" s="119"/>
    </row>
    <row r="349" spans="1:11" ht="17" customHeight="1">
      <c r="A349" s="336"/>
      <c r="B349" s="230">
        <v>314</v>
      </c>
      <c r="C349" s="163" t="s">
        <v>489</v>
      </c>
      <c r="D349" s="164" t="s">
        <v>490</v>
      </c>
      <c r="E349" s="152">
        <v>47</v>
      </c>
      <c r="F349" s="117"/>
      <c r="G349" s="152"/>
      <c r="H349" s="119"/>
      <c r="I349" s="117"/>
      <c r="J349" s="212" t="str">
        <f>IF(I349=Sheet2!$A$3,Sheet2!$B$3,IF(I349=Sheet2!$A$4,Sheet2!$B$4,IF(I349=Sheet2!$A$5,Sheet2!$B$5,IF(I349=Sheet2!$A$6,Sheet2!$B$6,""))))</f>
        <v/>
      </c>
      <c r="K349" s="119"/>
    </row>
    <row r="350" spans="1:11" ht="17" customHeight="1">
      <c r="A350" s="336"/>
      <c r="B350" s="230">
        <v>315</v>
      </c>
      <c r="C350" s="163" t="s">
        <v>491</v>
      </c>
      <c r="D350" s="164" t="s">
        <v>492</v>
      </c>
      <c r="E350" s="152">
        <v>4749</v>
      </c>
      <c r="F350" s="117"/>
      <c r="G350" s="152"/>
      <c r="H350" s="119"/>
      <c r="I350" s="117"/>
      <c r="J350" s="212" t="str">
        <f>IF(I350=Sheet2!$A$3,Sheet2!$B$3,IF(I350=Sheet2!$A$4,Sheet2!$B$4,IF(I350=Sheet2!$A$5,Sheet2!$B$5,IF(I350=Sheet2!$A$6,Sheet2!$B$6,""))))</f>
        <v/>
      </c>
      <c r="K350" s="119"/>
    </row>
    <row r="351" spans="1:11" ht="20" customHeight="1">
      <c r="A351" s="336"/>
      <c r="B351" s="230"/>
      <c r="C351" s="140"/>
      <c r="D351" s="149" t="s">
        <v>493</v>
      </c>
      <c r="E351" s="142"/>
      <c r="F351" s="142"/>
      <c r="G351" s="142"/>
      <c r="H351" s="232"/>
      <c r="I351" s="142"/>
      <c r="J351" s="213"/>
      <c r="K351" s="232"/>
    </row>
    <row r="352" spans="1:11" ht="17" customHeight="1">
      <c r="A352" s="336"/>
      <c r="B352" s="230">
        <v>316</v>
      </c>
      <c r="C352" s="165" t="s">
        <v>494</v>
      </c>
      <c r="D352" s="119" t="s">
        <v>495</v>
      </c>
      <c r="E352" s="152">
        <v>250</v>
      </c>
      <c r="F352" s="117"/>
      <c r="G352" s="152"/>
      <c r="H352" s="119"/>
      <c r="I352" s="117"/>
      <c r="J352" s="212" t="str">
        <f>IF(I352=Sheet2!$A$3,Sheet2!$B$3,IF(I352=Sheet2!$A$4,Sheet2!$B$4,IF(I352=Sheet2!$A$5,Sheet2!$B$5,IF(I352=Sheet2!$A$6,Sheet2!$B$6,""))))</f>
        <v/>
      </c>
      <c r="K352" s="119"/>
    </row>
    <row r="353" spans="1:11" ht="17" customHeight="1">
      <c r="A353" s="336"/>
      <c r="B353" s="230">
        <v>317</v>
      </c>
      <c r="C353" s="165" t="s">
        <v>496</v>
      </c>
      <c r="D353" s="119" t="s">
        <v>497</v>
      </c>
      <c r="E353" s="152">
        <v>250</v>
      </c>
      <c r="F353" s="117"/>
      <c r="G353" s="152"/>
      <c r="H353" s="119"/>
      <c r="I353" s="117"/>
      <c r="J353" s="212" t="str">
        <f>IF(I353=Sheet2!$A$3,Sheet2!$B$3,IF(I353=Sheet2!$A$4,Sheet2!$B$4,IF(I353=Sheet2!$A$5,Sheet2!$B$5,IF(I353=Sheet2!$A$6,Sheet2!$B$6,""))))</f>
        <v/>
      </c>
      <c r="K353" s="119"/>
    </row>
    <row r="354" spans="1:11" ht="17" customHeight="1">
      <c r="A354" s="336"/>
      <c r="B354" s="230">
        <v>318</v>
      </c>
      <c r="C354" s="165" t="s">
        <v>1950</v>
      </c>
      <c r="D354" s="119" t="s">
        <v>1951</v>
      </c>
      <c r="E354" s="152">
        <v>1</v>
      </c>
      <c r="F354" s="117"/>
      <c r="G354" s="152"/>
      <c r="H354" s="119"/>
      <c r="I354" s="117"/>
      <c r="J354" s="212" t="str">
        <f>IF(I354=Sheet2!$A$3,Sheet2!$B$3,IF(I354=Sheet2!$A$4,Sheet2!$B$4,IF(I354=Sheet2!$A$5,Sheet2!$B$5,IF(I354=Sheet2!$A$6,Sheet2!$B$6,""))))</f>
        <v/>
      </c>
      <c r="K354" s="119"/>
    </row>
    <row r="355" spans="1:11" ht="17" customHeight="1">
      <c r="A355" s="336"/>
      <c r="B355" s="230">
        <v>319</v>
      </c>
      <c r="C355" s="165" t="s">
        <v>1952</v>
      </c>
      <c r="D355" s="119" t="s">
        <v>1953</v>
      </c>
      <c r="E355" s="152">
        <v>1</v>
      </c>
      <c r="F355" s="117"/>
      <c r="G355" s="152"/>
      <c r="H355" s="119"/>
      <c r="I355" s="117"/>
      <c r="J355" s="212" t="str">
        <f>IF(I355=Sheet2!$A$3,Sheet2!$B$3,IF(I355=Sheet2!$A$4,Sheet2!$B$4,IF(I355=Sheet2!$A$5,Sheet2!$B$5,IF(I355=Sheet2!$A$6,Sheet2!$B$6,""))))</f>
        <v/>
      </c>
      <c r="K355" s="119"/>
    </row>
    <row r="356" spans="1:11" ht="20" customHeight="1">
      <c r="A356" s="336"/>
      <c r="B356" s="230"/>
      <c r="C356" s="140"/>
      <c r="D356" s="149" t="s">
        <v>498</v>
      </c>
      <c r="E356" s="142"/>
      <c r="F356" s="142"/>
      <c r="G356" s="142"/>
      <c r="H356" s="232"/>
      <c r="I356" s="142"/>
      <c r="J356" s="213"/>
      <c r="K356" s="232"/>
    </row>
    <row r="357" spans="1:11" ht="17" customHeight="1">
      <c r="A357" s="336"/>
      <c r="B357" s="230">
        <v>320</v>
      </c>
      <c r="C357" s="166" t="s">
        <v>499</v>
      </c>
      <c r="D357" s="167" t="s">
        <v>500</v>
      </c>
      <c r="E357" s="168">
        <v>47</v>
      </c>
      <c r="F357" s="117"/>
      <c r="G357" s="168"/>
      <c r="H357" s="119"/>
      <c r="I357" s="117"/>
      <c r="J357" s="212" t="str">
        <f>IF(I357=Sheet2!$A$3,Sheet2!$B$3,IF(I357=Sheet2!$A$4,Sheet2!$B$4,IF(I357=Sheet2!$A$5,Sheet2!$B$5,IF(I357=Sheet2!$A$6,Sheet2!$B$6,""))))</f>
        <v/>
      </c>
      <c r="K357" s="119"/>
    </row>
    <row r="358" spans="1:11" ht="17" customHeight="1">
      <c r="A358" s="336"/>
      <c r="B358" s="230">
        <v>321</v>
      </c>
      <c r="C358" s="169" t="s">
        <v>501</v>
      </c>
      <c r="D358" s="170" t="s">
        <v>502</v>
      </c>
      <c r="E358" s="152">
        <v>47</v>
      </c>
      <c r="F358" s="117"/>
      <c r="G358" s="152"/>
      <c r="H358" s="119"/>
      <c r="I358" s="117"/>
      <c r="J358" s="212" t="str">
        <f>IF(I358=Sheet2!$A$3,Sheet2!$B$3,IF(I358=Sheet2!$A$4,Sheet2!$B$4,IF(I358=Sheet2!$A$5,Sheet2!$B$5,IF(I358=Sheet2!$A$6,Sheet2!$B$6,""))))</f>
        <v/>
      </c>
      <c r="K358" s="119"/>
    </row>
    <row r="359" spans="1:11" ht="20" customHeight="1">
      <c r="A359" s="336"/>
      <c r="B359" s="230"/>
      <c r="C359" s="140"/>
      <c r="D359" s="149" t="s">
        <v>503</v>
      </c>
      <c r="E359" s="142"/>
      <c r="F359" s="142"/>
      <c r="G359" s="142"/>
      <c r="H359" s="232"/>
      <c r="I359" s="142"/>
      <c r="J359" s="213"/>
      <c r="K359" s="232"/>
    </row>
    <row r="360" spans="1:11" ht="17" customHeight="1">
      <c r="A360" s="336"/>
      <c r="B360" s="230">
        <v>322</v>
      </c>
      <c r="C360" s="165" t="s">
        <v>504</v>
      </c>
      <c r="D360" s="119" t="s">
        <v>505</v>
      </c>
      <c r="E360" s="243">
        <v>1</v>
      </c>
      <c r="F360" s="117"/>
      <c r="G360" s="152"/>
      <c r="H360" s="119"/>
      <c r="I360" s="117"/>
      <c r="J360" s="212" t="str">
        <f>IF(I360=Sheet2!$A$3,Sheet2!$B$3,IF(I360=Sheet2!$A$4,Sheet2!$B$4,IF(I360=Sheet2!$A$5,Sheet2!$B$5,IF(I360=Sheet2!$A$6,Sheet2!$B$6,""))))</f>
        <v/>
      </c>
      <c r="K360" s="119"/>
    </row>
    <row r="361" spans="1:11" ht="17" customHeight="1">
      <c r="A361" s="336"/>
      <c r="B361" s="230">
        <v>323</v>
      </c>
      <c r="C361" s="165" t="s">
        <v>506</v>
      </c>
      <c r="D361" s="119" t="s">
        <v>507</v>
      </c>
      <c r="E361" s="243">
        <v>250</v>
      </c>
      <c r="F361" s="117"/>
      <c r="G361" s="152"/>
      <c r="H361" s="119"/>
      <c r="I361" s="117"/>
      <c r="J361" s="212" t="str">
        <f>IF(I361=Sheet2!$A$3,Sheet2!$B$3,IF(I361=Sheet2!$A$4,Sheet2!$B$4,IF(I361=Sheet2!$A$5,Sheet2!$B$5,IF(I361=Sheet2!$A$6,Sheet2!$B$6,""))))</f>
        <v/>
      </c>
      <c r="K361" s="119"/>
    </row>
    <row r="362" spans="1:11" ht="17" customHeight="1">
      <c r="A362" s="336"/>
      <c r="B362" s="230">
        <v>324</v>
      </c>
      <c r="C362" s="165" t="s">
        <v>508</v>
      </c>
      <c r="D362" s="119" t="s">
        <v>509</v>
      </c>
      <c r="E362" s="243">
        <v>1</v>
      </c>
      <c r="F362" s="117"/>
      <c r="G362" s="152"/>
      <c r="H362" s="119"/>
      <c r="I362" s="117"/>
      <c r="J362" s="212" t="str">
        <f>IF(I362=Sheet2!$A$3,Sheet2!$B$3,IF(I362=Sheet2!$A$4,Sheet2!$B$4,IF(I362=Sheet2!$A$5,Sheet2!$B$5,IF(I362=Sheet2!$A$6,Sheet2!$B$6,""))))</f>
        <v/>
      </c>
      <c r="K362" s="119"/>
    </row>
    <row r="363" spans="1:11" ht="17" customHeight="1">
      <c r="A363" s="336"/>
      <c r="B363" s="230">
        <v>325</v>
      </c>
      <c r="C363" s="165" t="s">
        <v>510</v>
      </c>
      <c r="D363" s="119" t="s">
        <v>511</v>
      </c>
      <c r="E363" s="243">
        <v>1</v>
      </c>
      <c r="F363" s="117"/>
      <c r="G363" s="152"/>
      <c r="H363" s="119"/>
      <c r="I363" s="117"/>
      <c r="J363" s="212" t="str">
        <f>IF(I363=Sheet2!$A$3,Sheet2!$B$3,IF(I363=Sheet2!$A$4,Sheet2!$B$4,IF(I363=Sheet2!$A$5,Sheet2!$B$5,IF(I363=Sheet2!$A$6,Sheet2!$B$6,""))))</f>
        <v/>
      </c>
      <c r="K363" s="119"/>
    </row>
    <row r="364" spans="1:11" ht="17" customHeight="1">
      <c r="A364" s="336"/>
      <c r="B364" s="230">
        <v>326</v>
      </c>
      <c r="C364" s="165" t="s">
        <v>512</v>
      </c>
      <c r="D364" s="119" t="s">
        <v>507</v>
      </c>
      <c r="E364" s="243">
        <v>1</v>
      </c>
      <c r="F364" s="117"/>
      <c r="G364" s="152"/>
      <c r="H364" s="119"/>
      <c r="I364" s="117"/>
      <c r="J364" s="212" t="str">
        <f>IF(I364=Sheet2!$A$3,Sheet2!$B$3,IF(I364=Sheet2!$A$4,Sheet2!$B$4,IF(I364=Sheet2!$A$5,Sheet2!$B$5,IF(I364=Sheet2!$A$6,Sheet2!$B$6,""))))</f>
        <v/>
      </c>
      <c r="K364" s="119"/>
    </row>
    <row r="365" spans="1:11" ht="17" customHeight="1">
      <c r="A365" s="336"/>
      <c r="B365" s="230">
        <v>327</v>
      </c>
      <c r="C365" s="165" t="s">
        <v>513</v>
      </c>
      <c r="D365" s="119" t="s">
        <v>514</v>
      </c>
      <c r="E365" s="243">
        <v>1</v>
      </c>
      <c r="F365" s="117"/>
      <c r="G365" s="152"/>
      <c r="H365" s="119"/>
      <c r="I365" s="117"/>
      <c r="J365" s="212" t="str">
        <f>IF(I365=Sheet2!$A$3,Sheet2!$B$3,IF(I365=Sheet2!$A$4,Sheet2!$B$4,IF(I365=Sheet2!$A$5,Sheet2!$B$5,IF(I365=Sheet2!$A$6,Sheet2!$B$6,""))))</f>
        <v/>
      </c>
      <c r="K365" s="119"/>
    </row>
    <row r="366" spans="1:11" ht="17" customHeight="1">
      <c r="A366" s="336"/>
      <c r="B366" s="230">
        <v>328</v>
      </c>
      <c r="C366" s="165" t="s">
        <v>515</v>
      </c>
      <c r="D366" s="119" t="s">
        <v>516</v>
      </c>
      <c r="E366" s="243">
        <v>1</v>
      </c>
      <c r="F366" s="117"/>
      <c r="G366" s="152"/>
      <c r="H366" s="119"/>
      <c r="I366" s="117"/>
      <c r="J366" s="212" t="str">
        <f>IF(I366=Sheet2!$A$3,Sheet2!$B$3,IF(I366=Sheet2!$A$4,Sheet2!$B$4,IF(I366=Sheet2!$A$5,Sheet2!$B$5,IF(I366=Sheet2!$A$6,Sheet2!$B$6,""))))</f>
        <v/>
      </c>
      <c r="K366" s="119"/>
    </row>
    <row r="367" spans="1:11" ht="17" customHeight="1">
      <c r="A367" s="336"/>
      <c r="B367" s="230">
        <v>329</v>
      </c>
      <c r="C367" s="165" t="s">
        <v>517</v>
      </c>
      <c r="D367" s="119" t="s">
        <v>518</v>
      </c>
      <c r="E367" s="152">
        <v>601</v>
      </c>
      <c r="F367" s="117"/>
      <c r="G367" s="152"/>
      <c r="H367" s="119"/>
      <c r="I367" s="117"/>
      <c r="J367" s="212" t="str">
        <f>IF(I367=Sheet2!$A$3,Sheet2!$B$3,IF(I367=Sheet2!$A$4,Sheet2!$B$4,IF(I367=Sheet2!$A$5,Sheet2!$B$5,IF(I367=Sheet2!$A$6,Sheet2!$B$6,""))))</f>
        <v/>
      </c>
      <c r="K367" s="119"/>
    </row>
    <row r="368" spans="1:11" ht="20" customHeight="1">
      <c r="A368" s="336" t="s">
        <v>519</v>
      </c>
      <c r="B368" s="230"/>
      <c r="C368" s="140"/>
      <c r="D368" s="149" t="s">
        <v>520</v>
      </c>
      <c r="E368" s="142"/>
      <c r="F368" s="142"/>
      <c r="G368" s="142"/>
      <c r="H368" s="232"/>
      <c r="I368" s="142"/>
      <c r="J368" s="213"/>
      <c r="K368" s="232"/>
    </row>
    <row r="369" spans="1:11" ht="17" customHeight="1">
      <c r="A369" s="336"/>
      <c r="B369" s="230">
        <v>330</v>
      </c>
      <c r="C369" s="165" t="s">
        <v>521</v>
      </c>
      <c r="D369" s="119" t="s">
        <v>1954</v>
      </c>
      <c r="E369" s="152">
        <v>250</v>
      </c>
      <c r="F369" s="117"/>
      <c r="G369" s="152"/>
      <c r="H369" s="119"/>
      <c r="I369" s="117"/>
      <c r="J369" s="212" t="str">
        <f>IF(I369=Sheet2!$A$3,Sheet2!$B$3,IF(I369=Sheet2!$A$4,Sheet2!$B$4,IF(I369=Sheet2!$A$5,Sheet2!$B$5,IF(I369=Sheet2!$A$6,Sheet2!$B$6,""))))</f>
        <v/>
      </c>
      <c r="K369" s="119"/>
    </row>
    <row r="370" spans="1:11" ht="17" customHeight="1">
      <c r="A370" s="336"/>
      <c r="B370" s="230">
        <v>331</v>
      </c>
      <c r="C370" s="165" t="s">
        <v>522</v>
      </c>
      <c r="D370" s="119" t="s">
        <v>523</v>
      </c>
      <c r="E370" s="152">
        <v>250</v>
      </c>
      <c r="F370" s="117"/>
      <c r="G370" s="152"/>
      <c r="H370" s="119"/>
      <c r="I370" s="117"/>
      <c r="J370" s="212" t="str">
        <f>IF(I370=Sheet2!$A$3,Sheet2!$B$3,IF(I370=Sheet2!$A$4,Sheet2!$B$4,IF(I370=Sheet2!$A$5,Sheet2!$B$5,IF(I370=Sheet2!$A$6,Sheet2!$B$6,""))))</f>
        <v/>
      </c>
      <c r="K370" s="119"/>
    </row>
    <row r="371" spans="1:11" ht="17" customHeight="1">
      <c r="A371" s="336"/>
      <c r="B371" s="230">
        <v>332</v>
      </c>
      <c r="C371" s="165" t="s">
        <v>1955</v>
      </c>
      <c r="D371" s="119" t="s">
        <v>1222</v>
      </c>
      <c r="E371" s="152">
        <v>1</v>
      </c>
      <c r="F371" s="117"/>
      <c r="G371" s="152"/>
      <c r="H371" s="119"/>
      <c r="I371" s="117"/>
      <c r="J371" s="212" t="str">
        <f>IF(I371=Sheet2!$A$3,Sheet2!$B$3,IF(I371=Sheet2!$A$4,Sheet2!$B$4,IF(I371=Sheet2!$A$5,Sheet2!$B$5,IF(I371=Sheet2!$A$6,Sheet2!$B$6,""))))</f>
        <v/>
      </c>
      <c r="K371" s="119"/>
    </row>
    <row r="372" spans="1:11" ht="17" customHeight="1">
      <c r="A372" s="336"/>
      <c r="B372" s="230">
        <v>333</v>
      </c>
      <c r="C372" s="165" t="s">
        <v>1225</v>
      </c>
      <c r="D372" s="119" t="s">
        <v>1226</v>
      </c>
      <c r="E372" s="152">
        <v>1</v>
      </c>
      <c r="F372" s="117"/>
      <c r="G372" s="152"/>
      <c r="H372" s="119"/>
      <c r="I372" s="117"/>
      <c r="J372" s="212" t="str">
        <f>IF(I372=Sheet2!$A$3,Sheet2!$B$3,IF(I372=Sheet2!$A$4,Sheet2!$B$4,IF(I372=Sheet2!$A$5,Sheet2!$B$5,IF(I372=Sheet2!$A$6,Sheet2!$B$6,""))))</f>
        <v/>
      </c>
      <c r="K372" s="119"/>
    </row>
    <row r="373" spans="1:11" ht="17" customHeight="1">
      <c r="A373" s="336"/>
      <c r="B373" s="230">
        <v>334</v>
      </c>
      <c r="C373" s="165" t="s">
        <v>1217</v>
      </c>
      <c r="D373" s="119" t="s">
        <v>1218</v>
      </c>
      <c r="E373" s="152">
        <v>1</v>
      </c>
      <c r="F373" s="117"/>
      <c r="G373" s="152"/>
      <c r="H373" s="119"/>
      <c r="I373" s="117"/>
      <c r="J373" s="212" t="str">
        <f>IF(I373=Sheet2!$A$3,Sheet2!$B$3,IF(I373=Sheet2!$A$4,Sheet2!$B$4,IF(I373=Sheet2!$A$5,Sheet2!$B$5,IF(I373=Sheet2!$A$6,Sheet2!$B$6,""))))</f>
        <v/>
      </c>
      <c r="K373" s="119"/>
    </row>
    <row r="374" spans="1:11" ht="17" customHeight="1">
      <c r="A374" s="336"/>
      <c r="B374" s="230">
        <v>335</v>
      </c>
      <c r="C374" s="165" t="s">
        <v>1956</v>
      </c>
      <c r="D374" s="119" t="s">
        <v>1957</v>
      </c>
      <c r="E374" s="152">
        <v>1</v>
      </c>
      <c r="F374" s="117"/>
      <c r="G374" s="152"/>
      <c r="H374" s="119"/>
      <c r="I374" s="117"/>
      <c r="J374" s="212" t="str">
        <f>IF(I374=Sheet2!$A$3,Sheet2!$B$3,IF(I374=Sheet2!$A$4,Sheet2!$B$4,IF(I374=Sheet2!$A$5,Sheet2!$B$5,IF(I374=Sheet2!$A$6,Sheet2!$B$6,""))))</f>
        <v/>
      </c>
      <c r="K374" s="119"/>
    </row>
    <row r="375" spans="1:11" ht="20" customHeight="1">
      <c r="A375" s="336"/>
      <c r="B375" s="230"/>
      <c r="C375" s="140"/>
      <c r="D375" s="149" t="s">
        <v>524</v>
      </c>
      <c r="E375" s="142"/>
      <c r="F375" s="142"/>
      <c r="G375" s="142"/>
      <c r="H375" s="232"/>
      <c r="I375" s="142"/>
      <c r="J375" s="213"/>
      <c r="K375" s="232"/>
    </row>
    <row r="376" spans="1:11" ht="17" customHeight="1">
      <c r="A376" s="336"/>
      <c r="B376" s="230">
        <v>336</v>
      </c>
      <c r="C376" s="165" t="s">
        <v>525</v>
      </c>
      <c r="D376" s="119" t="s">
        <v>526</v>
      </c>
      <c r="E376" s="171">
        <v>1</v>
      </c>
      <c r="F376" s="117"/>
      <c r="G376" s="171"/>
      <c r="H376" s="119"/>
      <c r="I376" s="117"/>
      <c r="J376" s="212" t="str">
        <f>IF(I376=Sheet2!$A$3,Sheet2!$B$3,IF(I376=Sheet2!$A$4,Sheet2!$B$4,IF(I376=Sheet2!$A$5,Sheet2!$B$5,IF(I376=Sheet2!$A$6,Sheet2!$B$6,""))))</f>
        <v/>
      </c>
      <c r="K376" s="119"/>
    </row>
    <row r="377" spans="1:11" ht="17" customHeight="1">
      <c r="A377" s="336"/>
      <c r="B377" s="230">
        <v>337</v>
      </c>
      <c r="C377" s="165" t="s">
        <v>527</v>
      </c>
      <c r="D377" s="119" t="s">
        <v>528</v>
      </c>
      <c r="E377" s="171">
        <v>1</v>
      </c>
      <c r="F377" s="117"/>
      <c r="G377" s="171"/>
      <c r="H377" s="119"/>
      <c r="I377" s="117"/>
      <c r="J377" s="212" t="str">
        <f>IF(I377=Sheet2!$A$3,Sheet2!$B$3,IF(I377=Sheet2!$A$4,Sheet2!$B$4,IF(I377=Sheet2!$A$5,Sheet2!$B$5,IF(I377=Sheet2!$A$6,Sheet2!$B$6,""))))</f>
        <v/>
      </c>
      <c r="K377" s="119"/>
    </row>
    <row r="378" spans="1:11" ht="17" customHeight="1">
      <c r="A378" s="336"/>
      <c r="B378" s="230">
        <v>338</v>
      </c>
      <c r="C378" s="165" t="s">
        <v>529</v>
      </c>
      <c r="D378" s="119" t="s">
        <v>530</v>
      </c>
      <c r="E378" s="171">
        <v>1</v>
      </c>
      <c r="F378" s="117"/>
      <c r="G378" s="171"/>
      <c r="H378" s="119"/>
      <c r="I378" s="117"/>
      <c r="J378" s="212" t="str">
        <f>IF(I378=Sheet2!$A$3,Sheet2!$B$3,IF(I378=Sheet2!$A$4,Sheet2!$B$4,IF(I378=Sheet2!$A$5,Sheet2!$B$5,IF(I378=Sheet2!$A$6,Sheet2!$B$6,""))))</f>
        <v/>
      </c>
      <c r="K378" s="119"/>
    </row>
    <row r="379" spans="1:11" ht="17" customHeight="1">
      <c r="A379" s="336"/>
      <c r="B379" s="230">
        <v>339</v>
      </c>
      <c r="C379" s="165" t="s">
        <v>531</v>
      </c>
      <c r="D379" s="119" t="s">
        <v>532</v>
      </c>
      <c r="E379" s="171">
        <v>1</v>
      </c>
      <c r="F379" s="117"/>
      <c r="G379" s="171"/>
      <c r="H379" s="119"/>
      <c r="I379" s="117"/>
      <c r="J379" s="212" t="str">
        <f>IF(I379=Sheet2!$A$3,Sheet2!$B$3,IF(I379=Sheet2!$A$4,Sheet2!$B$4,IF(I379=Sheet2!$A$5,Sheet2!$B$5,IF(I379=Sheet2!$A$6,Sheet2!$B$6,""))))</f>
        <v/>
      </c>
      <c r="K379" s="119"/>
    </row>
    <row r="380" spans="1:11" ht="20" customHeight="1">
      <c r="A380" s="336"/>
      <c r="B380" s="230"/>
      <c r="C380" s="140"/>
      <c r="D380" s="149" t="s">
        <v>533</v>
      </c>
      <c r="E380" s="142"/>
      <c r="F380" s="142"/>
      <c r="G380" s="142"/>
      <c r="H380" s="232"/>
      <c r="I380" s="142"/>
      <c r="J380" s="213"/>
      <c r="K380" s="232"/>
    </row>
    <row r="381" spans="1:11" ht="17" customHeight="1">
      <c r="A381" s="336"/>
      <c r="B381" s="230">
        <v>340</v>
      </c>
      <c r="C381" s="165" t="s">
        <v>534</v>
      </c>
      <c r="D381" s="119" t="s">
        <v>535</v>
      </c>
      <c r="E381" s="152">
        <v>250</v>
      </c>
      <c r="F381" s="117"/>
      <c r="G381" s="152"/>
      <c r="H381" s="119"/>
      <c r="I381" s="117"/>
      <c r="J381" s="212" t="str">
        <f>IF(I381=Sheet2!$A$3,Sheet2!$B$3,IF(I381=Sheet2!$A$4,Sheet2!$B$4,IF(I381=Sheet2!$A$5,Sheet2!$B$5,IF(I381=Sheet2!$A$6,Sheet2!$B$6,""))))</f>
        <v/>
      </c>
      <c r="K381" s="119"/>
    </row>
    <row r="382" spans="1:11" ht="17" customHeight="1">
      <c r="A382" s="336"/>
      <c r="B382" s="230">
        <v>341</v>
      </c>
      <c r="C382" s="165" t="s">
        <v>536</v>
      </c>
      <c r="D382" s="119" t="s">
        <v>537</v>
      </c>
      <c r="E382" s="243">
        <v>250</v>
      </c>
      <c r="F382" s="117"/>
      <c r="G382" s="152"/>
      <c r="H382" s="119"/>
      <c r="I382" s="117"/>
      <c r="J382" s="212" t="str">
        <f>IF(I382=Sheet2!$A$3,Sheet2!$B$3,IF(I382=Sheet2!$A$4,Sheet2!$B$4,IF(I382=Sheet2!$A$5,Sheet2!$B$5,IF(I382=Sheet2!$A$6,Sheet2!$B$6,""))))</f>
        <v/>
      </c>
      <c r="K382" s="119"/>
    </row>
    <row r="383" spans="1:11" ht="17" customHeight="1">
      <c r="A383" s="336"/>
      <c r="B383" s="230">
        <v>342</v>
      </c>
      <c r="C383" s="165" t="s">
        <v>474</v>
      </c>
      <c r="D383" s="119" t="s">
        <v>475</v>
      </c>
      <c r="E383" s="243">
        <v>1</v>
      </c>
      <c r="F383" s="117"/>
      <c r="G383" s="152"/>
      <c r="H383" s="119"/>
      <c r="I383" s="117"/>
      <c r="J383" s="212" t="str">
        <f>IF(I383=Sheet2!$A$3,Sheet2!$B$3,IF(I383=Sheet2!$A$4,Sheet2!$B$4,IF(I383=Sheet2!$A$5,Sheet2!$B$5,IF(I383=Sheet2!$A$6,Sheet2!$B$6,""))))</f>
        <v/>
      </c>
      <c r="K383" s="119"/>
    </row>
    <row r="384" spans="1:11" ht="17" customHeight="1">
      <c r="A384" s="336"/>
      <c r="B384" s="230">
        <v>343</v>
      </c>
      <c r="C384" s="169" t="s">
        <v>522</v>
      </c>
      <c r="D384" s="170" t="s">
        <v>538</v>
      </c>
      <c r="E384" s="243">
        <v>1</v>
      </c>
      <c r="F384" s="117"/>
      <c r="G384" s="152"/>
      <c r="H384" s="119"/>
      <c r="I384" s="117"/>
      <c r="J384" s="212" t="str">
        <f>IF(I384=Sheet2!$A$3,Sheet2!$B$3,IF(I384=Sheet2!$A$4,Sheet2!$B$4,IF(I384=Sheet2!$A$5,Sheet2!$B$5,IF(I384=Sheet2!$A$6,Sheet2!$B$6,""))))</f>
        <v/>
      </c>
      <c r="K384" s="119"/>
    </row>
    <row r="385" spans="1:11" ht="17" customHeight="1">
      <c r="A385" s="336"/>
      <c r="B385" s="230">
        <v>344</v>
      </c>
      <c r="C385" s="169" t="s">
        <v>539</v>
      </c>
      <c r="D385" s="170" t="s">
        <v>540</v>
      </c>
      <c r="E385" s="243">
        <v>1</v>
      </c>
      <c r="F385" s="117"/>
      <c r="G385" s="152"/>
      <c r="H385" s="119"/>
      <c r="I385" s="117"/>
      <c r="J385" s="212" t="str">
        <f>IF(I385=Sheet2!$A$3,Sheet2!$B$3,IF(I385=Sheet2!$A$4,Sheet2!$B$4,IF(I385=Sheet2!$A$5,Sheet2!$B$5,IF(I385=Sheet2!$A$6,Sheet2!$B$6,""))))</f>
        <v/>
      </c>
      <c r="K385" s="119"/>
    </row>
    <row r="386" spans="1:11" ht="17" customHeight="1">
      <c r="A386" s="336"/>
      <c r="B386" s="230">
        <v>345</v>
      </c>
      <c r="C386" s="169" t="s">
        <v>541</v>
      </c>
      <c r="D386" s="170" t="s">
        <v>542</v>
      </c>
      <c r="E386" s="243">
        <v>1</v>
      </c>
      <c r="F386" s="117"/>
      <c r="G386" s="152"/>
      <c r="H386" s="119"/>
      <c r="I386" s="117"/>
      <c r="J386" s="212" t="str">
        <f>IF(I386=Sheet2!$A$3,Sheet2!$B$3,IF(I386=Sheet2!$A$4,Sheet2!$B$4,IF(I386=Sheet2!$A$5,Sheet2!$B$5,IF(I386=Sheet2!$A$6,Sheet2!$B$6,""))))</f>
        <v/>
      </c>
      <c r="K386" s="119"/>
    </row>
    <row r="387" spans="1:11" ht="17" customHeight="1">
      <c r="A387" s="336"/>
      <c r="B387" s="230">
        <v>346</v>
      </c>
      <c r="C387" s="169" t="s">
        <v>543</v>
      </c>
      <c r="D387" s="170" t="s">
        <v>544</v>
      </c>
      <c r="E387" s="243">
        <v>1</v>
      </c>
      <c r="F387" s="117"/>
      <c r="G387" s="152"/>
      <c r="H387" s="119"/>
      <c r="I387" s="117"/>
      <c r="J387" s="212" t="str">
        <f>IF(I387=Sheet2!$A$3,Sheet2!$B$3,IF(I387=Sheet2!$A$4,Sheet2!$B$4,IF(I387=Sheet2!$A$5,Sheet2!$B$5,IF(I387=Sheet2!$A$6,Sheet2!$B$6,""))))</f>
        <v/>
      </c>
      <c r="K387" s="119"/>
    </row>
    <row r="388" spans="1:11" ht="17" customHeight="1">
      <c r="A388" s="336"/>
      <c r="B388" s="230">
        <v>347</v>
      </c>
      <c r="C388" s="169" t="s">
        <v>545</v>
      </c>
      <c r="D388" s="170" t="s">
        <v>546</v>
      </c>
      <c r="E388" s="243">
        <v>1</v>
      </c>
      <c r="F388" s="117"/>
      <c r="G388" s="152"/>
      <c r="H388" s="119"/>
      <c r="I388" s="117"/>
      <c r="J388" s="212" t="str">
        <f>IF(I388=Sheet2!$A$3,Sheet2!$B$3,IF(I388=Sheet2!$A$4,Sheet2!$B$4,IF(I388=Sheet2!$A$5,Sheet2!$B$5,IF(I388=Sheet2!$A$6,Sheet2!$B$6,""))))</f>
        <v/>
      </c>
      <c r="K388" s="119"/>
    </row>
    <row r="389" spans="1:11" ht="17" customHeight="1">
      <c r="A389" s="336"/>
      <c r="B389" s="230">
        <v>348</v>
      </c>
      <c r="C389" s="169" t="s">
        <v>547</v>
      </c>
      <c r="D389" s="170" t="s">
        <v>548</v>
      </c>
      <c r="E389" s="243">
        <v>250</v>
      </c>
      <c r="F389" s="117"/>
      <c r="G389" s="152"/>
      <c r="H389" s="119"/>
      <c r="I389" s="117"/>
      <c r="J389" s="212" t="str">
        <f>IF(I389=Sheet2!$A$3,Sheet2!$B$3,IF(I389=Sheet2!$A$4,Sheet2!$B$4,IF(I389=Sheet2!$A$5,Sheet2!$B$5,IF(I389=Sheet2!$A$6,Sheet2!$B$6,""))))</f>
        <v/>
      </c>
      <c r="K389" s="119"/>
    </row>
    <row r="390" spans="1:11" ht="17" customHeight="1">
      <c r="A390" s="336"/>
      <c r="B390" s="230">
        <v>349</v>
      </c>
      <c r="C390" s="169" t="s">
        <v>549</v>
      </c>
      <c r="D390" s="170" t="s">
        <v>550</v>
      </c>
      <c r="E390" s="243">
        <v>250</v>
      </c>
      <c r="F390" s="117"/>
      <c r="G390" s="152"/>
      <c r="H390" s="119"/>
      <c r="I390" s="117"/>
      <c r="J390" s="212" t="str">
        <f>IF(I390=Sheet2!$A$3,Sheet2!$B$3,IF(I390=Sheet2!$A$4,Sheet2!$B$4,IF(I390=Sheet2!$A$5,Sheet2!$B$5,IF(I390=Sheet2!$A$6,Sheet2!$B$6,""))))</f>
        <v/>
      </c>
      <c r="K390" s="119"/>
    </row>
    <row r="391" spans="1:11" ht="17" customHeight="1">
      <c r="A391" s="336"/>
      <c r="B391" s="230">
        <v>350</v>
      </c>
      <c r="C391" s="169" t="s">
        <v>551</v>
      </c>
      <c r="D391" s="170" t="s">
        <v>552</v>
      </c>
      <c r="E391" s="243">
        <v>1</v>
      </c>
      <c r="F391" s="117"/>
      <c r="G391" s="152"/>
      <c r="H391" s="119"/>
      <c r="I391" s="117"/>
      <c r="J391" s="212" t="str">
        <f>IF(I391=Sheet2!$A$3,Sheet2!$B$3,IF(I391=Sheet2!$A$4,Sheet2!$B$4,IF(I391=Sheet2!$A$5,Sheet2!$B$5,IF(I391=Sheet2!$A$6,Sheet2!$B$6,""))))</f>
        <v/>
      </c>
      <c r="K391" s="119"/>
    </row>
    <row r="392" spans="1:11" ht="17" customHeight="1">
      <c r="A392" s="336"/>
      <c r="B392" s="230">
        <v>351</v>
      </c>
      <c r="C392" s="169" t="s">
        <v>553</v>
      </c>
      <c r="D392" s="170" t="s">
        <v>554</v>
      </c>
      <c r="E392" s="243">
        <v>1</v>
      </c>
      <c r="F392" s="117"/>
      <c r="G392" s="152"/>
      <c r="H392" s="119"/>
      <c r="I392" s="117"/>
      <c r="J392" s="212" t="str">
        <f>IF(I392=Sheet2!$A$3,Sheet2!$B$3,IF(I392=Sheet2!$A$4,Sheet2!$B$4,IF(I392=Sheet2!$A$5,Sheet2!$B$5,IF(I392=Sheet2!$A$6,Sheet2!$B$6,""))))</f>
        <v/>
      </c>
      <c r="K392" s="119"/>
    </row>
    <row r="393" spans="1:11" ht="17" customHeight="1">
      <c r="A393" s="336"/>
      <c r="B393" s="230">
        <v>352</v>
      </c>
      <c r="C393" s="169" t="s">
        <v>555</v>
      </c>
      <c r="D393" s="170" t="s">
        <v>556</v>
      </c>
      <c r="E393" s="243">
        <v>1</v>
      </c>
      <c r="F393" s="117"/>
      <c r="G393" s="152"/>
      <c r="H393" s="119"/>
      <c r="I393" s="117"/>
      <c r="J393" s="212" t="str">
        <f>IF(I393=Sheet2!$A$3,Sheet2!$B$3,IF(I393=Sheet2!$A$4,Sheet2!$B$4,IF(I393=Sheet2!$A$5,Sheet2!$B$5,IF(I393=Sheet2!$A$6,Sheet2!$B$6,""))))</f>
        <v/>
      </c>
      <c r="K393" s="119"/>
    </row>
    <row r="394" spans="1:11" ht="17" customHeight="1">
      <c r="A394" s="336"/>
      <c r="B394" s="230">
        <v>353</v>
      </c>
      <c r="C394" s="169" t="s">
        <v>1958</v>
      </c>
      <c r="D394" s="170" t="s">
        <v>1959</v>
      </c>
      <c r="E394" s="243">
        <v>1</v>
      </c>
      <c r="F394" s="117"/>
      <c r="G394" s="152"/>
      <c r="H394" s="119"/>
      <c r="I394" s="117"/>
      <c r="J394" s="212" t="str">
        <f>IF(I394=Sheet2!$A$3,Sheet2!$B$3,IF(I394=Sheet2!$A$4,Sheet2!$B$4,IF(I394=Sheet2!$A$5,Sheet2!$B$5,IF(I394=Sheet2!$A$6,Sheet2!$B$6,""))))</f>
        <v/>
      </c>
      <c r="K394" s="119"/>
    </row>
    <row r="395" spans="1:11" ht="17" customHeight="1">
      <c r="A395" s="336"/>
      <c r="B395" s="230">
        <v>354</v>
      </c>
      <c r="C395" s="169" t="s">
        <v>1960</v>
      </c>
      <c r="D395" s="170" t="s">
        <v>1961</v>
      </c>
      <c r="E395" s="243">
        <v>1</v>
      </c>
      <c r="F395" s="117"/>
      <c r="G395" s="152"/>
      <c r="H395" s="119"/>
      <c r="I395" s="117"/>
      <c r="J395" s="212" t="str">
        <f>IF(I395=Sheet2!$A$3,Sheet2!$B$3,IF(I395=Sheet2!$A$4,Sheet2!$B$4,IF(I395=Sheet2!$A$5,Sheet2!$B$5,IF(I395=Sheet2!$A$6,Sheet2!$B$6,""))))</f>
        <v/>
      </c>
      <c r="K395" s="119"/>
    </row>
    <row r="396" spans="1:11" ht="17" customHeight="1">
      <c r="A396" s="336"/>
      <c r="B396" s="230">
        <v>355</v>
      </c>
      <c r="C396" s="169" t="s">
        <v>1962</v>
      </c>
      <c r="D396" s="170" t="s">
        <v>1963</v>
      </c>
      <c r="E396" s="243">
        <v>1</v>
      </c>
      <c r="F396" s="117"/>
      <c r="G396" s="152"/>
      <c r="H396" s="119"/>
      <c r="I396" s="117"/>
      <c r="J396" s="212" t="str">
        <f>IF(I396=Sheet2!$A$3,Sheet2!$B$3,IF(I396=Sheet2!$A$4,Sheet2!$B$4,IF(I396=Sheet2!$A$5,Sheet2!$B$5,IF(I396=Sheet2!$A$6,Sheet2!$B$6,""))))</f>
        <v/>
      </c>
      <c r="K396" s="119"/>
    </row>
    <row r="397" spans="1:11" ht="17" customHeight="1">
      <c r="A397" s="336"/>
      <c r="B397" s="230">
        <v>356</v>
      </c>
      <c r="C397" s="169" t="s">
        <v>1964</v>
      </c>
      <c r="D397" s="170" t="s">
        <v>1965</v>
      </c>
      <c r="E397" s="243">
        <v>1</v>
      </c>
      <c r="F397" s="117"/>
      <c r="G397" s="152"/>
      <c r="H397" s="119"/>
      <c r="I397" s="117"/>
      <c r="J397" s="212" t="str">
        <f>IF(I397=Sheet2!$A$3,Sheet2!$B$3,IF(I397=Sheet2!$A$4,Sheet2!$B$4,IF(I397=Sheet2!$A$5,Sheet2!$B$5,IF(I397=Sheet2!$A$6,Sheet2!$B$6,""))))</f>
        <v/>
      </c>
      <c r="K397" s="119"/>
    </row>
    <row r="398" spans="1:11" ht="17" customHeight="1">
      <c r="A398" s="336"/>
      <c r="B398" s="230">
        <v>357</v>
      </c>
      <c r="C398" s="169" t="s">
        <v>1966</v>
      </c>
      <c r="D398" s="170" t="s">
        <v>1967</v>
      </c>
      <c r="E398" s="243">
        <v>1</v>
      </c>
      <c r="F398" s="117"/>
      <c r="G398" s="152"/>
      <c r="H398" s="119"/>
      <c r="I398" s="117"/>
      <c r="J398" s="212" t="str">
        <f>IF(I398=Sheet2!$A$3,Sheet2!$B$3,IF(I398=Sheet2!$A$4,Sheet2!$B$4,IF(I398=Sheet2!$A$5,Sheet2!$B$5,IF(I398=Sheet2!$A$6,Sheet2!$B$6,""))))</f>
        <v/>
      </c>
      <c r="K398" s="119"/>
    </row>
    <row r="399" spans="1:11" ht="17" customHeight="1">
      <c r="A399" s="336"/>
      <c r="B399" s="230">
        <v>358</v>
      </c>
      <c r="C399" s="169" t="s">
        <v>1968</v>
      </c>
      <c r="D399" s="170" t="s">
        <v>1969</v>
      </c>
      <c r="E399" s="243">
        <v>1</v>
      </c>
      <c r="F399" s="117"/>
      <c r="G399" s="152"/>
      <c r="H399" s="119"/>
      <c r="I399" s="117"/>
      <c r="J399" s="212" t="str">
        <f>IF(I399=Sheet2!$A$3,Sheet2!$B$3,IF(I399=Sheet2!$A$4,Sheet2!$B$4,IF(I399=Sheet2!$A$5,Sheet2!$B$5,IF(I399=Sheet2!$A$6,Sheet2!$B$6,""))))</f>
        <v/>
      </c>
      <c r="K399" s="119"/>
    </row>
    <row r="400" spans="1:11" ht="17" customHeight="1">
      <c r="A400" s="336"/>
      <c r="B400" s="230">
        <v>359</v>
      </c>
      <c r="C400" s="169" t="s">
        <v>1970</v>
      </c>
      <c r="D400" s="170" t="s">
        <v>1971</v>
      </c>
      <c r="E400" s="243">
        <v>1</v>
      </c>
      <c r="F400" s="117"/>
      <c r="G400" s="152"/>
      <c r="H400" s="119"/>
      <c r="I400" s="117"/>
      <c r="J400" s="212" t="str">
        <f>IF(I400=Sheet2!$A$3,Sheet2!$B$3,IF(I400=Sheet2!$A$4,Sheet2!$B$4,IF(I400=Sheet2!$A$5,Sheet2!$B$5,IF(I400=Sheet2!$A$6,Sheet2!$B$6,""))))</f>
        <v/>
      </c>
      <c r="K400" s="119"/>
    </row>
    <row r="401" spans="1:11" ht="17" customHeight="1">
      <c r="A401" s="336"/>
      <c r="B401" s="230">
        <v>360</v>
      </c>
      <c r="C401" s="169" t="s">
        <v>1972</v>
      </c>
      <c r="D401" s="170" t="s">
        <v>1973</v>
      </c>
      <c r="E401" s="243">
        <v>1</v>
      </c>
      <c r="F401" s="117"/>
      <c r="G401" s="152"/>
      <c r="H401" s="119"/>
      <c r="I401" s="117"/>
      <c r="J401" s="212" t="str">
        <f>IF(I401=Sheet2!$A$3,Sheet2!$B$3,IF(I401=Sheet2!$A$4,Sheet2!$B$4,IF(I401=Sheet2!$A$5,Sheet2!$B$5,IF(I401=Sheet2!$A$6,Sheet2!$B$6,""))))</f>
        <v/>
      </c>
      <c r="K401" s="119"/>
    </row>
    <row r="402" spans="1:11" ht="17" customHeight="1">
      <c r="A402" s="336"/>
      <c r="B402" s="230">
        <v>361</v>
      </c>
      <c r="C402" s="169" t="s">
        <v>1974</v>
      </c>
      <c r="D402" s="170" t="s">
        <v>1975</v>
      </c>
      <c r="E402" s="243">
        <v>1</v>
      </c>
      <c r="F402" s="117"/>
      <c r="G402" s="152"/>
      <c r="H402" s="119"/>
      <c r="I402" s="117"/>
      <c r="J402" s="212" t="str">
        <f>IF(I402=Sheet2!$A$3,Sheet2!$B$3,IF(I402=Sheet2!$A$4,Sheet2!$B$4,IF(I402=Sheet2!$A$5,Sheet2!$B$5,IF(I402=Sheet2!$A$6,Sheet2!$B$6,""))))</f>
        <v/>
      </c>
      <c r="K402" s="119"/>
    </row>
    <row r="403" spans="1:11" ht="17" customHeight="1">
      <c r="A403" s="336"/>
      <c r="B403" s="230">
        <v>362</v>
      </c>
      <c r="C403" s="169" t="s">
        <v>1976</v>
      </c>
      <c r="D403" s="170" t="s">
        <v>1977</v>
      </c>
      <c r="E403" s="243">
        <v>1</v>
      </c>
      <c r="F403" s="117"/>
      <c r="G403" s="152"/>
      <c r="H403" s="119"/>
      <c r="I403" s="117"/>
      <c r="J403" s="212" t="str">
        <f>IF(I403=Sheet2!$A$3,Sheet2!$B$3,IF(I403=Sheet2!$A$4,Sheet2!$B$4,IF(I403=Sheet2!$A$5,Sheet2!$B$5,IF(I403=Sheet2!$A$6,Sheet2!$B$6,""))))</f>
        <v/>
      </c>
      <c r="K403" s="119"/>
    </row>
    <row r="404" spans="1:11" ht="17" customHeight="1">
      <c r="A404" s="336"/>
      <c r="B404" s="230">
        <v>363</v>
      </c>
      <c r="C404" s="169" t="s">
        <v>1978</v>
      </c>
      <c r="D404" s="170" t="s">
        <v>1975</v>
      </c>
      <c r="E404" s="243">
        <v>1</v>
      </c>
      <c r="F404" s="117"/>
      <c r="G404" s="152"/>
      <c r="H404" s="119"/>
      <c r="I404" s="117"/>
      <c r="J404" s="212" t="str">
        <f>IF(I404=Sheet2!$A$3,Sheet2!$B$3,IF(I404=Sheet2!$A$4,Sheet2!$B$4,IF(I404=Sheet2!$A$5,Sheet2!$B$5,IF(I404=Sheet2!$A$6,Sheet2!$B$6,""))))</f>
        <v/>
      </c>
      <c r="K404" s="119"/>
    </row>
    <row r="405" spans="1:11" ht="17" customHeight="1">
      <c r="A405" s="336"/>
      <c r="B405" s="230">
        <v>364</v>
      </c>
      <c r="C405" s="169" t="s">
        <v>1979</v>
      </c>
      <c r="D405" s="170" t="s">
        <v>1980</v>
      </c>
      <c r="E405" s="243">
        <v>1</v>
      </c>
      <c r="F405" s="117"/>
      <c r="G405" s="152"/>
      <c r="H405" s="119"/>
      <c r="I405" s="117"/>
      <c r="J405" s="212" t="str">
        <f>IF(I405=Sheet2!$A$3,Sheet2!$B$3,IF(I405=Sheet2!$A$4,Sheet2!$B$4,IF(I405=Sheet2!$A$5,Sheet2!$B$5,IF(I405=Sheet2!$A$6,Sheet2!$B$6,""))))</f>
        <v/>
      </c>
      <c r="K405" s="119"/>
    </row>
    <row r="406" spans="1:11" ht="17" customHeight="1" thickBot="1">
      <c r="A406" s="336"/>
      <c r="B406" s="230">
        <v>365</v>
      </c>
      <c r="C406" s="169" t="s">
        <v>1981</v>
      </c>
      <c r="D406" s="170" t="s">
        <v>1982</v>
      </c>
      <c r="E406" s="152">
        <v>1</v>
      </c>
      <c r="F406" s="117"/>
      <c r="G406" s="152"/>
      <c r="H406" s="119"/>
      <c r="I406" s="117"/>
      <c r="J406" s="212" t="str">
        <f>IF(I406=Sheet2!$A$3,Sheet2!$B$3,IF(I406=Sheet2!$A$4,Sheet2!$B$4,IF(I406=Sheet2!$A$5,Sheet2!$B$5,IF(I406=Sheet2!$A$6,Sheet2!$B$6,""))))</f>
        <v/>
      </c>
      <c r="K406" s="119"/>
    </row>
    <row r="407" spans="1:11" ht="20" customHeight="1">
      <c r="A407" s="337" t="s">
        <v>557</v>
      </c>
      <c r="B407" s="230"/>
      <c r="C407" s="172"/>
      <c r="D407" s="173" t="s">
        <v>558</v>
      </c>
      <c r="E407" s="174"/>
      <c r="F407" s="174"/>
      <c r="G407" s="174"/>
      <c r="H407" s="232"/>
      <c r="I407" s="174"/>
      <c r="J407" s="216"/>
      <c r="K407" s="232"/>
    </row>
    <row r="408" spans="1:11" ht="17" customHeight="1">
      <c r="A408" s="337"/>
      <c r="B408" s="230">
        <v>366</v>
      </c>
      <c r="C408" s="169" t="s">
        <v>559</v>
      </c>
      <c r="D408" s="170" t="s">
        <v>560</v>
      </c>
      <c r="E408" s="152">
        <v>5</v>
      </c>
      <c r="F408" s="117"/>
      <c r="G408" s="152"/>
      <c r="H408" s="119"/>
      <c r="I408" s="117"/>
      <c r="J408" s="212" t="str">
        <f>IF(I408=Sheet2!$A$3,Sheet2!$B$3,IF(I408=Sheet2!$A$4,Sheet2!$B$4,IF(I408=Sheet2!$A$5,Sheet2!$B$5,IF(I408=Sheet2!$A$6,Sheet2!$B$6,""))))</f>
        <v/>
      </c>
      <c r="K408" s="119"/>
    </row>
    <row r="409" spans="1:11" ht="17" customHeight="1">
      <c r="A409" s="337"/>
      <c r="B409" s="230">
        <v>367</v>
      </c>
      <c r="C409" s="169" t="s">
        <v>561</v>
      </c>
      <c r="D409" s="170" t="s">
        <v>562</v>
      </c>
      <c r="E409" s="152">
        <v>5</v>
      </c>
      <c r="F409" s="117"/>
      <c r="G409" s="152"/>
      <c r="H409" s="119"/>
      <c r="I409" s="117"/>
      <c r="J409" s="212" t="str">
        <f>IF(I409=Sheet2!$A$3,Sheet2!$B$3,IF(I409=Sheet2!$A$4,Sheet2!$B$4,IF(I409=Sheet2!$A$5,Sheet2!$B$5,IF(I409=Sheet2!$A$6,Sheet2!$B$6,""))))</f>
        <v/>
      </c>
      <c r="K409" s="119"/>
    </row>
    <row r="410" spans="1:11" ht="17" customHeight="1">
      <c r="A410" s="337"/>
      <c r="B410" s="230">
        <v>368</v>
      </c>
      <c r="C410" s="169" t="s">
        <v>563</v>
      </c>
      <c r="D410" s="170" t="s">
        <v>564</v>
      </c>
      <c r="E410" s="152">
        <v>5</v>
      </c>
      <c r="F410" s="117"/>
      <c r="G410" s="152"/>
      <c r="H410" s="119"/>
      <c r="I410" s="117"/>
      <c r="J410" s="212" t="str">
        <f>IF(I410=Sheet2!$A$3,Sheet2!$B$3,IF(I410=Sheet2!$A$4,Sheet2!$B$4,IF(I410=Sheet2!$A$5,Sheet2!$B$5,IF(I410=Sheet2!$A$6,Sheet2!$B$6,""))))</f>
        <v/>
      </c>
      <c r="K410" s="119"/>
    </row>
    <row r="411" spans="1:11" ht="17" customHeight="1">
      <c r="A411" s="337"/>
      <c r="B411" s="230">
        <v>369</v>
      </c>
      <c r="C411" s="169" t="s">
        <v>565</v>
      </c>
      <c r="D411" s="170" t="s">
        <v>566</v>
      </c>
      <c r="E411" s="152">
        <v>5</v>
      </c>
      <c r="F411" s="117"/>
      <c r="G411" s="152"/>
      <c r="H411" s="119"/>
      <c r="I411" s="117"/>
      <c r="J411" s="212" t="str">
        <f>IF(I411=Sheet2!$A$3,Sheet2!$B$3,IF(I411=Sheet2!$A$4,Sheet2!$B$4,IF(I411=Sheet2!$A$5,Sheet2!$B$5,IF(I411=Sheet2!$A$6,Sheet2!$B$6,""))))</f>
        <v/>
      </c>
      <c r="K411" s="119"/>
    </row>
    <row r="412" spans="1:11" ht="17" customHeight="1">
      <c r="A412" s="337"/>
      <c r="B412" s="230">
        <v>370</v>
      </c>
      <c r="C412" s="169" t="s">
        <v>567</v>
      </c>
      <c r="D412" s="170" t="s">
        <v>568</v>
      </c>
      <c r="E412" s="152">
        <v>5</v>
      </c>
      <c r="F412" s="117"/>
      <c r="G412" s="152"/>
      <c r="H412" s="119"/>
      <c r="I412" s="117"/>
      <c r="J412" s="212" t="str">
        <f>IF(I412=Sheet2!$A$3,Sheet2!$B$3,IF(I412=Sheet2!$A$4,Sheet2!$B$4,IF(I412=Sheet2!$A$5,Sheet2!$B$5,IF(I412=Sheet2!$A$6,Sheet2!$B$6,""))))</f>
        <v/>
      </c>
      <c r="K412" s="119"/>
    </row>
    <row r="413" spans="1:11" ht="17" customHeight="1">
      <c r="A413" s="337"/>
      <c r="B413" s="230">
        <v>371</v>
      </c>
      <c r="C413" s="169" t="s">
        <v>569</v>
      </c>
      <c r="D413" s="170" t="s">
        <v>570</v>
      </c>
      <c r="E413" s="152">
        <v>5</v>
      </c>
      <c r="F413" s="117"/>
      <c r="G413" s="152"/>
      <c r="H413" s="119"/>
      <c r="I413" s="117"/>
      <c r="J413" s="212" t="str">
        <f>IF(I413=Sheet2!$A$3,Sheet2!$B$3,IF(I413=Sheet2!$A$4,Sheet2!$B$4,IF(I413=Sheet2!$A$5,Sheet2!$B$5,IF(I413=Sheet2!$A$6,Sheet2!$B$6,""))))</f>
        <v/>
      </c>
      <c r="K413" s="119"/>
    </row>
    <row r="414" spans="1:11" ht="17" customHeight="1">
      <c r="A414" s="337"/>
      <c r="B414" s="230">
        <v>372</v>
      </c>
      <c r="C414" s="169" t="s">
        <v>571</v>
      </c>
      <c r="D414" s="170" t="s">
        <v>572</v>
      </c>
      <c r="E414" s="152">
        <v>5</v>
      </c>
      <c r="F414" s="117"/>
      <c r="G414" s="152"/>
      <c r="H414" s="119"/>
      <c r="I414" s="117"/>
      <c r="J414" s="212" t="str">
        <f>IF(I414=Sheet2!$A$3,Sheet2!$B$3,IF(I414=Sheet2!$A$4,Sheet2!$B$4,IF(I414=Sheet2!$A$5,Sheet2!$B$5,IF(I414=Sheet2!$A$6,Sheet2!$B$6,""))))</f>
        <v/>
      </c>
      <c r="K414" s="119"/>
    </row>
    <row r="415" spans="1:11" ht="17" customHeight="1">
      <c r="A415" s="337"/>
      <c r="B415" s="230">
        <v>373</v>
      </c>
      <c r="C415" s="169" t="s">
        <v>573</v>
      </c>
      <c r="D415" s="170" t="s">
        <v>574</v>
      </c>
      <c r="E415" s="152">
        <v>5</v>
      </c>
      <c r="F415" s="117"/>
      <c r="G415" s="152"/>
      <c r="H415" s="119"/>
      <c r="I415" s="117"/>
      <c r="J415" s="212" t="str">
        <f>IF(I415=Sheet2!$A$3,Sheet2!$B$3,IF(I415=Sheet2!$A$4,Sheet2!$B$4,IF(I415=Sheet2!$A$5,Sheet2!$B$5,IF(I415=Sheet2!$A$6,Sheet2!$B$6,""))))</f>
        <v/>
      </c>
      <c r="K415" s="119"/>
    </row>
    <row r="416" spans="1:11" ht="17" customHeight="1">
      <c r="A416" s="337"/>
      <c r="B416" s="230">
        <v>374</v>
      </c>
      <c r="C416" s="169" t="s">
        <v>575</v>
      </c>
      <c r="D416" s="170" t="s">
        <v>576</v>
      </c>
      <c r="E416" s="152">
        <v>5</v>
      </c>
      <c r="F416" s="117"/>
      <c r="G416" s="152"/>
      <c r="H416" s="119"/>
      <c r="I416" s="117"/>
      <c r="J416" s="212" t="str">
        <f>IF(I416=Sheet2!$A$3,Sheet2!$B$3,IF(I416=Sheet2!$A$4,Sheet2!$B$4,IF(I416=Sheet2!$A$5,Sheet2!$B$5,IF(I416=Sheet2!$A$6,Sheet2!$B$6,""))))</f>
        <v/>
      </c>
      <c r="K416" s="119"/>
    </row>
    <row r="417" spans="1:11" ht="17" customHeight="1">
      <c r="A417" s="337"/>
      <c r="B417" s="230">
        <v>375</v>
      </c>
      <c r="C417" s="169" t="s">
        <v>577</v>
      </c>
      <c r="D417" s="170" t="s">
        <v>578</v>
      </c>
      <c r="E417" s="152">
        <v>5</v>
      </c>
      <c r="F417" s="117"/>
      <c r="G417" s="152"/>
      <c r="H417" s="119"/>
      <c r="I417" s="117"/>
      <c r="J417" s="212" t="str">
        <f>IF(I417=Sheet2!$A$3,Sheet2!$B$3,IF(I417=Sheet2!$A$4,Sheet2!$B$4,IF(I417=Sheet2!$A$5,Sheet2!$B$5,IF(I417=Sheet2!$A$6,Sheet2!$B$6,""))))</f>
        <v/>
      </c>
      <c r="K417" s="119"/>
    </row>
    <row r="418" spans="1:11" ht="17" customHeight="1">
      <c r="A418" s="337"/>
      <c r="B418" s="230">
        <v>376</v>
      </c>
      <c r="C418" s="165" t="s">
        <v>579</v>
      </c>
      <c r="D418" s="119" t="s">
        <v>580</v>
      </c>
      <c r="E418" s="152">
        <v>5</v>
      </c>
      <c r="F418" s="117"/>
      <c r="G418" s="152"/>
      <c r="H418" s="119"/>
      <c r="I418" s="117"/>
      <c r="J418" s="212" t="str">
        <f>IF(I418=Sheet2!$A$3,Sheet2!$B$3,IF(I418=Sheet2!$A$4,Sheet2!$B$4,IF(I418=Sheet2!$A$5,Sheet2!$B$5,IF(I418=Sheet2!$A$6,Sheet2!$B$6,""))))</f>
        <v/>
      </c>
      <c r="K418" s="119"/>
    </row>
    <row r="419" spans="1:11" ht="17" customHeight="1">
      <c r="A419" s="337"/>
      <c r="B419" s="230">
        <v>377</v>
      </c>
      <c r="C419" s="165" t="s">
        <v>581</v>
      </c>
      <c r="D419" s="122" t="s">
        <v>582</v>
      </c>
      <c r="E419" s="152">
        <v>5</v>
      </c>
      <c r="F419" s="117"/>
      <c r="G419" s="152"/>
      <c r="H419" s="119"/>
      <c r="I419" s="117"/>
      <c r="J419" s="212" t="str">
        <f>IF(I419=Sheet2!$A$3,Sheet2!$B$3,IF(I419=Sheet2!$A$4,Sheet2!$B$4,IF(I419=Sheet2!$A$5,Sheet2!$B$5,IF(I419=Sheet2!$A$6,Sheet2!$B$6,""))))</f>
        <v/>
      </c>
      <c r="K419" s="119"/>
    </row>
    <row r="420" spans="1:11" ht="17" customHeight="1">
      <c r="A420" s="337"/>
      <c r="B420" s="230">
        <v>378</v>
      </c>
      <c r="C420" s="165" t="s">
        <v>583</v>
      </c>
      <c r="D420" s="119" t="s">
        <v>584</v>
      </c>
      <c r="E420" s="152">
        <v>5</v>
      </c>
      <c r="F420" s="117"/>
      <c r="G420" s="152"/>
      <c r="H420" s="119"/>
      <c r="I420" s="117"/>
      <c r="J420" s="212" t="str">
        <f>IF(I420=Sheet2!$A$3,Sheet2!$B$3,IF(I420=Sheet2!$A$4,Sheet2!$B$4,IF(I420=Sheet2!$A$5,Sheet2!$B$5,IF(I420=Sheet2!$A$6,Sheet2!$B$6,""))))</f>
        <v/>
      </c>
      <c r="K420" s="119"/>
    </row>
    <row r="421" spans="1:11" ht="17" customHeight="1">
      <c r="A421" s="337"/>
      <c r="B421" s="230">
        <v>379</v>
      </c>
      <c r="C421" s="165" t="s">
        <v>585</v>
      </c>
      <c r="D421" s="119" t="s">
        <v>586</v>
      </c>
      <c r="E421" s="152">
        <v>5</v>
      </c>
      <c r="F421" s="117"/>
      <c r="G421" s="152"/>
      <c r="H421" s="119"/>
      <c r="I421" s="117"/>
      <c r="J421" s="212" t="str">
        <f>IF(I421=Sheet2!$A$3,Sheet2!$B$3,IF(I421=Sheet2!$A$4,Sheet2!$B$4,IF(I421=Sheet2!$A$5,Sheet2!$B$5,IF(I421=Sheet2!$A$6,Sheet2!$B$6,""))))</f>
        <v/>
      </c>
      <c r="K421" s="119"/>
    </row>
    <row r="422" spans="1:11" ht="20" customHeight="1">
      <c r="A422" s="337"/>
      <c r="B422" s="230"/>
      <c r="C422" s="140"/>
      <c r="D422" s="149" t="s">
        <v>587</v>
      </c>
      <c r="E422" s="140"/>
      <c r="F422" s="140"/>
      <c r="G422" s="140"/>
      <c r="H422" s="232"/>
      <c r="I422" s="140"/>
      <c r="J422" s="215"/>
      <c r="K422" s="232"/>
    </row>
    <row r="423" spans="1:11" ht="17" customHeight="1">
      <c r="A423" s="337"/>
      <c r="B423" s="230">
        <v>380</v>
      </c>
      <c r="C423" s="165" t="s">
        <v>588</v>
      </c>
      <c r="D423" s="122" t="s">
        <v>589</v>
      </c>
      <c r="E423" s="120">
        <v>25</v>
      </c>
      <c r="F423" s="117"/>
      <c r="G423" s="120"/>
      <c r="H423" s="119"/>
      <c r="I423" s="117"/>
      <c r="J423" s="212" t="str">
        <f>IF(I423=Sheet2!$A$3,Sheet2!$B$3,IF(I423=Sheet2!$A$4,Sheet2!$B$4,IF(I423=Sheet2!$A$5,Sheet2!$B$5,IF(I423=Sheet2!$A$6,Sheet2!$B$6,""))))</f>
        <v/>
      </c>
      <c r="K423" s="119"/>
    </row>
    <row r="424" spans="1:11" ht="17" customHeight="1">
      <c r="A424" s="337"/>
      <c r="B424" s="230">
        <v>381</v>
      </c>
      <c r="C424" s="165" t="s">
        <v>561</v>
      </c>
      <c r="D424" s="122" t="s">
        <v>562</v>
      </c>
      <c r="E424" s="120">
        <v>25</v>
      </c>
      <c r="F424" s="117"/>
      <c r="G424" s="120"/>
      <c r="H424" s="119"/>
      <c r="I424" s="117"/>
      <c r="J424" s="212" t="str">
        <f>IF(I424=Sheet2!$A$3,Sheet2!$B$3,IF(I424=Sheet2!$A$4,Sheet2!$B$4,IF(I424=Sheet2!$A$5,Sheet2!$B$5,IF(I424=Sheet2!$A$6,Sheet2!$B$6,""))))</f>
        <v/>
      </c>
      <c r="K424" s="119"/>
    </row>
    <row r="425" spans="1:11" ht="17" customHeight="1">
      <c r="A425" s="337"/>
      <c r="B425" s="230">
        <v>382</v>
      </c>
      <c r="C425" s="165" t="s">
        <v>563</v>
      </c>
      <c r="D425" s="122" t="s">
        <v>564</v>
      </c>
      <c r="E425" s="120">
        <v>25</v>
      </c>
      <c r="F425" s="117"/>
      <c r="G425" s="120"/>
      <c r="H425" s="119"/>
      <c r="I425" s="117"/>
      <c r="J425" s="212" t="str">
        <f>IF(I425=Sheet2!$A$3,Sheet2!$B$3,IF(I425=Sheet2!$A$4,Sheet2!$B$4,IF(I425=Sheet2!$A$5,Sheet2!$B$5,IF(I425=Sheet2!$A$6,Sheet2!$B$6,""))))</f>
        <v/>
      </c>
      <c r="K425" s="119"/>
    </row>
    <row r="426" spans="1:11" ht="17" customHeight="1">
      <c r="A426" s="337"/>
      <c r="B426" s="230">
        <v>383</v>
      </c>
      <c r="C426" s="165" t="s">
        <v>565</v>
      </c>
      <c r="D426" s="122" t="s">
        <v>566</v>
      </c>
      <c r="E426" s="120">
        <v>25</v>
      </c>
      <c r="F426" s="117"/>
      <c r="G426" s="120"/>
      <c r="H426" s="119"/>
      <c r="I426" s="117"/>
      <c r="J426" s="212" t="str">
        <f>IF(I426=Sheet2!$A$3,Sheet2!$B$3,IF(I426=Sheet2!$A$4,Sheet2!$B$4,IF(I426=Sheet2!$A$5,Sheet2!$B$5,IF(I426=Sheet2!$A$6,Sheet2!$B$6,""))))</f>
        <v/>
      </c>
      <c r="K426" s="119"/>
    </row>
    <row r="427" spans="1:11" ht="17" customHeight="1">
      <c r="A427" s="337"/>
      <c r="B427" s="230">
        <v>384</v>
      </c>
      <c r="C427" s="165" t="s">
        <v>567</v>
      </c>
      <c r="D427" s="122" t="s">
        <v>568</v>
      </c>
      <c r="E427" s="120">
        <v>25</v>
      </c>
      <c r="F427" s="117"/>
      <c r="G427" s="120"/>
      <c r="H427" s="119"/>
      <c r="I427" s="117"/>
      <c r="J427" s="212" t="str">
        <f>IF(I427=Sheet2!$A$3,Sheet2!$B$3,IF(I427=Sheet2!$A$4,Sheet2!$B$4,IF(I427=Sheet2!$A$5,Sheet2!$B$5,IF(I427=Sheet2!$A$6,Sheet2!$B$6,""))))</f>
        <v/>
      </c>
      <c r="K427" s="119"/>
    </row>
    <row r="428" spans="1:11" ht="17" customHeight="1">
      <c r="A428" s="337"/>
      <c r="B428" s="230">
        <v>385</v>
      </c>
      <c r="C428" s="165" t="s">
        <v>590</v>
      </c>
      <c r="D428" s="122" t="s">
        <v>591</v>
      </c>
      <c r="E428" s="120">
        <v>25</v>
      </c>
      <c r="F428" s="117"/>
      <c r="G428" s="120"/>
      <c r="H428" s="119"/>
      <c r="I428" s="117"/>
      <c r="J428" s="212" t="str">
        <f>IF(I428=Sheet2!$A$3,Sheet2!$B$3,IF(I428=Sheet2!$A$4,Sheet2!$B$4,IF(I428=Sheet2!$A$5,Sheet2!$B$5,IF(I428=Sheet2!$A$6,Sheet2!$B$6,""))))</f>
        <v/>
      </c>
      <c r="K428" s="119"/>
    </row>
    <row r="429" spans="1:11" ht="17" customHeight="1">
      <c r="A429" s="337"/>
      <c r="B429" s="230">
        <v>386</v>
      </c>
      <c r="C429" s="165" t="s">
        <v>592</v>
      </c>
      <c r="D429" s="122" t="s">
        <v>593</v>
      </c>
      <c r="E429" s="120">
        <v>25</v>
      </c>
      <c r="F429" s="117"/>
      <c r="G429" s="120"/>
      <c r="H429" s="119"/>
      <c r="I429" s="117"/>
      <c r="J429" s="212" t="str">
        <f>IF(I429=Sheet2!$A$3,Sheet2!$B$3,IF(I429=Sheet2!$A$4,Sheet2!$B$4,IF(I429=Sheet2!$A$5,Sheet2!$B$5,IF(I429=Sheet2!$A$6,Sheet2!$B$6,""))))</f>
        <v/>
      </c>
      <c r="K429" s="119"/>
    </row>
    <row r="430" spans="1:11" ht="17" customHeight="1">
      <c r="A430" s="337"/>
      <c r="B430" s="230">
        <v>387</v>
      </c>
      <c r="C430" s="165" t="s">
        <v>569</v>
      </c>
      <c r="D430" s="122" t="s">
        <v>570</v>
      </c>
      <c r="E430" s="120">
        <v>25</v>
      </c>
      <c r="F430" s="117"/>
      <c r="G430" s="120"/>
      <c r="H430" s="119"/>
      <c r="I430" s="117"/>
      <c r="J430" s="212" t="str">
        <f>IF(I430=Sheet2!$A$3,Sheet2!$B$3,IF(I430=Sheet2!$A$4,Sheet2!$B$4,IF(I430=Sheet2!$A$5,Sheet2!$B$5,IF(I430=Sheet2!$A$6,Sheet2!$B$6,""))))</f>
        <v/>
      </c>
      <c r="K430" s="119"/>
    </row>
    <row r="431" spans="1:11" ht="17" customHeight="1">
      <c r="A431" s="337"/>
      <c r="B431" s="230">
        <v>388</v>
      </c>
      <c r="C431" s="165" t="s">
        <v>571</v>
      </c>
      <c r="D431" s="122" t="s">
        <v>572</v>
      </c>
      <c r="E431" s="120">
        <v>25</v>
      </c>
      <c r="F431" s="117"/>
      <c r="G431" s="120"/>
      <c r="H431" s="119"/>
      <c r="I431" s="117"/>
      <c r="J431" s="212" t="str">
        <f>IF(I431=Sheet2!$A$3,Sheet2!$B$3,IF(I431=Sheet2!$A$4,Sheet2!$B$4,IF(I431=Sheet2!$A$5,Sheet2!$B$5,IF(I431=Sheet2!$A$6,Sheet2!$B$6,""))))</f>
        <v/>
      </c>
      <c r="K431" s="119"/>
    </row>
    <row r="432" spans="1:11" ht="17" customHeight="1">
      <c r="A432" s="337"/>
      <c r="B432" s="230">
        <v>389</v>
      </c>
      <c r="C432" s="165" t="s">
        <v>594</v>
      </c>
      <c r="D432" s="122" t="s">
        <v>595</v>
      </c>
      <c r="E432" s="120">
        <v>25</v>
      </c>
      <c r="F432" s="117"/>
      <c r="G432" s="120"/>
      <c r="H432" s="119"/>
      <c r="I432" s="117"/>
      <c r="J432" s="212" t="str">
        <f>IF(I432=Sheet2!$A$3,Sheet2!$B$3,IF(I432=Sheet2!$A$4,Sheet2!$B$4,IF(I432=Sheet2!$A$5,Sheet2!$B$5,IF(I432=Sheet2!$A$6,Sheet2!$B$6,""))))</f>
        <v/>
      </c>
      <c r="K432" s="119"/>
    </row>
    <row r="433" spans="1:11" ht="17" customHeight="1">
      <c r="A433" s="337"/>
      <c r="B433" s="230">
        <v>390</v>
      </c>
      <c r="C433" s="165" t="s">
        <v>596</v>
      </c>
      <c r="D433" s="122" t="s">
        <v>597</v>
      </c>
      <c r="E433" s="120">
        <v>25</v>
      </c>
      <c r="F433" s="117"/>
      <c r="G433" s="120"/>
      <c r="H433" s="119"/>
      <c r="I433" s="117"/>
      <c r="J433" s="212" t="str">
        <f>IF(I433=Sheet2!$A$3,Sheet2!$B$3,IF(I433=Sheet2!$A$4,Sheet2!$B$4,IF(I433=Sheet2!$A$5,Sheet2!$B$5,IF(I433=Sheet2!$A$6,Sheet2!$B$6,""))))</f>
        <v/>
      </c>
      <c r="K433" s="119"/>
    </row>
    <row r="434" spans="1:11" ht="17" customHeight="1">
      <c r="A434" s="337"/>
      <c r="B434" s="230">
        <v>391</v>
      </c>
      <c r="C434" s="165" t="s">
        <v>573</v>
      </c>
      <c r="D434" s="122" t="s">
        <v>574</v>
      </c>
      <c r="E434" s="120">
        <v>25</v>
      </c>
      <c r="F434" s="117"/>
      <c r="G434" s="120"/>
      <c r="H434" s="119"/>
      <c r="I434" s="117"/>
      <c r="J434" s="212" t="str">
        <f>IF(I434=Sheet2!$A$3,Sheet2!$B$3,IF(I434=Sheet2!$A$4,Sheet2!$B$4,IF(I434=Sheet2!$A$5,Sheet2!$B$5,IF(I434=Sheet2!$A$6,Sheet2!$B$6,""))))</f>
        <v/>
      </c>
      <c r="K434" s="119"/>
    </row>
    <row r="435" spans="1:11" ht="17" customHeight="1">
      <c r="A435" s="337"/>
      <c r="B435" s="230">
        <v>392</v>
      </c>
      <c r="C435" s="165" t="s">
        <v>575</v>
      </c>
      <c r="D435" s="122" t="s">
        <v>576</v>
      </c>
      <c r="E435" s="120">
        <v>25</v>
      </c>
      <c r="F435" s="117"/>
      <c r="G435" s="120"/>
      <c r="H435" s="119"/>
      <c r="I435" s="117"/>
      <c r="J435" s="212" t="str">
        <f>IF(I435=Sheet2!$A$3,Sheet2!$B$3,IF(I435=Sheet2!$A$4,Sheet2!$B$4,IF(I435=Sheet2!$A$5,Sheet2!$B$5,IF(I435=Sheet2!$A$6,Sheet2!$B$6,""))))</f>
        <v/>
      </c>
      <c r="K435" s="119"/>
    </row>
    <row r="436" spans="1:11" ht="17" customHeight="1">
      <c r="A436" s="337"/>
      <c r="B436" s="230">
        <v>393</v>
      </c>
      <c r="C436" s="165" t="s">
        <v>577</v>
      </c>
      <c r="D436" s="122" t="s">
        <v>578</v>
      </c>
      <c r="E436" s="120">
        <v>25</v>
      </c>
      <c r="F436" s="117"/>
      <c r="G436" s="120"/>
      <c r="H436" s="119"/>
      <c r="I436" s="117"/>
      <c r="J436" s="212" t="str">
        <f>IF(I436=Sheet2!$A$3,Sheet2!$B$3,IF(I436=Sheet2!$A$4,Sheet2!$B$4,IF(I436=Sheet2!$A$5,Sheet2!$B$5,IF(I436=Sheet2!$A$6,Sheet2!$B$6,""))))</f>
        <v/>
      </c>
      <c r="K436" s="119"/>
    </row>
    <row r="437" spans="1:11" ht="17" customHeight="1">
      <c r="A437" s="337"/>
      <c r="B437" s="230">
        <v>394</v>
      </c>
      <c r="C437" s="165" t="s">
        <v>598</v>
      </c>
      <c r="D437" s="122" t="s">
        <v>599</v>
      </c>
      <c r="E437" s="120">
        <v>25</v>
      </c>
      <c r="F437" s="117"/>
      <c r="G437" s="120"/>
      <c r="H437" s="119"/>
      <c r="I437" s="117"/>
      <c r="J437" s="212" t="str">
        <f>IF(I437=Sheet2!$A$3,Sheet2!$B$3,IF(I437=Sheet2!$A$4,Sheet2!$B$4,IF(I437=Sheet2!$A$5,Sheet2!$B$5,IF(I437=Sheet2!$A$6,Sheet2!$B$6,""))))</f>
        <v/>
      </c>
      <c r="K437" s="119"/>
    </row>
    <row r="438" spans="1:11" ht="17" customHeight="1">
      <c r="A438" s="337"/>
      <c r="B438" s="230">
        <v>395</v>
      </c>
      <c r="C438" s="165" t="s">
        <v>600</v>
      </c>
      <c r="D438" s="122" t="s">
        <v>601</v>
      </c>
      <c r="E438" s="120">
        <v>25</v>
      </c>
      <c r="F438" s="117"/>
      <c r="G438" s="120"/>
      <c r="H438" s="119"/>
      <c r="I438" s="117"/>
      <c r="J438" s="212" t="str">
        <f>IF(I438=Sheet2!$A$3,Sheet2!$B$3,IF(I438=Sheet2!$A$4,Sheet2!$B$4,IF(I438=Sheet2!$A$5,Sheet2!$B$5,IF(I438=Sheet2!$A$6,Sheet2!$B$6,""))))</f>
        <v/>
      </c>
      <c r="K438" s="119"/>
    </row>
    <row r="439" spans="1:11" ht="17" customHeight="1">
      <c r="A439" s="337"/>
      <c r="B439" s="230">
        <v>396</v>
      </c>
      <c r="C439" s="165" t="s">
        <v>602</v>
      </c>
      <c r="D439" s="122" t="s">
        <v>603</v>
      </c>
      <c r="E439" s="120">
        <v>25</v>
      </c>
      <c r="F439" s="117"/>
      <c r="G439" s="120"/>
      <c r="H439" s="119"/>
      <c r="I439" s="117"/>
      <c r="J439" s="212" t="str">
        <f>IF(I439=Sheet2!$A$3,Sheet2!$B$3,IF(I439=Sheet2!$A$4,Sheet2!$B$4,IF(I439=Sheet2!$A$5,Sheet2!$B$5,IF(I439=Sheet2!$A$6,Sheet2!$B$6,""))))</f>
        <v/>
      </c>
      <c r="K439" s="119"/>
    </row>
    <row r="440" spans="1:11" ht="17" customHeight="1">
      <c r="A440" s="337"/>
      <c r="B440" s="230">
        <v>397</v>
      </c>
      <c r="C440" s="165" t="s">
        <v>604</v>
      </c>
      <c r="D440" s="122" t="s">
        <v>605</v>
      </c>
      <c r="E440" s="120">
        <v>25</v>
      </c>
      <c r="F440" s="117"/>
      <c r="G440" s="120"/>
      <c r="H440" s="119"/>
      <c r="I440" s="117"/>
      <c r="J440" s="212" t="str">
        <f>IF(I440=Sheet2!$A$3,Sheet2!$B$3,IF(I440=Sheet2!$A$4,Sheet2!$B$4,IF(I440=Sheet2!$A$5,Sheet2!$B$5,IF(I440=Sheet2!$A$6,Sheet2!$B$6,""))))</f>
        <v/>
      </c>
      <c r="K440" s="119"/>
    </row>
    <row r="441" spans="1:11" ht="17" customHeight="1">
      <c r="A441" s="337"/>
      <c r="B441" s="230">
        <v>398</v>
      </c>
      <c r="C441" s="165" t="s">
        <v>581</v>
      </c>
      <c r="D441" s="122" t="s">
        <v>606</v>
      </c>
      <c r="E441" s="120">
        <v>25</v>
      </c>
      <c r="F441" s="117"/>
      <c r="G441" s="120"/>
      <c r="H441" s="119"/>
      <c r="I441" s="117"/>
      <c r="J441" s="212" t="str">
        <f>IF(I441=Sheet2!$A$3,Sheet2!$B$3,IF(I441=Sheet2!$A$4,Sheet2!$B$4,IF(I441=Sheet2!$A$5,Sheet2!$B$5,IF(I441=Sheet2!$A$6,Sheet2!$B$6,""))))</f>
        <v/>
      </c>
      <c r="K441" s="119"/>
    </row>
    <row r="442" spans="1:11" ht="17" customHeight="1">
      <c r="A442" s="337"/>
      <c r="B442" s="230">
        <v>399</v>
      </c>
      <c r="C442" s="165" t="s">
        <v>585</v>
      </c>
      <c r="D442" s="122" t="s">
        <v>607</v>
      </c>
      <c r="E442" s="120">
        <v>25</v>
      </c>
      <c r="F442" s="117"/>
      <c r="G442" s="120"/>
      <c r="H442" s="119"/>
      <c r="I442" s="117"/>
      <c r="J442" s="212" t="str">
        <f>IF(I442=Sheet2!$A$3,Sheet2!$B$3,IF(I442=Sheet2!$A$4,Sheet2!$B$4,IF(I442=Sheet2!$A$5,Sheet2!$B$5,IF(I442=Sheet2!$A$6,Sheet2!$B$6,""))))</f>
        <v/>
      </c>
      <c r="K442" s="119"/>
    </row>
    <row r="443" spans="1:11" ht="17" customHeight="1">
      <c r="A443" s="337"/>
      <c r="B443" s="230">
        <v>400</v>
      </c>
      <c r="C443" s="165" t="s">
        <v>608</v>
      </c>
      <c r="D443" s="122" t="s">
        <v>609</v>
      </c>
      <c r="E443" s="120">
        <v>25</v>
      </c>
      <c r="F443" s="117"/>
      <c r="G443" s="120"/>
      <c r="H443" s="119"/>
      <c r="I443" s="117"/>
      <c r="J443" s="212" t="str">
        <f>IF(I443=Sheet2!$A$3,Sheet2!$B$3,IF(I443=Sheet2!$A$4,Sheet2!$B$4,IF(I443=Sheet2!$A$5,Sheet2!$B$5,IF(I443=Sheet2!$A$6,Sheet2!$B$6,""))))</f>
        <v/>
      </c>
      <c r="K443" s="119"/>
    </row>
    <row r="444" spans="1:11" ht="17" customHeight="1">
      <c r="A444" s="337"/>
      <c r="B444" s="230">
        <v>401</v>
      </c>
      <c r="C444" s="165" t="s">
        <v>583</v>
      </c>
      <c r="D444" s="122" t="s">
        <v>610</v>
      </c>
      <c r="E444" s="120">
        <v>25</v>
      </c>
      <c r="F444" s="117"/>
      <c r="G444" s="120"/>
      <c r="H444" s="119"/>
      <c r="I444" s="117"/>
      <c r="J444" s="212" t="str">
        <f>IF(I444=Sheet2!$A$3,Sheet2!$B$3,IF(I444=Sheet2!$A$4,Sheet2!$B$4,IF(I444=Sheet2!$A$5,Sheet2!$B$5,IF(I444=Sheet2!$A$6,Sheet2!$B$6,""))))</f>
        <v/>
      </c>
      <c r="K444" s="119"/>
    </row>
    <row r="445" spans="1:11" ht="20" customHeight="1">
      <c r="A445" s="337"/>
      <c r="B445" s="230"/>
      <c r="C445" s="140"/>
      <c r="D445" s="149" t="s">
        <v>611</v>
      </c>
      <c r="E445" s="140"/>
      <c r="F445" s="140"/>
      <c r="G445" s="140"/>
      <c r="H445" s="232"/>
      <c r="I445" s="140"/>
      <c r="J445" s="215"/>
      <c r="K445" s="232"/>
    </row>
    <row r="446" spans="1:11" ht="17" customHeight="1">
      <c r="A446" s="337"/>
      <c r="B446" s="230">
        <v>402</v>
      </c>
      <c r="C446" s="165" t="s">
        <v>612</v>
      </c>
      <c r="D446" s="122" t="s">
        <v>613</v>
      </c>
      <c r="E446" s="162">
        <v>20</v>
      </c>
      <c r="F446" s="117"/>
      <c r="G446" s="162"/>
      <c r="H446" s="119"/>
      <c r="I446" s="117"/>
      <c r="J446" s="212" t="str">
        <f>IF(I446=Sheet2!$A$3,Sheet2!$B$3,IF(I446=Sheet2!$A$4,Sheet2!$B$4,IF(I446=Sheet2!$A$5,Sheet2!$B$5,IF(I446=Sheet2!$A$6,Sheet2!$B$6,""))))</f>
        <v/>
      </c>
      <c r="K446" s="119"/>
    </row>
    <row r="447" spans="1:11" ht="17" customHeight="1">
      <c r="A447" s="337"/>
      <c r="B447" s="230">
        <v>403</v>
      </c>
      <c r="C447" s="165" t="s">
        <v>561</v>
      </c>
      <c r="D447" s="122" t="s">
        <v>562</v>
      </c>
      <c r="E447" s="162">
        <v>20</v>
      </c>
      <c r="F447" s="117"/>
      <c r="G447" s="162"/>
      <c r="H447" s="119"/>
      <c r="I447" s="117"/>
      <c r="J447" s="212" t="str">
        <f>IF(I447=Sheet2!$A$3,Sheet2!$B$3,IF(I447=Sheet2!$A$4,Sheet2!$B$4,IF(I447=Sheet2!$A$5,Sheet2!$B$5,IF(I447=Sheet2!$A$6,Sheet2!$B$6,""))))</f>
        <v/>
      </c>
      <c r="K447" s="119"/>
    </row>
    <row r="448" spans="1:11" ht="17" customHeight="1">
      <c r="A448" s="337"/>
      <c r="B448" s="230">
        <v>404</v>
      </c>
      <c r="C448" s="165" t="s">
        <v>563</v>
      </c>
      <c r="D448" s="122" t="s">
        <v>564</v>
      </c>
      <c r="E448" s="162">
        <v>20</v>
      </c>
      <c r="F448" s="117"/>
      <c r="G448" s="162"/>
      <c r="H448" s="119"/>
      <c r="I448" s="117"/>
      <c r="J448" s="212" t="str">
        <f>IF(I448=Sheet2!$A$3,Sheet2!$B$3,IF(I448=Sheet2!$A$4,Sheet2!$B$4,IF(I448=Sheet2!$A$5,Sheet2!$B$5,IF(I448=Sheet2!$A$6,Sheet2!$B$6,""))))</f>
        <v/>
      </c>
      <c r="K448" s="119"/>
    </row>
    <row r="449" spans="1:11" ht="17" customHeight="1">
      <c r="A449" s="337"/>
      <c r="B449" s="230">
        <v>405</v>
      </c>
      <c r="C449" s="165" t="s">
        <v>565</v>
      </c>
      <c r="D449" s="122" t="s">
        <v>566</v>
      </c>
      <c r="E449" s="162">
        <v>20</v>
      </c>
      <c r="F449" s="117"/>
      <c r="G449" s="162"/>
      <c r="H449" s="119"/>
      <c r="I449" s="117"/>
      <c r="J449" s="212" t="str">
        <f>IF(I449=Sheet2!$A$3,Sheet2!$B$3,IF(I449=Sheet2!$A$4,Sheet2!$B$4,IF(I449=Sheet2!$A$5,Sheet2!$B$5,IF(I449=Sheet2!$A$6,Sheet2!$B$6,""))))</f>
        <v/>
      </c>
      <c r="K449" s="119"/>
    </row>
    <row r="450" spans="1:11" ht="17" customHeight="1">
      <c r="A450" s="337"/>
      <c r="B450" s="230">
        <v>406</v>
      </c>
      <c r="C450" s="165" t="s">
        <v>567</v>
      </c>
      <c r="D450" s="122" t="s">
        <v>568</v>
      </c>
      <c r="E450" s="162">
        <v>20</v>
      </c>
      <c r="F450" s="117"/>
      <c r="G450" s="162"/>
      <c r="H450" s="119"/>
      <c r="I450" s="117"/>
      <c r="J450" s="212" t="str">
        <f>IF(I450=Sheet2!$A$3,Sheet2!$B$3,IF(I450=Sheet2!$A$4,Sheet2!$B$4,IF(I450=Sheet2!$A$5,Sheet2!$B$5,IF(I450=Sheet2!$A$6,Sheet2!$B$6,""))))</f>
        <v/>
      </c>
      <c r="K450" s="119"/>
    </row>
    <row r="451" spans="1:11" ht="17" customHeight="1">
      <c r="A451" s="337"/>
      <c r="B451" s="230">
        <v>407</v>
      </c>
      <c r="C451" s="165" t="s">
        <v>590</v>
      </c>
      <c r="D451" s="122" t="s">
        <v>614</v>
      </c>
      <c r="E451" s="162">
        <v>20</v>
      </c>
      <c r="F451" s="117"/>
      <c r="G451" s="162"/>
      <c r="H451" s="119"/>
      <c r="I451" s="117"/>
      <c r="J451" s="212" t="str">
        <f>IF(I451=Sheet2!$A$3,Sheet2!$B$3,IF(I451=Sheet2!$A$4,Sheet2!$B$4,IF(I451=Sheet2!$A$5,Sheet2!$B$5,IF(I451=Sheet2!$A$6,Sheet2!$B$6,""))))</f>
        <v/>
      </c>
      <c r="K451" s="119"/>
    </row>
    <row r="452" spans="1:11" ht="17" customHeight="1">
      <c r="A452" s="337"/>
      <c r="B452" s="230">
        <v>408</v>
      </c>
      <c r="C452" s="165" t="s">
        <v>592</v>
      </c>
      <c r="D452" s="122" t="s">
        <v>593</v>
      </c>
      <c r="E452" s="162">
        <v>20</v>
      </c>
      <c r="F452" s="117"/>
      <c r="G452" s="162"/>
      <c r="H452" s="119"/>
      <c r="I452" s="117"/>
      <c r="J452" s="212" t="str">
        <f>IF(I452=Sheet2!$A$3,Sheet2!$B$3,IF(I452=Sheet2!$A$4,Sheet2!$B$4,IF(I452=Sheet2!$A$5,Sheet2!$B$5,IF(I452=Sheet2!$A$6,Sheet2!$B$6,""))))</f>
        <v/>
      </c>
      <c r="K452" s="119"/>
    </row>
    <row r="453" spans="1:11" ht="17" customHeight="1">
      <c r="A453" s="337"/>
      <c r="B453" s="230">
        <v>409</v>
      </c>
      <c r="C453" s="165" t="s">
        <v>569</v>
      </c>
      <c r="D453" s="122" t="s">
        <v>570</v>
      </c>
      <c r="E453" s="162">
        <v>20</v>
      </c>
      <c r="F453" s="117"/>
      <c r="G453" s="162"/>
      <c r="H453" s="119"/>
      <c r="I453" s="117"/>
      <c r="J453" s="212" t="str">
        <f>IF(I453=Sheet2!$A$3,Sheet2!$B$3,IF(I453=Sheet2!$A$4,Sheet2!$B$4,IF(I453=Sheet2!$A$5,Sheet2!$B$5,IF(I453=Sheet2!$A$6,Sheet2!$B$6,""))))</f>
        <v/>
      </c>
      <c r="K453" s="119"/>
    </row>
    <row r="454" spans="1:11" ht="17" customHeight="1">
      <c r="A454" s="337"/>
      <c r="B454" s="230">
        <v>410</v>
      </c>
      <c r="C454" s="165" t="s">
        <v>571</v>
      </c>
      <c r="D454" s="122" t="s">
        <v>572</v>
      </c>
      <c r="E454" s="162">
        <v>20</v>
      </c>
      <c r="F454" s="117"/>
      <c r="G454" s="162"/>
      <c r="H454" s="119"/>
      <c r="I454" s="117"/>
      <c r="J454" s="212" t="str">
        <f>IF(I454=Sheet2!$A$3,Sheet2!$B$3,IF(I454=Sheet2!$A$4,Sheet2!$B$4,IF(I454=Sheet2!$A$5,Sheet2!$B$5,IF(I454=Sheet2!$A$6,Sheet2!$B$6,""))))</f>
        <v/>
      </c>
      <c r="K454" s="119"/>
    </row>
    <row r="455" spans="1:11" ht="17" customHeight="1">
      <c r="A455" s="337"/>
      <c r="B455" s="230">
        <v>411</v>
      </c>
      <c r="C455" s="165" t="s">
        <v>594</v>
      </c>
      <c r="D455" s="122" t="s">
        <v>595</v>
      </c>
      <c r="E455" s="162">
        <v>20</v>
      </c>
      <c r="F455" s="117"/>
      <c r="G455" s="162"/>
      <c r="H455" s="119"/>
      <c r="I455" s="117"/>
      <c r="J455" s="212" t="str">
        <f>IF(I455=Sheet2!$A$3,Sheet2!$B$3,IF(I455=Sheet2!$A$4,Sheet2!$B$4,IF(I455=Sheet2!$A$5,Sheet2!$B$5,IF(I455=Sheet2!$A$6,Sheet2!$B$6,""))))</f>
        <v/>
      </c>
      <c r="K455" s="119"/>
    </row>
    <row r="456" spans="1:11" ht="17" customHeight="1">
      <c r="A456" s="337"/>
      <c r="B456" s="230">
        <v>412</v>
      </c>
      <c r="C456" s="165" t="s">
        <v>596</v>
      </c>
      <c r="D456" s="122" t="s">
        <v>597</v>
      </c>
      <c r="E456" s="162">
        <v>20</v>
      </c>
      <c r="F456" s="117"/>
      <c r="G456" s="162"/>
      <c r="H456" s="119"/>
      <c r="I456" s="117"/>
      <c r="J456" s="212" t="str">
        <f>IF(I456=Sheet2!$A$3,Sheet2!$B$3,IF(I456=Sheet2!$A$4,Sheet2!$B$4,IF(I456=Sheet2!$A$5,Sheet2!$B$5,IF(I456=Sheet2!$A$6,Sheet2!$B$6,""))))</f>
        <v/>
      </c>
      <c r="K456" s="119"/>
    </row>
    <row r="457" spans="1:11" ht="17" customHeight="1">
      <c r="A457" s="337"/>
      <c r="B457" s="230">
        <v>413</v>
      </c>
      <c r="C457" s="165" t="s">
        <v>573</v>
      </c>
      <c r="D457" s="122" t="s">
        <v>574</v>
      </c>
      <c r="E457" s="162">
        <v>20</v>
      </c>
      <c r="F457" s="117"/>
      <c r="G457" s="162"/>
      <c r="H457" s="119"/>
      <c r="I457" s="117"/>
      <c r="J457" s="212" t="str">
        <f>IF(I457=Sheet2!$A$3,Sheet2!$B$3,IF(I457=Sheet2!$A$4,Sheet2!$B$4,IF(I457=Sheet2!$A$5,Sheet2!$B$5,IF(I457=Sheet2!$A$6,Sheet2!$B$6,""))))</f>
        <v/>
      </c>
      <c r="K457" s="119"/>
    </row>
    <row r="458" spans="1:11" ht="17" customHeight="1">
      <c r="A458" s="337"/>
      <c r="B458" s="230">
        <v>414</v>
      </c>
      <c r="C458" s="165" t="s">
        <v>575</v>
      </c>
      <c r="D458" s="122" t="s">
        <v>576</v>
      </c>
      <c r="E458" s="162">
        <v>20</v>
      </c>
      <c r="F458" s="117"/>
      <c r="G458" s="162"/>
      <c r="H458" s="119"/>
      <c r="I458" s="117"/>
      <c r="J458" s="212" t="str">
        <f>IF(I458=Sheet2!$A$3,Sheet2!$B$3,IF(I458=Sheet2!$A$4,Sheet2!$B$4,IF(I458=Sheet2!$A$5,Sheet2!$B$5,IF(I458=Sheet2!$A$6,Sheet2!$B$6,""))))</f>
        <v/>
      </c>
      <c r="K458" s="119"/>
    </row>
    <row r="459" spans="1:11" ht="17" customHeight="1">
      <c r="A459" s="337"/>
      <c r="B459" s="230">
        <v>415</v>
      </c>
      <c r="C459" s="165" t="s">
        <v>577</v>
      </c>
      <c r="D459" s="122" t="s">
        <v>578</v>
      </c>
      <c r="E459" s="162">
        <v>20</v>
      </c>
      <c r="F459" s="117"/>
      <c r="G459" s="162"/>
      <c r="H459" s="119"/>
      <c r="I459" s="117"/>
      <c r="J459" s="212" t="str">
        <f>IF(I459=Sheet2!$A$3,Sheet2!$B$3,IF(I459=Sheet2!$A$4,Sheet2!$B$4,IF(I459=Sheet2!$A$5,Sheet2!$B$5,IF(I459=Sheet2!$A$6,Sheet2!$B$6,""))))</f>
        <v/>
      </c>
      <c r="K459" s="119"/>
    </row>
    <row r="460" spans="1:11" ht="17" customHeight="1">
      <c r="A460" s="337"/>
      <c r="B460" s="230">
        <v>416</v>
      </c>
      <c r="C460" s="165" t="s">
        <v>598</v>
      </c>
      <c r="D460" s="122" t="s">
        <v>599</v>
      </c>
      <c r="E460" s="162">
        <v>20</v>
      </c>
      <c r="F460" s="117"/>
      <c r="G460" s="162"/>
      <c r="H460" s="119"/>
      <c r="I460" s="117"/>
      <c r="J460" s="212" t="str">
        <f>IF(I460=Sheet2!$A$3,Sheet2!$B$3,IF(I460=Sheet2!$A$4,Sheet2!$B$4,IF(I460=Sheet2!$A$5,Sheet2!$B$5,IF(I460=Sheet2!$A$6,Sheet2!$B$6,""))))</f>
        <v/>
      </c>
      <c r="K460" s="119"/>
    </row>
    <row r="461" spans="1:11" ht="17" customHeight="1">
      <c r="A461" s="337"/>
      <c r="B461" s="230">
        <v>417</v>
      </c>
      <c r="C461" s="165" t="s">
        <v>600</v>
      </c>
      <c r="D461" s="122" t="s">
        <v>601</v>
      </c>
      <c r="E461" s="162">
        <v>20</v>
      </c>
      <c r="F461" s="117"/>
      <c r="G461" s="162"/>
      <c r="H461" s="119"/>
      <c r="I461" s="117"/>
      <c r="J461" s="212" t="str">
        <f>IF(I461=Sheet2!$A$3,Sheet2!$B$3,IF(I461=Sheet2!$A$4,Sheet2!$B$4,IF(I461=Sheet2!$A$5,Sheet2!$B$5,IF(I461=Sheet2!$A$6,Sheet2!$B$6,""))))</f>
        <v/>
      </c>
      <c r="K461" s="119"/>
    </row>
    <row r="462" spans="1:11" ht="17" customHeight="1">
      <c r="A462" s="337"/>
      <c r="B462" s="230">
        <v>418</v>
      </c>
      <c r="C462" s="165" t="s">
        <v>615</v>
      </c>
      <c r="D462" s="122" t="s">
        <v>616</v>
      </c>
      <c r="E462" s="162">
        <v>20</v>
      </c>
      <c r="F462" s="117"/>
      <c r="G462" s="162"/>
      <c r="H462" s="119"/>
      <c r="I462" s="117"/>
      <c r="J462" s="212" t="str">
        <f>IF(I462=Sheet2!$A$3,Sheet2!$B$3,IF(I462=Sheet2!$A$4,Sheet2!$B$4,IF(I462=Sheet2!$A$5,Sheet2!$B$5,IF(I462=Sheet2!$A$6,Sheet2!$B$6,""))))</f>
        <v/>
      </c>
      <c r="K462" s="119"/>
    </row>
    <row r="463" spans="1:11" ht="17" customHeight="1">
      <c r="A463" s="337"/>
      <c r="B463" s="230">
        <v>419</v>
      </c>
      <c r="C463" s="165" t="s">
        <v>604</v>
      </c>
      <c r="D463" s="122" t="s">
        <v>605</v>
      </c>
      <c r="E463" s="162">
        <v>20</v>
      </c>
      <c r="F463" s="117"/>
      <c r="G463" s="162"/>
      <c r="H463" s="119"/>
      <c r="I463" s="117"/>
      <c r="J463" s="212" t="str">
        <f>IF(I463=Sheet2!$A$3,Sheet2!$B$3,IF(I463=Sheet2!$A$4,Sheet2!$B$4,IF(I463=Sheet2!$A$5,Sheet2!$B$5,IF(I463=Sheet2!$A$6,Sheet2!$B$6,""))))</f>
        <v/>
      </c>
      <c r="K463" s="119"/>
    </row>
    <row r="464" spans="1:11" ht="17" customHeight="1">
      <c r="A464" s="337"/>
      <c r="B464" s="230">
        <v>420</v>
      </c>
      <c r="C464" s="165" t="s">
        <v>581</v>
      </c>
      <c r="D464" s="122" t="s">
        <v>606</v>
      </c>
      <c r="E464" s="162">
        <v>20</v>
      </c>
      <c r="F464" s="117"/>
      <c r="G464" s="162"/>
      <c r="H464" s="119"/>
      <c r="I464" s="117"/>
      <c r="J464" s="212" t="str">
        <f>IF(I464=Sheet2!$A$3,Sheet2!$B$3,IF(I464=Sheet2!$A$4,Sheet2!$B$4,IF(I464=Sheet2!$A$5,Sheet2!$B$5,IF(I464=Sheet2!$A$6,Sheet2!$B$6,""))))</f>
        <v/>
      </c>
      <c r="K464" s="119"/>
    </row>
    <row r="465" spans="1:11" ht="17" customHeight="1">
      <c r="A465" s="337"/>
      <c r="B465" s="230">
        <v>421</v>
      </c>
      <c r="C465" s="165" t="s">
        <v>585</v>
      </c>
      <c r="D465" s="122" t="s">
        <v>607</v>
      </c>
      <c r="E465" s="162">
        <v>20</v>
      </c>
      <c r="F465" s="117"/>
      <c r="G465" s="162"/>
      <c r="H465" s="119"/>
      <c r="I465" s="117"/>
      <c r="J465" s="212" t="str">
        <f>IF(I465=Sheet2!$A$3,Sheet2!$B$3,IF(I465=Sheet2!$A$4,Sheet2!$B$4,IF(I465=Sheet2!$A$5,Sheet2!$B$5,IF(I465=Sheet2!$A$6,Sheet2!$B$6,""))))</f>
        <v/>
      </c>
      <c r="K465" s="119"/>
    </row>
    <row r="466" spans="1:11" ht="17" customHeight="1">
      <c r="A466" s="337"/>
      <c r="B466" s="230">
        <v>422</v>
      </c>
      <c r="C466" s="165" t="s">
        <v>608</v>
      </c>
      <c r="D466" s="122" t="s">
        <v>609</v>
      </c>
      <c r="E466" s="162">
        <v>20</v>
      </c>
      <c r="F466" s="117"/>
      <c r="G466" s="162"/>
      <c r="H466" s="119"/>
      <c r="I466" s="117"/>
      <c r="J466" s="212" t="str">
        <f>IF(I466=Sheet2!$A$3,Sheet2!$B$3,IF(I466=Sheet2!$A$4,Sheet2!$B$4,IF(I466=Sheet2!$A$5,Sheet2!$B$5,IF(I466=Sheet2!$A$6,Sheet2!$B$6,""))))</f>
        <v/>
      </c>
      <c r="K466" s="119"/>
    </row>
    <row r="467" spans="1:11" ht="17" customHeight="1">
      <c r="A467" s="337"/>
      <c r="B467" s="230">
        <v>423</v>
      </c>
      <c r="C467" s="165" t="s">
        <v>583</v>
      </c>
      <c r="D467" s="122" t="s">
        <v>610</v>
      </c>
      <c r="E467" s="162">
        <v>20</v>
      </c>
      <c r="F467" s="117"/>
      <c r="G467" s="162"/>
      <c r="H467" s="119"/>
      <c r="I467" s="117"/>
      <c r="J467" s="212" t="str">
        <f>IF(I467=Sheet2!$A$3,Sheet2!$B$3,IF(I467=Sheet2!$A$4,Sheet2!$B$4,IF(I467=Sheet2!$A$5,Sheet2!$B$5,IF(I467=Sheet2!$A$6,Sheet2!$B$6,""))))</f>
        <v/>
      </c>
      <c r="K467" s="119"/>
    </row>
    <row r="468" spans="1:11" ht="20" customHeight="1">
      <c r="A468" s="337"/>
      <c r="B468" s="230"/>
      <c r="C468" s="140"/>
      <c r="D468" s="149" t="s">
        <v>1983</v>
      </c>
      <c r="E468" s="175"/>
      <c r="F468" s="175"/>
      <c r="G468" s="175"/>
      <c r="H468" s="232"/>
      <c r="I468" s="218"/>
      <c r="J468" s="240"/>
      <c r="K468" s="232"/>
    </row>
    <row r="469" spans="1:11" ht="17" customHeight="1">
      <c r="A469" s="337"/>
      <c r="B469" s="230">
        <v>424</v>
      </c>
      <c r="C469" s="246" t="s">
        <v>1984</v>
      </c>
      <c r="D469" s="247" t="s">
        <v>1985</v>
      </c>
      <c r="E469" s="248">
        <v>1</v>
      </c>
      <c r="F469" s="244"/>
      <c r="G469" s="244"/>
      <c r="H469" s="245"/>
      <c r="I469" s="117"/>
      <c r="J469" s="212" t="str">
        <f>IF(I469=Sheet2!$A$3,Sheet2!$B$3,IF(I469=Sheet2!$A$4,Sheet2!$B$4,IF(I469=Sheet2!$A$5,Sheet2!$B$5,IF(I469=Sheet2!$A$6,Sheet2!$B$6,""))))</f>
        <v/>
      </c>
      <c r="K469" s="245"/>
    </row>
    <row r="470" spans="1:11" ht="17" customHeight="1">
      <c r="A470" s="337"/>
      <c r="B470" s="230">
        <v>425</v>
      </c>
      <c r="C470" s="246" t="s">
        <v>1986</v>
      </c>
      <c r="D470" s="247" t="s">
        <v>1987</v>
      </c>
      <c r="E470" s="248">
        <v>1</v>
      </c>
      <c r="F470" s="244"/>
      <c r="G470" s="244"/>
      <c r="H470" s="245"/>
      <c r="I470" s="117"/>
      <c r="J470" s="212" t="str">
        <f>IF(I470=Sheet2!$A$3,Sheet2!$B$3,IF(I470=Sheet2!$A$4,Sheet2!$B$4,IF(I470=Sheet2!$A$5,Sheet2!$B$5,IF(I470=Sheet2!$A$6,Sheet2!$B$6,""))))</f>
        <v/>
      </c>
      <c r="K470" s="245"/>
    </row>
    <row r="471" spans="1:11" ht="17" customHeight="1">
      <c r="A471" s="337"/>
      <c r="B471" s="230">
        <v>426</v>
      </c>
      <c r="C471" s="246" t="s">
        <v>1988</v>
      </c>
      <c r="D471" s="247" t="s">
        <v>1989</v>
      </c>
      <c r="E471" s="248">
        <v>1</v>
      </c>
      <c r="F471" s="244"/>
      <c r="G471" s="244"/>
      <c r="H471" s="245"/>
      <c r="I471" s="117"/>
      <c r="J471" s="212" t="str">
        <f>IF(I471=Sheet2!$A$3,Sheet2!$B$3,IF(I471=Sheet2!$A$4,Sheet2!$B$4,IF(I471=Sheet2!$A$5,Sheet2!$B$5,IF(I471=Sheet2!$A$6,Sheet2!$B$6,""))))</f>
        <v/>
      </c>
      <c r="K471" s="245"/>
    </row>
    <row r="472" spans="1:11" ht="17" customHeight="1">
      <c r="A472" s="337"/>
      <c r="B472" s="230">
        <v>427</v>
      </c>
      <c r="C472" s="246" t="s">
        <v>1990</v>
      </c>
      <c r="D472" s="247" t="s">
        <v>1991</v>
      </c>
      <c r="E472" s="248">
        <v>1</v>
      </c>
      <c r="F472" s="244"/>
      <c r="G472" s="244"/>
      <c r="H472" s="245"/>
      <c r="I472" s="117"/>
      <c r="J472" s="212" t="str">
        <f>IF(I472=Sheet2!$A$3,Sheet2!$B$3,IF(I472=Sheet2!$A$4,Sheet2!$B$4,IF(I472=Sheet2!$A$5,Sheet2!$B$5,IF(I472=Sheet2!$A$6,Sheet2!$B$6,""))))</f>
        <v/>
      </c>
      <c r="K472" s="245"/>
    </row>
    <row r="473" spans="1:11" ht="17" customHeight="1">
      <c r="A473" s="337"/>
      <c r="B473" s="230">
        <v>428</v>
      </c>
      <c r="C473" s="246" t="s">
        <v>1992</v>
      </c>
      <c r="D473" s="247" t="s">
        <v>1993</v>
      </c>
      <c r="E473" s="248">
        <v>1</v>
      </c>
      <c r="F473" s="244"/>
      <c r="G473" s="244"/>
      <c r="H473" s="245"/>
      <c r="I473" s="117"/>
      <c r="J473" s="212" t="str">
        <f>IF(I473=Sheet2!$A$3,Sheet2!$B$3,IF(I473=Sheet2!$A$4,Sheet2!$B$4,IF(I473=Sheet2!$A$5,Sheet2!$B$5,IF(I473=Sheet2!$A$6,Sheet2!$B$6,""))))</f>
        <v/>
      </c>
      <c r="K473" s="245"/>
    </row>
    <row r="474" spans="1:11" ht="17" customHeight="1">
      <c r="A474" s="337"/>
      <c r="B474" s="230">
        <v>429</v>
      </c>
      <c r="C474" s="246" t="s">
        <v>1994</v>
      </c>
      <c r="D474" s="247" t="s">
        <v>1995</v>
      </c>
      <c r="E474" s="248">
        <v>1</v>
      </c>
      <c r="F474" s="244"/>
      <c r="G474" s="244"/>
      <c r="H474" s="245"/>
      <c r="I474" s="117"/>
      <c r="J474" s="212" t="str">
        <f>IF(I474=Sheet2!$A$3,Sheet2!$B$3,IF(I474=Sheet2!$A$4,Sheet2!$B$4,IF(I474=Sheet2!$A$5,Sheet2!$B$5,IF(I474=Sheet2!$A$6,Sheet2!$B$6,""))))</f>
        <v/>
      </c>
      <c r="K474" s="245"/>
    </row>
    <row r="475" spans="1:11" ht="17" customHeight="1">
      <c r="A475" s="337"/>
      <c r="B475" s="230">
        <v>430</v>
      </c>
      <c r="C475" s="246" t="s">
        <v>1996</v>
      </c>
      <c r="D475" s="247" t="s">
        <v>1997</v>
      </c>
      <c r="E475" s="248">
        <v>1</v>
      </c>
      <c r="F475" s="244"/>
      <c r="G475" s="244"/>
      <c r="H475" s="245"/>
      <c r="I475" s="117"/>
      <c r="J475" s="212" t="str">
        <f>IF(I475=Sheet2!$A$3,Sheet2!$B$3,IF(I475=Sheet2!$A$4,Sheet2!$B$4,IF(I475=Sheet2!$A$5,Sheet2!$B$5,IF(I475=Sheet2!$A$6,Sheet2!$B$6,""))))</f>
        <v/>
      </c>
      <c r="K475" s="245"/>
    </row>
    <row r="476" spans="1:11" ht="17" customHeight="1">
      <c r="A476" s="337"/>
      <c r="B476" s="230">
        <v>431</v>
      </c>
      <c r="C476" s="246" t="s">
        <v>1998</v>
      </c>
      <c r="D476" s="247" t="s">
        <v>1999</v>
      </c>
      <c r="E476" s="248">
        <v>1</v>
      </c>
      <c r="F476" s="244"/>
      <c r="G476" s="244"/>
      <c r="H476" s="245"/>
      <c r="I476" s="117"/>
      <c r="J476" s="212" t="str">
        <f>IF(I476=Sheet2!$A$3,Sheet2!$B$3,IF(I476=Sheet2!$A$4,Sheet2!$B$4,IF(I476=Sheet2!$A$5,Sheet2!$B$5,IF(I476=Sheet2!$A$6,Sheet2!$B$6,""))))</f>
        <v/>
      </c>
      <c r="K476" s="245"/>
    </row>
    <row r="477" spans="1:11" ht="17" customHeight="1">
      <c r="A477" s="337"/>
      <c r="B477" s="230">
        <v>432</v>
      </c>
      <c r="C477" s="246" t="s">
        <v>2000</v>
      </c>
      <c r="D477" s="247" t="s">
        <v>2001</v>
      </c>
      <c r="E477" s="248">
        <v>1</v>
      </c>
      <c r="F477" s="244"/>
      <c r="G477" s="244"/>
      <c r="H477" s="245"/>
      <c r="I477" s="117"/>
      <c r="J477" s="212" t="str">
        <f>IF(I477=Sheet2!$A$3,Sheet2!$B$3,IF(I477=Sheet2!$A$4,Sheet2!$B$4,IF(I477=Sheet2!$A$5,Sheet2!$B$5,IF(I477=Sheet2!$A$6,Sheet2!$B$6,""))))</f>
        <v/>
      </c>
      <c r="K477" s="245"/>
    </row>
    <row r="478" spans="1:11" ht="17" customHeight="1">
      <c r="A478" s="337"/>
      <c r="B478" s="230">
        <v>433</v>
      </c>
      <c r="C478" s="246" t="s">
        <v>2002</v>
      </c>
      <c r="D478" s="247" t="s">
        <v>2003</v>
      </c>
      <c r="E478" s="248">
        <v>1</v>
      </c>
      <c r="F478" s="244"/>
      <c r="G478" s="244"/>
      <c r="H478" s="245"/>
      <c r="I478" s="117"/>
      <c r="J478" s="212" t="str">
        <f>IF(I478=Sheet2!$A$3,Sheet2!$B$3,IF(I478=Sheet2!$A$4,Sheet2!$B$4,IF(I478=Sheet2!$A$5,Sheet2!$B$5,IF(I478=Sheet2!$A$6,Sheet2!$B$6,""))))</f>
        <v/>
      </c>
      <c r="K478" s="245"/>
    </row>
    <row r="479" spans="1:11" ht="17" customHeight="1">
      <c r="A479" s="337"/>
      <c r="B479" s="230">
        <v>434</v>
      </c>
      <c r="C479" s="246" t="s">
        <v>2004</v>
      </c>
      <c r="D479" s="247" t="s">
        <v>2005</v>
      </c>
      <c r="E479" s="248">
        <v>1</v>
      </c>
      <c r="F479" s="244"/>
      <c r="G479" s="244"/>
      <c r="H479" s="245"/>
      <c r="I479" s="117"/>
      <c r="J479" s="212" t="str">
        <f>IF(I479=Sheet2!$A$3,Sheet2!$B$3,IF(I479=Sheet2!$A$4,Sheet2!$B$4,IF(I479=Sheet2!$A$5,Sheet2!$B$5,IF(I479=Sheet2!$A$6,Sheet2!$B$6,""))))</f>
        <v/>
      </c>
      <c r="K479" s="245"/>
    </row>
    <row r="480" spans="1:11" ht="17" customHeight="1">
      <c r="A480" s="337"/>
      <c r="B480" s="230">
        <v>435</v>
      </c>
      <c r="C480" s="246" t="s">
        <v>2006</v>
      </c>
      <c r="D480" s="247" t="s">
        <v>2007</v>
      </c>
      <c r="E480" s="248">
        <v>1</v>
      </c>
      <c r="F480" s="244"/>
      <c r="G480" s="244"/>
      <c r="H480" s="245"/>
      <c r="I480" s="117"/>
      <c r="J480" s="212" t="str">
        <f>IF(I480=Sheet2!$A$3,Sheet2!$B$3,IF(I480=Sheet2!$A$4,Sheet2!$B$4,IF(I480=Sheet2!$A$5,Sheet2!$B$5,IF(I480=Sheet2!$A$6,Sheet2!$B$6,""))))</f>
        <v/>
      </c>
      <c r="K480" s="245"/>
    </row>
    <row r="481" spans="1:11" ht="17" customHeight="1">
      <c r="A481" s="337"/>
      <c r="B481" s="230">
        <v>436</v>
      </c>
      <c r="C481" s="246" t="s">
        <v>2008</v>
      </c>
      <c r="D481" s="247" t="s">
        <v>2009</v>
      </c>
      <c r="E481" s="248">
        <v>1</v>
      </c>
      <c r="F481" s="244"/>
      <c r="G481" s="244"/>
      <c r="H481" s="245"/>
      <c r="I481" s="117"/>
      <c r="J481" s="212" t="str">
        <f>IF(I481=Sheet2!$A$3,Sheet2!$B$3,IF(I481=Sheet2!$A$4,Sheet2!$B$4,IF(I481=Sheet2!$A$5,Sheet2!$B$5,IF(I481=Sheet2!$A$6,Sheet2!$B$6,""))))</f>
        <v/>
      </c>
      <c r="K481" s="245"/>
    </row>
    <row r="482" spans="1:11" ht="17" customHeight="1">
      <c r="A482" s="337"/>
      <c r="B482" s="230">
        <v>437</v>
      </c>
      <c r="C482" s="246" t="s">
        <v>2010</v>
      </c>
      <c r="D482" s="247" t="s">
        <v>2011</v>
      </c>
      <c r="E482" s="248">
        <v>1</v>
      </c>
      <c r="F482" s="244"/>
      <c r="G482" s="244"/>
      <c r="H482" s="245"/>
      <c r="I482" s="117"/>
      <c r="J482" s="212" t="str">
        <f>IF(I482=Sheet2!$A$3,Sheet2!$B$3,IF(I482=Sheet2!$A$4,Sheet2!$B$4,IF(I482=Sheet2!$A$5,Sheet2!$B$5,IF(I482=Sheet2!$A$6,Sheet2!$B$6,""))))</f>
        <v/>
      </c>
      <c r="K482" s="245"/>
    </row>
    <row r="483" spans="1:11" ht="17" customHeight="1">
      <c r="A483" s="337"/>
      <c r="B483" s="230">
        <v>438</v>
      </c>
      <c r="C483" s="246" t="s">
        <v>2012</v>
      </c>
      <c r="D483" s="247" t="s">
        <v>2013</v>
      </c>
      <c r="E483" s="248">
        <v>1</v>
      </c>
      <c r="F483" s="244"/>
      <c r="G483" s="244"/>
      <c r="H483" s="245"/>
      <c r="I483" s="117"/>
      <c r="J483" s="212" t="str">
        <f>IF(I483=Sheet2!$A$3,Sheet2!$B$3,IF(I483=Sheet2!$A$4,Sheet2!$B$4,IF(I483=Sheet2!$A$5,Sheet2!$B$5,IF(I483=Sheet2!$A$6,Sheet2!$B$6,""))))</f>
        <v/>
      </c>
      <c r="K483" s="245"/>
    </row>
    <row r="484" spans="1:11" ht="17" customHeight="1">
      <c r="A484" s="337"/>
      <c r="B484" s="230">
        <v>439</v>
      </c>
      <c r="C484" s="246" t="s">
        <v>2014</v>
      </c>
      <c r="D484" s="247" t="s">
        <v>2015</v>
      </c>
      <c r="E484" s="248">
        <v>1</v>
      </c>
      <c r="F484" s="244"/>
      <c r="G484" s="244"/>
      <c r="H484" s="245"/>
      <c r="I484" s="117"/>
      <c r="J484" s="212" t="str">
        <f>IF(I484=Sheet2!$A$3,Sheet2!$B$3,IF(I484=Sheet2!$A$4,Sheet2!$B$4,IF(I484=Sheet2!$A$5,Sheet2!$B$5,IF(I484=Sheet2!$A$6,Sheet2!$B$6,""))))</f>
        <v/>
      </c>
      <c r="K484" s="245"/>
    </row>
    <row r="485" spans="1:11" ht="17" customHeight="1">
      <c r="A485" s="337"/>
      <c r="B485" s="230">
        <v>440</v>
      </c>
      <c r="C485" s="246" t="s">
        <v>2016</v>
      </c>
      <c r="D485" s="247" t="s">
        <v>2017</v>
      </c>
      <c r="E485" s="248">
        <v>1</v>
      </c>
      <c r="F485" s="244"/>
      <c r="G485" s="244"/>
      <c r="H485" s="245"/>
      <c r="I485" s="117"/>
      <c r="J485" s="212" t="str">
        <f>IF(I485=Sheet2!$A$3,Sheet2!$B$3,IF(I485=Sheet2!$A$4,Sheet2!$B$4,IF(I485=Sheet2!$A$5,Sheet2!$B$5,IF(I485=Sheet2!$A$6,Sheet2!$B$6,""))))</f>
        <v/>
      </c>
      <c r="K485" s="245"/>
    </row>
    <row r="486" spans="1:11" ht="17" customHeight="1">
      <c r="A486" s="337"/>
      <c r="B486" s="230">
        <v>441</v>
      </c>
      <c r="C486" s="246" t="s">
        <v>2018</v>
      </c>
      <c r="D486" s="247" t="s">
        <v>2019</v>
      </c>
      <c r="E486" s="248">
        <v>1</v>
      </c>
      <c r="F486" s="244"/>
      <c r="G486" s="244"/>
      <c r="H486" s="245"/>
      <c r="I486" s="117"/>
      <c r="J486" s="212" t="str">
        <f>IF(I486=Sheet2!$A$3,Sheet2!$B$3,IF(I486=Sheet2!$A$4,Sheet2!$B$4,IF(I486=Sheet2!$A$5,Sheet2!$B$5,IF(I486=Sheet2!$A$6,Sheet2!$B$6,""))))</f>
        <v/>
      </c>
      <c r="K486" s="245"/>
    </row>
    <row r="487" spans="1:11" ht="17" customHeight="1">
      <c r="A487" s="337"/>
      <c r="B487" s="230">
        <v>442</v>
      </c>
      <c r="C487" s="246" t="s">
        <v>2020</v>
      </c>
      <c r="D487" s="247" t="s">
        <v>2021</v>
      </c>
      <c r="E487" s="248">
        <v>1</v>
      </c>
      <c r="F487" s="244"/>
      <c r="G487" s="244"/>
      <c r="H487" s="245"/>
      <c r="I487" s="117"/>
      <c r="J487" s="212" t="str">
        <f>IF(I487=Sheet2!$A$3,Sheet2!$B$3,IF(I487=Sheet2!$A$4,Sheet2!$B$4,IF(I487=Sheet2!$A$5,Sheet2!$B$5,IF(I487=Sheet2!$A$6,Sheet2!$B$6,""))))</f>
        <v/>
      </c>
      <c r="K487" s="245"/>
    </row>
    <row r="488" spans="1:11" ht="17" customHeight="1">
      <c r="A488" s="337"/>
      <c r="B488" s="230">
        <v>443</v>
      </c>
      <c r="C488" s="246" t="s">
        <v>2022</v>
      </c>
      <c r="D488" s="247" t="s">
        <v>2023</v>
      </c>
      <c r="E488" s="248">
        <v>1</v>
      </c>
      <c r="F488" s="244"/>
      <c r="G488" s="244"/>
      <c r="H488" s="245"/>
      <c r="I488" s="117"/>
      <c r="J488" s="212" t="str">
        <f>IF(I488=Sheet2!$A$3,Sheet2!$B$3,IF(I488=Sheet2!$A$4,Sheet2!$B$4,IF(I488=Sheet2!$A$5,Sheet2!$B$5,IF(I488=Sheet2!$A$6,Sheet2!$B$6,""))))</f>
        <v/>
      </c>
      <c r="K488" s="245"/>
    </row>
    <row r="489" spans="1:11" ht="17" customHeight="1">
      <c r="A489" s="337"/>
      <c r="B489" s="230">
        <v>444</v>
      </c>
      <c r="C489" s="246" t="s">
        <v>2024</v>
      </c>
      <c r="D489" s="247" t="s">
        <v>2025</v>
      </c>
      <c r="E489" s="248">
        <v>1</v>
      </c>
      <c r="F489" s="244"/>
      <c r="G489" s="244"/>
      <c r="H489" s="245"/>
      <c r="I489" s="117"/>
      <c r="J489" s="212" t="str">
        <f>IF(I489=Sheet2!$A$3,Sheet2!$B$3,IF(I489=Sheet2!$A$4,Sheet2!$B$4,IF(I489=Sheet2!$A$5,Sheet2!$B$5,IF(I489=Sheet2!$A$6,Sheet2!$B$6,""))))</f>
        <v/>
      </c>
      <c r="K489" s="245"/>
    </row>
    <row r="490" spans="1:11" ht="17" customHeight="1">
      <c r="A490" s="337"/>
      <c r="B490" s="230">
        <v>445</v>
      </c>
      <c r="C490" s="246" t="s">
        <v>2026</v>
      </c>
      <c r="D490" s="247" t="s">
        <v>2027</v>
      </c>
      <c r="E490" s="248">
        <v>1</v>
      </c>
      <c r="F490" s="244"/>
      <c r="G490" s="244"/>
      <c r="H490" s="245"/>
      <c r="I490" s="117"/>
      <c r="J490" s="212" t="str">
        <f>IF(I490=Sheet2!$A$3,Sheet2!$B$3,IF(I490=Sheet2!$A$4,Sheet2!$B$4,IF(I490=Sheet2!$A$5,Sheet2!$B$5,IF(I490=Sheet2!$A$6,Sheet2!$B$6,""))))</f>
        <v/>
      </c>
      <c r="K490" s="245"/>
    </row>
    <row r="491" spans="1:11" ht="17" customHeight="1">
      <c r="A491" s="337"/>
      <c r="B491" s="230">
        <v>446</v>
      </c>
      <c r="C491" s="246" t="s">
        <v>2028</v>
      </c>
      <c r="D491" s="247" t="s">
        <v>2029</v>
      </c>
      <c r="E491" s="248">
        <v>1</v>
      </c>
      <c r="F491" s="244"/>
      <c r="G491" s="244"/>
      <c r="H491" s="245"/>
      <c r="I491" s="117"/>
      <c r="J491" s="212" t="str">
        <f>IF(I491=Sheet2!$A$3,Sheet2!$B$3,IF(I491=Sheet2!$A$4,Sheet2!$B$4,IF(I491=Sheet2!$A$5,Sheet2!$B$5,IF(I491=Sheet2!$A$6,Sheet2!$B$6,""))))</f>
        <v/>
      </c>
      <c r="K491" s="245"/>
    </row>
    <row r="492" spans="1:11" ht="17" customHeight="1">
      <c r="A492" s="337"/>
      <c r="B492" s="230">
        <v>447</v>
      </c>
      <c r="C492" s="246" t="s">
        <v>2030</v>
      </c>
      <c r="D492" s="247" t="s">
        <v>2031</v>
      </c>
      <c r="E492" s="248">
        <v>1</v>
      </c>
      <c r="F492" s="244"/>
      <c r="G492" s="244"/>
      <c r="H492" s="245"/>
      <c r="I492" s="117"/>
      <c r="J492" s="212" t="str">
        <f>IF(I492=Sheet2!$A$3,Sheet2!$B$3,IF(I492=Sheet2!$A$4,Sheet2!$B$4,IF(I492=Sheet2!$A$5,Sheet2!$B$5,IF(I492=Sheet2!$A$6,Sheet2!$B$6,""))))</f>
        <v/>
      </c>
      <c r="K492" s="245"/>
    </row>
    <row r="493" spans="1:11" ht="17" customHeight="1">
      <c r="A493" s="337"/>
      <c r="B493" s="230">
        <v>448</v>
      </c>
      <c r="C493" s="246" t="s">
        <v>2032</v>
      </c>
      <c r="D493" s="247" t="s">
        <v>2033</v>
      </c>
      <c r="E493" s="248">
        <v>1</v>
      </c>
      <c r="F493" s="244"/>
      <c r="G493" s="244"/>
      <c r="H493" s="245"/>
      <c r="I493" s="117"/>
      <c r="J493" s="212" t="str">
        <f>IF(I493=Sheet2!$A$3,Sheet2!$B$3,IF(I493=Sheet2!$A$4,Sheet2!$B$4,IF(I493=Sheet2!$A$5,Sheet2!$B$5,IF(I493=Sheet2!$A$6,Sheet2!$B$6,""))))</f>
        <v/>
      </c>
      <c r="K493" s="245"/>
    </row>
    <row r="494" spans="1:11" ht="17" customHeight="1">
      <c r="A494" s="337"/>
      <c r="B494" s="230">
        <v>449</v>
      </c>
      <c r="C494" s="246" t="s">
        <v>2034</v>
      </c>
      <c r="D494" s="247" t="s">
        <v>2035</v>
      </c>
      <c r="E494" s="248">
        <v>1</v>
      </c>
      <c r="F494" s="244"/>
      <c r="G494" s="244"/>
      <c r="H494" s="245"/>
      <c r="I494" s="117"/>
      <c r="J494" s="212" t="str">
        <f>IF(I494=Sheet2!$A$3,Sheet2!$B$3,IF(I494=Sheet2!$A$4,Sheet2!$B$4,IF(I494=Sheet2!$A$5,Sheet2!$B$5,IF(I494=Sheet2!$A$6,Sheet2!$B$6,""))))</f>
        <v/>
      </c>
      <c r="K494" s="245"/>
    </row>
    <row r="495" spans="1:11" ht="17" customHeight="1">
      <c r="A495" s="337"/>
      <c r="B495" s="230">
        <v>450</v>
      </c>
      <c r="C495" s="246" t="s">
        <v>2036</v>
      </c>
      <c r="D495" s="247" t="s">
        <v>2037</v>
      </c>
      <c r="E495" s="248">
        <v>1</v>
      </c>
      <c r="F495" s="244"/>
      <c r="G495" s="244"/>
      <c r="H495" s="245"/>
      <c r="I495" s="117"/>
      <c r="J495" s="212" t="str">
        <f>IF(I495=Sheet2!$A$3,Sheet2!$B$3,IF(I495=Sheet2!$A$4,Sheet2!$B$4,IF(I495=Sheet2!$A$5,Sheet2!$B$5,IF(I495=Sheet2!$A$6,Sheet2!$B$6,""))))</f>
        <v/>
      </c>
      <c r="K495" s="245"/>
    </row>
    <row r="496" spans="1:11" ht="17" customHeight="1">
      <c r="A496" s="337"/>
      <c r="B496" s="230">
        <v>451</v>
      </c>
      <c r="C496" s="246" t="s">
        <v>2038</v>
      </c>
      <c r="D496" s="247" t="s">
        <v>2039</v>
      </c>
      <c r="E496" s="248">
        <v>1</v>
      </c>
      <c r="F496" s="244"/>
      <c r="G496" s="244"/>
      <c r="H496" s="245"/>
      <c r="I496" s="117"/>
      <c r="J496" s="212" t="str">
        <f>IF(I496=Sheet2!$A$3,Sheet2!$B$3,IF(I496=Sheet2!$A$4,Sheet2!$B$4,IF(I496=Sheet2!$A$5,Sheet2!$B$5,IF(I496=Sheet2!$A$6,Sheet2!$B$6,""))))</f>
        <v/>
      </c>
      <c r="K496" s="245"/>
    </row>
    <row r="497" spans="1:11" ht="17" customHeight="1">
      <c r="A497" s="337"/>
      <c r="B497" s="230">
        <v>452</v>
      </c>
      <c r="C497" s="246" t="s">
        <v>2040</v>
      </c>
      <c r="D497" s="247" t="s">
        <v>2041</v>
      </c>
      <c r="E497" s="248">
        <v>1</v>
      </c>
      <c r="F497" s="244"/>
      <c r="G497" s="244"/>
      <c r="H497" s="245"/>
      <c r="I497" s="117"/>
      <c r="J497" s="212" t="str">
        <f>IF(I497=Sheet2!$A$3,Sheet2!$B$3,IF(I497=Sheet2!$A$4,Sheet2!$B$4,IF(I497=Sheet2!$A$5,Sheet2!$B$5,IF(I497=Sheet2!$A$6,Sheet2!$B$6,""))))</f>
        <v/>
      </c>
      <c r="K497" s="245"/>
    </row>
    <row r="498" spans="1:11" ht="17" customHeight="1">
      <c r="A498" s="337"/>
      <c r="B498" s="230">
        <v>453</v>
      </c>
      <c r="C498" s="246" t="s">
        <v>2042</v>
      </c>
      <c r="D498" s="247" t="s">
        <v>2043</v>
      </c>
      <c r="E498" s="248">
        <v>1</v>
      </c>
      <c r="F498" s="244"/>
      <c r="G498" s="244"/>
      <c r="H498" s="245"/>
      <c r="I498" s="117"/>
      <c r="J498" s="212" t="str">
        <f>IF(I498=Sheet2!$A$3,Sheet2!$B$3,IF(I498=Sheet2!$A$4,Sheet2!$B$4,IF(I498=Sheet2!$A$5,Sheet2!$B$5,IF(I498=Sheet2!$A$6,Sheet2!$B$6,""))))</f>
        <v/>
      </c>
      <c r="K498" s="245"/>
    </row>
    <row r="499" spans="1:11" ht="17" customHeight="1">
      <c r="A499" s="337"/>
      <c r="B499" s="230">
        <v>454</v>
      </c>
      <c r="C499" s="246" t="s">
        <v>2044</v>
      </c>
      <c r="D499" s="247" t="s">
        <v>2045</v>
      </c>
      <c r="E499" s="248">
        <v>1</v>
      </c>
      <c r="F499" s="244"/>
      <c r="G499" s="244"/>
      <c r="H499" s="245"/>
      <c r="I499" s="117"/>
      <c r="J499" s="212" t="str">
        <f>IF(I499=Sheet2!$A$3,Sheet2!$B$3,IF(I499=Sheet2!$A$4,Sheet2!$B$4,IF(I499=Sheet2!$A$5,Sheet2!$B$5,IF(I499=Sheet2!$A$6,Sheet2!$B$6,""))))</f>
        <v/>
      </c>
      <c r="K499" s="245"/>
    </row>
    <row r="500" spans="1:11" ht="17" customHeight="1">
      <c r="A500" s="337"/>
      <c r="B500" s="230">
        <v>455</v>
      </c>
      <c r="C500" s="246" t="s">
        <v>2046</v>
      </c>
      <c r="D500" s="247" t="s">
        <v>2047</v>
      </c>
      <c r="E500" s="248">
        <v>1</v>
      </c>
      <c r="F500" s="244"/>
      <c r="G500" s="244"/>
      <c r="H500" s="245"/>
      <c r="I500" s="117"/>
      <c r="J500" s="212" t="str">
        <f>IF(I500=Sheet2!$A$3,Sheet2!$B$3,IF(I500=Sheet2!$A$4,Sheet2!$B$4,IF(I500=Sheet2!$A$5,Sheet2!$B$5,IF(I500=Sheet2!$A$6,Sheet2!$B$6,""))))</f>
        <v/>
      </c>
      <c r="K500" s="245"/>
    </row>
    <row r="501" spans="1:11" ht="17" customHeight="1">
      <c r="A501" s="337"/>
      <c r="B501" s="230">
        <v>456</v>
      </c>
      <c r="C501" s="246" t="s">
        <v>2048</v>
      </c>
      <c r="D501" s="247" t="s">
        <v>2049</v>
      </c>
      <c r="E501" s="248">
        <v>1</v>
      </c>
      <c r="F501" s="244"/>
      <c r="G501" s="244"/>
      <c r="H501" s="245"/>
      <c r="I501" s="117"/>
      <c r="J501" s="212" t="str">
        <f>IF(I501=Sheet2!$A$3,Sheet2!$B$3,IF(I501=Sheet2!$A$4,Sheet2!$B$4,IF(I501=Sheet2!$A$5,Sheet2!$B$5,IF(I501=Sheet2!$A$6,Sheet2!$B$6,""))))</f>
        <v/>
      </c>
      <c r="K501" s="245"/>
    </row>
    <row r="502" spans="1:11" ht="17" customHeight="1">
      <c r="A502" s="337"/>
      <c r="B502" s="230">
        <v>457</v>
      </c>
      <c r="C502" s="246" t="s">
        <v>2050</v>
      </c>
      <c r="D502" s="247" t="s">
        <v>2051</v>
      </c>
      <c r="E502" s="248">
        <v>1</v>
      </c>
      <c r="F502" s="244"/>
      <c r="G502" s="244"/>
      <c r="H502" s="245"/>
      <c r="I502" s="117"/>
      <c r="J502" s="212" t="str">
        <f>IF(I502=Sheet2!$A$3,Sheet2!$B$3,IF(I502=Sheet2!$A$4,Sheet2!$B$4,IF(I502=Sheet2!$A$5,Sheet2!$B$5,IF(I502=Sheet2!$A$6,Sheet2!$B$6,""))))</f>
        <v/>
      </c>
      <c r="K502" s="245"/>
    </row>
    <row r="503" spans="1:11" ht="17" customHeight="1">
      <c r="A503" s="337"/>
      <c r="B503" s="230">
        <v>458</v>
      </c>
      <c r="C503" s="246" t="s">
        <v>2052</v>
      </c>
      <c r="D503" s="247" t="s">
        <v>2053</v>
      </c>
      <c r="E503" s="248">
        <v>1</v>
      </c>
      <c r="F503" s="244"/>
      <c r="G503" s="244"/>
      <c r="H503" s="245"/>
      <c r="I503" s="117"/>
      <c r="J503" s="212" t="str">
        <f>IF(I503=Sheet2!$A$3,Sheet2!$B$3,IF(I503=Sheet2!$A$4,Sheet2!$B$4,IF(I503=Sheet2!$A$5,Sheet2!$B$5,IF(I503=Sheet2!$A$6,Sheet2!$B$6,""))))</f>
        <v/>
      </c>
      <c r="K503" s="245"/>
    </row>
    <row r="504" spans="1:11" ht="17" customHeight="1">
      <c r="A504" s="337"/>
      <c r="B504" s="230">
        <v>459</v>
      </c>
      <c r="C504" s="246" t="s">
        <v>2054</v>
      </c>
      <c r="D504" s="247" t="s">
        <v>2055</v>
      </c>
      <c r="E504" s="248">
        <v>1</v>
      </c>
      <c r="F504" s="244"/>
      <c r="G504" s="244"/>
      <c r="H504" s="245"/>
      <c r="I504" s="117"/>
      <c r="J504" s="212" t="str">
        <f>IF(I504=Sheet2!$A$3,Sheet2!$B$3,IF(I504=Sheet2!$A$4,Sheet2!$B$4,IF(I504=Sheet2!$A$5,Sheet2!$B$5,IF(I504=Sheet2!$A$6,Sheet2!$B$6,""))))</f>
        <v/>
      </c>
      <c r="K504" s="245"/>
    </row>
    <row r="505" spans="1:11" ht="17" customHeight="1">
      <c r="A505" s="337"/>
      <c r="B505" s="230">
        <v>460</v>
      </c>
      <c r="C505" s="246" t="s">
        <v>2056</v>
      </c>
      <c r="D505" s="247" t="s">
        <v>2057</v>
      </c>
      <c r="E505" s="248">
        <v>1</v>
      </c>
      <c r="F505" s="244"/>
      <c r="G505" s="244"/>
      <c r="H505" s="245"/>
      <c r="I505" s="117"/>
      <c r="J505" s="212" t="str">
        <f>IF(I505=Sheet2!$A$3,Sheet2!$B$3,IF(I505=Sheet2!$A$4,Sheet2!$B$4,IF(I505=Sheet2!$A$5,Sheet2!$B$5,IF(I505=Sheet2!$A$6,Sheet2!$B$6,""))))</f>
        <v/>
      </c>
      <c r="K505" s="245"/>
    </row>
    <row r="506" spans="1:11" ht="17" customHeight="1">
      <c r="A506" s="337"/>
      <c r="B506" s="230">
        <v>461</v>
      </c>
      <c r="C506" s="246" t="s">
        <v>2058</v>
      </c>
      <c r="D506" s="247" t="s">
        <v>2059</v>
      </c>
      <c r="E506" s="248">
        <v>1</v>
      </c>
      <c r="F506" s="244"/>
      <c r="G506" s="244"/>
      <c r="H506" s="245"/>
      <c r="I506" s="117"/>
      <c r="J506" s="212" t="str">
        <f>IF(I506=Sheet2!$A$3,Sheet2!$B$3,IF(I506=Sheet2!$A$4,Sheet2!$B$4,IF(I506=Sheet2!$A$5,Sheet2!$B$5,IF(I506=Sheet2!$A$6,Sheet2!$B$6,""))))</f>
        <v/>
      </c>
      <c r="K506" s="245"/>
    </row>
    <row r="507" spans="1:11" ht="17" customHeight="1">
      <c r="A507" s="337"/>
      <c r="B507" s="230">
        <v>462</v>
      </c>
      <c r="C507" s="246" t="s">
        <v>2060</v>
      </c>
      <c r="D507" s="247" t="s">
        <v>2061</v>
      </c>
      <c r="E507" s="248">
        <v>1</v>
      </c>
      <c r="F507" s="244"/>
      <c r="G507" s="244"/>
      <c r="H507" s="245"/>
      <c r="I507" s="117"/>
      <c r="J507" s="212" t="str">
        <f>IF(I507=Sheet2!$A$3,Sheet2!$B$3,IF(I507=Sheet2!$A$4,Sheet2!$B$4,IF(I507=Sheet2!$A$5,Sheet2!$B$5,IF(I507=Sheet2!$A$6,Sheet2!$B$6,""))))</f>
        <v/>
      </c>
      <c r="K507" s="245"/>
    </row>
    <row r="508" spans="1:11" ht="17" customHeight="1">
      <c r="A508" s="337"/>
      <c r="B508" s="230">
        <v>463</v>
      </c>
      <c r="C508" s="246" t="s">
        <v>2062</v>
      </c>
      <c r="D508" s="247" t="s">
        <v>2063</v>
      </c>
      <c r="E508" s="248">
        <v>1</v>
      </c>
      <c r="F508" s="244"/>
      <c r="G508" s="244"/>
      <c r="H508" s="245"/>
      <c r="I508" s="117"/>
      <c r="J508" s="212" t="str">
        <f>IF(I508=Sheet2!$A$3,Sheet2!$B$3,IF(I508=Sheet2!$A$4,Sheet2!$B$4,IF(I508=Sheet2!$A$5,Sheet2!$B$5,IF(I508=Sheet2!$A$6,Sheet2!$B$6,""))))</f>
        <v/>
      </c>
      <c r="K508" s="245"/>
    </row>
    <row r="509" spans="1:11" ht="17" customHeight="1">
      <c r="A509" s="337"/>
      <c r="B509" s="230">
        <v>464</v>
      </c>
      <c r="C509" s="246" t="s">
        <v>2064</v>
      </c>
      <c r="D509" s="247" t="s">
        <v>2065</v>
      </c>
      <c r="E509" s="248">
        <v>1</v>
      </c>
      <c r="F509" s="244"/>
      <c r="G509" s="244"/>
      <c r="H509" s="245"/>
      <c r="I509" s="117"/>
      <c r="J509" s="212" t="str">
        <f>IF(I509=Sheet2!$A$3,Sheet2!$B$3,IF(I509=Sheet2!$A$4,Sheet2!$B$4,IF(I509=Sheet2!$A$5,Sheet2!$B$5,IF(I509=Sheet2!$A$6,Sheet2!$B$6,""))))</f>
        <v/>
      </c>
      <c r="K509" s="245"/>
    </row>
    <row r="510" spans="1:11" ht="17" customHeight="1">
      <c r="A510" s="337"/>
      <c r="B510" s="230">
        <v>465</v>
      </c>
      <c r="C510" s="246" t="s">
        <v>2066</v>
      </c>
      <c r="D510" s="247" t="s">
        <v>2067</v>
      </c>
      <c r="E510" s="248">
        <v>1</v>
      </c>
      <c r="F510" s="244"/>
      <c r="G510" s="244"/>
      <c r="H510" s="245"/>
      <c r="I510" s="117"/>
      <c r="J510" s="212" t="str">
        <f>IF(I510=Sheet2!$A$3,Sheet2!$B$3,IF(I510=Sheet2!$A$4,Sheet2!$B$4,IF(I510=Sheet2!$A$5,Sheet2!$B$5,IF(I510=Sheet2!$A$6,Sheet2!$B$6,""))))</f>
        <v/>
      </c>
      <c r="K510" s="245"/>
    </row>
    <row r="511" spans="1:11" ht="17" customHeight="1">
      <c r="A511" s="337"/>
      <c r="B511" s="230">
        <v>466</v>
      </c>
      <c r="C511" s="246" t="s">
        <v>2068</v>
      </c>
      <c r="D511" s="247" t="s">
        <v>2069</v>
      </c>
      <c r="E511" s="248">
        <v>1</v>
      </c>
      <c r="F511" s="244"/>
      <c r="G511" s="244"/>
      <c r="H511" s="245"/>
      <c r="I511" s="117"/>
      <c r="J511" s="212" t="str">
        <f>IF(I511=Sheet2!$A$3,Sheet2!$B$3,IF(I511=Sheet2!$A$4,Sheet2!$B$4,IF(I511=Sheet2!$A$5,Sheet2!$B$5,IF(I511=Sheet2!$A$6,Sheet2!$B$6,""))))</f>
        <v/>
      </c>
      <c r="K511" s="245"/>
    </row>
    <row r="512" spans="1:11" ht="17" customHeight="1">
      <c r="A512" s="337"/>
      <c r="B512" s="230">
        <v>467</v>
      </c>
      <c r="C512" s="246" t="s">
        <v>2070</v>
      </c>
      <c r="D512" s="247" t="s">
        <v>2071</v>
      </c>
      <c r="E512" s="248">
        <v>1</v>
      </c>
      <c r="F512" s="244"/>
      <c r="G512" s="244"/>
      <c r="H512" s="245"/>
      <c r="I512" s="117"/>
      <c r="J512" s="212" t="str">
        <f>IF(I512=Sheet2!$A$3,Sheet2!$B$3,IF(I512=Sheet2!$A$4,Sheet2!$B$4,IF(I512=Sheet2!$A$5,Sheet2!$B$5,IF(I512=Sheet2!$A$6,Sheet2!$B$6,""))))</f>
        <v/>
      </c>
      <c r="K512" s="245"/>
    </row>
    <row r="513" spans="1:11" ht="17" customHeight="1">
      <c r="A513" s="337"/>
      <c r="B513" s="230">
        <v>468</v>
      </c>
      <c r="C513" s="246" t="s">
        <v>2072</v>
      </c>
      <c r="D513" s="247" t="s">
        <v>2073</v>
      </c>
      <c r="E513" s="248">
        <v>1</v>
      </c>
      <c r="F513" s="244"/>
      <c r="G513" s="244"/>
      <c r="H513" s="245"/>
      <c r="I513" s="117"/>
      <c r="J513" s="212" t="str">
        <f>IF(I513=Sheet2!$A$3,Sheet2!$B$3,IF(I513=Sheet2!$A$4,Sheet2!$B$4,IF(I513=Sheet2!$A$5,Sheet2!$B$5,IF(I513=Sheet2!$A$6,Sheet2!$B$6,""))))</f>
        <v/>
      </c>
      <c r="K513" s="245"/>
    </row>
    <row r="514" spans="1:11" ht="17" customHeight="1">
      <c r="A514" s="337"/>
      <c r="B514" s="230">
        <v>469</v>
      </c>
      <c r="C514" s="246" t="s">
        <v>2074</v>
      </c>
      <c r="D514" s="247" t="s">
        <v>2075</v>
      </c>
      <c r="E514" s="248">
        <v>1</v>
      </c>
      <c r="F514" s="244"/>
      <c r="G514" s="244"/>
      <c r="H514" s="245"/>
      <c r="I514" s="117"/>
      <c r="J514" s="212" t="str">
        <f>IF(I514=Sheet2!$A$3,Sheet2!$B$3,IF(I514=Sheet2!$A$4,Sheet2!$B$4,IF(I514=Sheet2!$A$5,Sheet2!$B$5,IF(I514=Sheet2!$A$6,Sheet2!$B$6,""))))</f>
        <v/>
      </c>
      <c r="K514" s="245"/>
    </row>
    <row r="515" spans="1:11" ht="17" customHeight="1">
      <c r="A515" s="337"/>
      <c r="B515" s="230">
        <v>470</v>
      </c>
      <c r="C515" s="246" t="s">
        <v>2076</v>
      </c>
      <c r="D515" s="247" t="s">
        <v>2077</v>
      </c>
      <c r="E515" s="248">
        <v>1</v>
      </c>
      <c r="F515" s="244"/>
      <c r="G515" s="244"/>
      <c r="H515" s="245"/>
      <c r="I515" s="117"/>
      <c r="J515" s="212" t="str">
        <f>IF(I515=Sheet2!$A$3,Sheet2!$B$3,IF(I515=Sheet2!$A$4,Sheet2!$B$4,IF(I515=Sheet2!$A$5,Sheet2!$B$5,IF(I515=Sheet2!$A$6,Sheet2!$B$6,""))))</f>
        <v/>
      </c>
      <c r="K515" s="245"/>
    </row>
    <row r="516" spans="1:11" ht="17" customHeight="1">
      <c r="A516" s="337"/>
      <c r="B516" s="230">
        <v>471</v>
      </c>
      <c r="C516" s="246" t="s">
        <v>2078</v>
      </c>
      <c r="D516" s="247" t="s">
        <v>2079</v>
      </c>
      <c r="E516" s="248">
        <v>1</v>
      </c>
      <c r="F516" s="244"/>
      <c r="G516" s="244"/>
      <c r="H516" s="245"/>
      <c r="I516" s="117"/>
      <c r="J516" s="212" t="str">
        <f>IF(I516=Sheet2!$A$3,Sheet2!$B$3,IF(I516=Sheet2!$A$4,Sheet2!$B$4,IF(I516=Sheet2!$A$5,Sheet2!$B$5,IF(I516=Sheet2!$A$6,Sheet2!$B$6,""))))</f>
        <v/>
      </c>
      <c r="K516" s="245"/>
    </row>
    <row r="517" spans="1:11" ht="17" customHeight="1">
      <c r="A517" s="337"/>
      <c r="B517" s="230">
        <v>472</v>
      </c>
      <c r="C517" s="246" t="s">
        <v>2080</v>
      </c>
      <c r="D517" s="247" t="s">
        <v>2081</v>
      </c>
      <c r="E517" s="248">
        <v>1</v>
      </c>
      <c r="F517" s="244"/>
      <c r="G517" s="244"/>
      <c r="H517" s="245"/>
      <c r="I517" s="117"/>
      <c r="J517" s="212" t="str">
        <f>IF(I517=Sheet2!$A$3,Sheet2!$B$3,IF(I517=Sheet2!$A$4,Sheet2!$B$4,IF(I517=Sheet2!$A$5,Sheet2!$B$5,IF(I517=Sheet2!$A$6,Sheet2!$B$6,""))))</f>
        <v/>
      </c>
      <c r="K517" s="245"/>
    </row>
    <row r="518" spans="1:11" ht="17" customHeight="1">
      <c r="A518" s="337"/>
      <c r="B518" s="230">
        <v>473</v>
      </c>
      <c r="C518" s="246" t="s">
        <v>2082</v>
      </c>
      <c r="D518" s="247" t="s">
        <v>2083</v>
      </c>
      <c r="E518" s="248">
        <v>1</v>
      </c>
      <c r="F518" s="244"/>
      <c r="G518" s="244"/>
      <c r="H518" s="245"/>
      <c r="I518" s="117"/>
      <c r="J518" s="212" t="str">
        <f>IF(I518=Sheet2!$A$3,Sheet2!$B$3,IF(I518=Sheet2!$A$4,Sheet2!$B$4,IF(I518=Sheet2!$A$5,Sheet2!$B$5,IF(I518=Sheet2!$A$6,Sheet2!$B$6,""))))</f>
        <v/>
      </c>
      <c r="K518" s="245"/>
    </row>
    <row r="519" spans="1:11" ht="17" customHeight="1">
      <c r="A519" s="337"/>
      <c r="B519" s="230">
        <v>474</v>
      </c>
      <c r="C519" s="246" t="s">
        <v>2084</v>
      </c>
      <c r="D519" s="247" t="s">
        <v>2085</v>
      </c>
      <c r="E519" s="248">
        <v>1</v>
      </c>
      <c r="F519" s="244"/>
      <c r="G519" s="244"/>
      <c r="H519" s="245"/>
      <c r="I519" s="117"/>
      <c r="J519" s="212" t="str">
        <f>IF(I519=Sheet2!$A$3,Sheet2!$B$3,IF(I519=Sheet2!$A$4,Sheet2!$B$4,IF(I519=Sheet2!$A$5,Sheet2!$B$5,IF(I519=Sheet2!$A$6,Sheet2!$B$6,""))))</f>
        <v/>
      </c>
      <c r="K519" s="245"/>
    </row>
    <row r="520" spans="1:11" ht="17" customHeight="1">
      <c r="A520" s="337"/>
      <c r="B520" s="230">
        <v>475</v>
      </c>
      <c r="C520" s="246" t="s">
        <v>2086</v>
      </c>
      <c r="D520" s="247" t="s">
        <v>2087</v>
      </c>
      <c r="E520" s="248">
        <v>1</v>
      </c>
      <c r="F520" s="244"/>
      <c r="G520" s="244"/>
      <c r="H520" s="245"/>
      <c r="I520" s="117"/>
      <c r="J520" s="212" t="str">
        <f>IF(I520=Sheet2!$A$3,Sheet2!$B$3,IF(I520=Sheet2!$A$4,Sheet2!$B$4,IF(I520=Sheet2!$A$5,Sheet2!$B$5,IF(I520=Sheet2!$A$6,Sheet2!$B$6,""))))</f>
        <v/>
      </c>
      <c r="K520" s="245"/>
    </row>
    <row r="521" spans="1:11" ht="17" customHeight="1">
      <c r="A521" s="337"/>
      <c r="B521" s="230">
        <v>476</v>
      </c>
      <c r="C521" s="246" t="s">
        <v>2088</v>
      </c>
      <c r="D521" s="247" t="s">
        <v>2089</v>
      </c>
      <c r="E521" s="248">
        <v>1</v>
      </c>
      <c r="F521" s="244"/>
      <c r="G521" s="244"/>
      <c r="H521" s="245"/>
      <c r="I521" s="117"/>
      <c r="J521" s="212" t="str">
        <f>IF(I521=Sheet2!$A$3,Sheet2!$B$3,IF(I521=Sheet2!$A$4,Sheet2!$B$4,IF(I521=Sheet2!$A$5,Sheet2!$B$5,IF(I521=Sheet2!$A$6,Sheet2!$B$6,""))))</f>
        <v/>
      </c>
      <c r="K521" s="245"/>
    </row>
    <row r="522" spans="1:11" ht="17" customHeight="1">
      <c r="A522" s="337"/>
      <c r="B522" s="230">
        <v>477</v>
      </c>
      <c r="C522" s="246" t="s">
        <v>2090</v>
      </c>
      <c r="D522" s="247" t="s">
        <v>2091</v>
      </c>
      <c r="E522" s="248">
        <v>1</v>
      </c>
      <c r="F522" s="244"/>
      <c r="G522" s="244"/>
      <c r="H522" s="245"/>
      <c r="I522" s="117"/>
      <c r="J522" s="212" t="str">
        <f>IF(I522=Sheet2!$A$3,Sheet2!$B$3,IF(I522=Sheet2!$A$4,Sheet2!$B$4,IF(I522=Sheet2!$A$5,Sheet2!$B$5,IF(I522=Sheet2!$A$6,Sheet2!$B$6,""))))</f>
        <v/>
      </c>
      <c r="K522" s="245"/>
    </row>
    <row r="523" spans="1:11" ht="17" customHeight="1">
      <c r="A523" s="337"/>
      <c r="B523" s="230">
        <v>478</v>
      </c>
      <c r="C523" s="246" t="s">
        <v>2092</v>
      </c>
      <c r="D523" s="247" t="s">
        <v>2093</v>
      </c>
      <c r="E523" s="248">
        <v>1</v>
      </c>
      <c r="F523" s="244"/>
      <c r="G523" s="244"/>
      <c r="H523" s="245"/>
      <c r="I523" s="117"/>
      <c r="J523" s="212" t="str">
        <f>IF(I523=Sheet2!$A$3,Sheet2!$B$3,IF(I523=Sheet2!$A$4,Sheet2!$B$4,IF(I523=Sheet2!$A$5,Sheet2!$B$5,IF(I523=Sheet2!$A$6,Sheet2!$B$6,""))))</f>
        <v/>
      </c>
      <c r="K523" s="245"/>
    </row>
    <row r="524" spans="1:11" ht="17" customHeight="1">
      <c r="A524" s="337"/>
      <c r="B524" s="230">
        <v>479</v>
      </c>
      <c r="C524" s="246" t="s">
        <v>2094</v>
      </c>
      <c r="D524" s="247" t="s">
        <v>2095</v>
      </c>
      <c r="E524" s="248">
        <v>1</v>
      </c>
      <c r="F524" s="244"/>
      <c r="G524" s="244"/>
      <c r="H524" s="245"/>
      <c r="I524" s="117"/>
      <c r="J524" s="212" t="str">
        <f>IF(I524=Sheet2!$A$3,Sheet2!$B$3,IF(I524=Sheet2!$A$4,Sheet2!$B$4,IF(I524=Sheet2!$A$5,Sheet2!$B$5,IF(I524=Sheet2!$A$6,Sheet2!$B$6,""))))</f>
        <v/>
      </c>
      <c r="K524" s="245"/>
    </row>
    <row r="525" spans="1:11" ht="17" customHeight="1">
      <c r="A525" s="337"/>
      <c r="B525" s="230">
        <v>480</v>
      </c>
      <c r="C525" s="246" t="s">
        <v>2096</v>
      </c>
      <c r="D525" s="247" t="s">
        <v>2097</v>
      </c>
      <c r="E525" s="248">
        <v>1</v>
      </c>
      <c r="F525" s="244"/>
      <c r="G525" s="244"/>
      <c r="H525" s="245"/>
      <c r="I525" s="117"/>
      <c r="J525" s="212" t="str">
        <f>IF(I525=Sheet2!$A$3,Sheet2!$B$3,IF(I525=Sheet2!$A$4,Sheet2!$B$4,IF(I525=Sheet2!$A$5,Sheet2!$B$5,IF(I525=Sheet2!$A$6,Sheet2!$B$6,""))))</f>
        <v/>
      </c>
      <c r="K525" s="245"/>
    </row>
    <row r="526" spans="1:11" ht="17" customHeight="1">
      <c r="A526" s="337"/>
      <c r="B526" s="230">
        <v>481</v>
      </c>
      <c r="C526" s="246" t="s">
        <v>2098</v>
      </c>
      <c r="D526" s="247" t="s">
        <v>2099</v>
      </c>
      <c r="E526" s="248">
        <v>1</v>
      </c>
      <c r="F526" s="244"/>
      <c r="G526" s="244"/>
      <c r="H526" s="245"/>
      <c r="I526" s="117"/>
      <c r="J526" s="212" t="str">
        <f>IF(I526=Sheet2!$A$3,Sheet2!$B$3,IF(I526=Sheet2!$A$4,Sheet2!$B$4,IF(I526=Sheet2!$A$5,Sheet2!$B$5,IF(I526=Sheet2!$A$6,Sheet2!$B$6,""))))</f>
        <v/>
      </c>
      <c r="K526" s="245"/>
    </row>
    <row r="527" spans="1:11" ht="17" customHeight="1">
      <c r="A527" s="337"/>
      <c r="B527" s="230">
        <v>482</v>
      </c>
      <c r="C527" s="246" t="s">
        <v>2100</v>
      </c>
      <c r="D527" s="247" t="s">
        <v>2101</v>
      </c>
      <c r="E527" s="248">
        <v>1</v>
      </c>
      <c r="F527" s="244"/>
      <c r="G527" s="244"/>
      <c r="H527" s="245"/>
      <c r="I527" s="117"/>
      <c r="J527" s="212" t="str">
        <f>IF(I527=Sheet2!$A$3,Sheet2!$B$3,IF(I527=Sheet2!$A$4,Sheet2!$B$4,IF(I527=Sheet2!$A$5,Sheet2!$B$5,IF(I527=Sheet2!$A$6,Sheet2!$B$6,""))))</f>
        <v/>
      </c>
      <c r="K527" s="245"/>
    </row>
    <row r="528" spans="1:11" ht="17" customHeight="1">
      <c r="A528" s="337"/>
      <c r="B528" s="230">
        <v>483</v>
      </c>
      <c r="C528" s="246" t="s">
        <v>2102</v>
      </c>
      <c r="D528" s="247" t="s">
        <v>2103</v>
      </c>
      <c r="E528" s="248">
        <v>1</v>
      </c>
      <c r="F528" s="244"/>
      <c r="G528" s="244"/>
      <c r="H528" s="245"/>
      <c r="I528" s="117"/>
      <c r="J528" s="212" t="str">
        <f>IF(I528=Sheet2!$A$3,Sheet2!$B$3,IF(I528=Sheet2!$A$4,Sheet2!$B$4,IF(I528=Sheet2!$A$5,Sheet2!$B$5,IF(I528=Sheet2!$A$6,Sheet2!$B$6,""))))</f>
        <v/>
      </c>
      <c r="K528" s="245"/>
    </row>
    <row r="529" spans="1:11" ht="17" customHeight="1">
      <c r="A529" s="337"/>
      <c r="B529" s="230">
        <v>484</v>
      </c>
      <c r="C529" s="246" t="s">
        <v>2104</v>
      </c>
      <c r="D529" s="247" t="s">
        <v>2105</v>
      </c>
      <c r="E529" s="248">
        <v>1</v>
      </c>
      <c r="F529" s="244"/>
      <c r="G529" s="244"/>
      <c r="H529" s="245"/>
      <c r="I529" s="117"/>
      <c r="J529" s="212" t="str">
        <f>IF(I529=Sheet2!$A$3,Sheet2!$B$3,IF(I529=Sheet2!$A$4,Sheet2!$B$4,IF(I529=Sheet2!$A$5,Sheet2!$B$5,IF(I529=Sheet2!$A$6,Sheet2!$B$6,""))))</f>
        <v/>
      </c>
      <c r="K529" s="245"/>
    </row>
    <row r="530" spans="1:11" ht="17" customHeight="1">
      <c r="A530" s="337"/>
      <c r="B530" s="230">
        <v>485</v>
      </c>
      <c r="C530" s="246" t="s">
        <v>2106</v>
      </c>
      <c r="D530" s="247" t="s">
        <v>2107</v>
      </c>
      <c r="E530" s="248">
        <v>1</v>
      </c>
      <c r="F530" s="244"/>
      <c r="G530" s="244"/>
      <c r="H530" s="245"/>
      <c r="I530" s="117"/>
      <c r="J530" s="212" t="str">
        <f>IF(I530=Sheet2!$A$3,Sheet2!$B$3,IF(I530=Sheet2!$A$4,Sheet2!$B$4,IF(I530=Sheet2!$A$5,Sheet2!$B$5,IF(I530=Sheet2!$A$6,Sheet2!$B$6,""))))</f>
        <v/>
      </c>
      <c r="K530" s="245"/>
    </row>
    <row r="531" spans="1:11" ht="17" customHeight="1">
      <c r="A531" s="337"/>
      <c r="B531" s="230">
        <v>486</v>
      </c>
      <c r="C531" s="246" t="s">
        <v>2108</v>
      </c>
      <c r="D531" s="247" t="s">
        <v>2109</v>
      </c>
      <c r="E531" s="248">
        <v>1</v>
      </c>
      <c r="F531" s="244"/>
      <c r="G531" s="244"/>
      <c r="H531" s="245"/>
      <c r="I531" s="117"/>
      <c r="J531" s="212" t="str">
        <f>IF(I531=Sheet2!$A$3,Sheet2!$B$3,IF(I531=Sheet2!$A$4,Sheet2!$B$4,IF(I531=Sheet2!$A$5,Sheet2!$B$5,IF(I531=Sheet2!$A$6,Sheet2!$B$6,""))))</f>
        <v/>
      </c>
      <c r="K531" s="245"/>
    </row>
    <row r="532" spans="1:11" ht="17" customHeight="1">
      <c r="A532" s="337"/>
      <c r="B532" s="230">
        <v>487</v>
      </c>
      <c r="C532" s="246" t="s">
        <v>2110</v>
      </c>
      <c r="D532" s="247" t="s">
        <v>2111</v>
      </c>
      <c r="E532" s="248">
        <v>1</v>
      </c>
      <c r="F532" s="244"/>
      <c r="G532" s="244"/>
      <c r="H532" s="245"/>
      <c r="I532" s="117"/>
      <c r="J532" s="212" t="str">
        <f>IF(I532=Sheet2!$A$3,Sheet2!$B$3,IF(I532=Sheet2!$A$4,Sheet2!$B$4,IF(I532=Sheet2!$A$5,Sheet2!$B$5,IF(I532=Sheet2!$A$6,Sheet2!$B$6,""))))</f>
        <v/>
      </c>
      <c r="K532" s="245"/>
    </row>
    <row r="533" spans="1:11" ht="17" customHeight="1">
      <c r="A533" s="337"/>
      <c r="B533" s="230">
        <v>488</v>
      </c>
      <c r="C533" s="246" t="s">
        <v>2112</v>
      </c>
      <c r="D533" s="247" t="s">
        <v>2113</v>
      </c>
      <c r="E533" s="248">
        <v>1</v>
      </c>
      <c r="F533" s="244"/>
      <c r="G533" s="244"/>
      <c r="H533" s="245"/>
      <c r="I533" s="117"/>
      <c r="J533" s="212" t="str">
        <f>IF(I533=Sheet2!$A$3,Sheet2!$B$3,IF(I533=Sheet2!$A$4,Sheet2!$B$4,IF(I533=Sheet2!$A$5,Sheet2!$B$5,IF(I533=Sheet2!$A$6,Sheet2!$B$6,""))))</f>
        <v/>
      </c>
      <c r="K533" s="245"/>
    </row>
    <row r="534" spans="1:11" ht="17" customHeight="1">
      <c r="A534" s="337"/>
      <c r="B534" s="230">
        <v>489</v>
      </c>
      <c r="C534" s="246" t="s">
        <v>2114</v>
      </c>
      <c r="D534" s="247" t="s">
        <v>2115</v>
      </c>
      <c r="E534" s="248">
        <v>1</v>
      </c>
      <c r="F534" s="244"/>
      <c r="G534" s="244"/>
      <c r="H534" s="245"/>
      <c r="I534" s="117"/>
      <c r="J534" s="212" t="str">
        <f>IF(I534=Sheet2!$A$3,Sheet2!$B$3,IF(I534=Sheet2!$A$4,Sheet2!$B$4,IF(I534=Sheet2!$A$5,Sheet2!$B$5,IF(I534=Sheet2!$A$6,Sheet2!$B$6,""))))</f>
        <v/>
      </c>
      <c r="K534" s="245"/>
    </row>
    <row r="535" spans="1:11" ht="17" customHeight="1">
      <c r="A535" s="337"/>
      <c r="B535" s="230">
        <v>490</v>
      </c>
      <c r="C535" s="246" t="s">
        <v>2116</v>
      </c>
      <c r="D535" s="247" t="s">
        <v>2117</v>
      </c>
      <c r="E535" s="248">
        <v>1</v>
      </c>
      <c r="F535" s="244"/>
      <c r="G535" s="244"/>
      <c r="H535" s="245"/>
      <c r="I535" s="117"/>
      <c r="J535" s="212" t="str">
        <f>IF(I535=Sheet2!$A$3,Sheet2!$B$3,IF(I535=Sheet2!$A$4,Sheet2!$B$4,IF(I535=Sheet2!$A$5,Sheet2!$B$5,IF(I535=Sheet2!$A$6,Sheet2!$B$6,""))))</f>
        <v/>
      </c>
      <c r="K535" s="245"/>
    </row>
    <row r="536" spans="1:11" ht="17" customHeight="1">
      <c r="A536" s="337"/>
      <c r="B536" s="230">
        <v>491</v>
      </c>
      <c r="C536" s="246" t="s">
        <v>2118</v>
      </c>
      <c r="D536" s="247" t="s">
        <v>2119</v>
      </c>
      <c r="E536" s="248">
        <v>1</v>
      </c>
      <c r="F536" s="244"/>
      <c r="G536" s="244"/>
      <c r="H536" s="245"/>
      <c r="I536" s="117"/>
      <c r="J536" s="212" t="str">
        <f>IF(I536=Sheet2!$A$3,Sheet2!$B$3,IF(I536=Sheet2!$A$4,Sheet2!$B$4,IF(I536=Sheet2!$A$5,Sheet2!$B$5,IF(I536=Sheet2!$A$6,Sheet2!$B$6,""))))</f>
        <v/>
      </c>
      <c r="K536" s="245"/>
    </row>
    <row r="537" spans="1:11" ht="17" customHeight="1">
      <c r="A537" s="337"/>
      <c r="B537" s="230">
        <v>492</v>
      </c>
      <c r="C537" s="246" t="s">
        <v>2120</v>
      </c>
      <c r="D537" s="247" t="s">
        <v>2121</v>
      </c>
      <c r="E537" s="248">
        <v>1</v>
      </c>
      <c r="F537" s="244"/>
      <c r="G537" s="244"/>
      <c r="H537" s="245"/>
      <c r="I537" s="117"/>
      <c r="J537" s="212" t="str">
        <f>IF(I537=Sheet2!$A$3,Sheet2!$B$3,IF(I537=Sheet2!$A$4,Sheet2!$B$4,IF(I537=Sheet2!$A$5,Sheet2!$B$5,IF(I537=Sheet2!$A$6,Sheet2!$B$6,""))))</f>
        <v/>
      </c>
      <c r="K537" s="245"/>
    </row>
    <row r="538" spans="1:11" ht="17" customHeight="1">
      <c r="A538" s="337"/>
      <c r="B538" s="230">
        <v>493</v>
      </c>
      <c r="C538" s="246" t="s">
        <v>2122</v>
      </c>
      <c r="D538" s="247" t="s">
        <v>2123</v>
      </c>
      <c r="E538" s="248">
        <v>1</v>
      </c>
      <c r="F538" s="244"/>
      <c r="G538" s="244"/>
      <c r="H538" s="245"/>
      <c r="I538" s="117"/>
      <c r="J538" s="212" t="str">
        <f>IF(I538=Sheet2!$A$3,Sheet2!$B$3,IF(I538=Sheet2!$A$4,Sheet2!$B$4,IF(I538=Sheet2!$A$5,Sheet2!$B$5,IF(I538=Sheet2!$A$6,Sheet2!$B$6,""))))</f>
        <v/>
      </c>
      <c r="K538" s="245"/>
    </row>
    <row r="539" spans="1:11" ht="17" customHeight="1">
      <c r="A539" s="337"/>
      <c r="B539" s="230">
        <v>494</v>
      </c>
      <c r="C539" s="246" t="s">
        <v>2124</v>
      </c>
      <c r="D539" s="247" t="s">
        <v>2125</v>
      </c>
      <c r="E539" s="248">
        <v>1</v>
      </c>
      <c r="F539" s="244"/>
      <c r="G539" s="244"/>
      <c r="H539" s="245"/>
      <c r="I539" s="117"/>
      <c r="J539" s="212" t="str">
        <f>IF(I539=Sheet2!$A$3,Sheet2!$B$3,IF(I539=Sheet2!$A$4,Sheet2!$B$4,IF(I539=Sheet2!$A$5,Sheet2!$B$5,IF(I539=Sheet2!$A$6,Sheet2!$B$6,""))))</f>
        <v/>
      </c>
      <c r="K539" s="245"/>
    </row>
    <row r="540" spans="1:11" ht="17" customHeight="1">
      <c r="A540" s="337"/>
      <c r="B540" s="230">
        <v>495</v>
      </c>
      <c r="C540" s="246" t="s">
        <v>2126</v>
      </c>
      <c r="D540" s="247" t="s">
        <v>2127</v>
      </c>
      <c r="E540" s="248">
        <v>1</v>
      </c>
      <c r="F540" s="244"/>
      <c r="G540" s="244"/>
      <c r="H540" s="245"/>
      <c r="I540" s="117"/>
      <c r="J540" s="212" t="str">
        <f>IF(I540=Sheet2!$A$3,Sheet2!$B$3,IF(I540=Sheet2!$A$4,Sheet2!$B$4,IF(I540=Sheet2!$A$5,Sheet2!$B$5,IF(I540=Sheet2!$A$6,Sheet2!$B$6,""))))</f>
        <v/>
      </c>
      <c r="K540" s="245"/>
    </row>
    <row r="541" spans="1:11" ht="17" customHeight="1">
      <c r="A541" s="337"/>
      <c r="B541" s="230">
        <v>496</v>
      </c>
      <c r="C541" s="246" t="s">
        <v>2128</v>
      </c>
      <c r="D541" s="247" t="s">
        <v>2129</v>
      </c>
      <c r="E541" s="248">
        <v>1</v>
      </c>
      <c r="F541" s="244"/>
      <c r="G541" s="244"/>
      <c r="H541" s="245"/>
      <c r="I541" s="117"/>
      <c r="J541" s="212" t="str">
        <f>IF(I541=Sheet2!$A$3,Sheet2!$B$3,IF(I541=Sheet2!$A$4,Sheet2!$B$4,IF(I541=Sheet2!$A$5,Sheet2!$B$5,IF(I541=Sheet2!$A$6,Sheet2!$B$6,""))))</f>
        <v/>
      </c>
      <c r="K541" s="245"/>
    </row>
    <row r="542" spans="1:11" ht="17" customHeight="1">
      <c r="A542" s="337"/>
      <c r="B542" s="230">
        <v>497</v>
      </c>
      <c r="C542" s="246" t="s">
        <v>2130</v>
      </c>
      <c r="D542" s="247" t="s">
        <v>2131</v>
      </c>
      <c r="E542" s="248">
        <v>1</v>
      </c>
      <c r="F542" s="244"/>
      <c r="G542" s="244"/>
      <c r="H542" s="245"/>
      <c r="I542" s="117"/>
      <c r="J542" s="212" t="str">
        <f>IF(I542=Sheet2!$A$3,Sheet2!$B$3,IF(I542=Sheet2!$A$4,Sheet2!$B$4,IF(I542=Sheet2!$A$5,Sheet2!$B$5,IF(I542=Sheet2!$A$6,Sheet2!$B$6,""))))</f>
        <v/>
      </c>
      <c r="K542" s="245"/>
    </row>
    <row r="543" spans="1:11" ht="17" customHeight="1">
      <c r="A543" s="337"/>
      <c r="B543" s="230">
        <v>498</v>
      </c>
      <c r="C543" s="246" t="s">
        <v>2132</v>
      </c>
      <c r="D543" s="247" t="s">
        <v>2133</v>
      </c>
      <c r="E543" s="248">
        <v>1</v>
      </c>
      <c r="F543" s="244"/>
      <c r="G543" s="244"/>
      <c r="H543" s="245"/>
      <c r="I543" s="117"/>
      <c r="J543" s="212" t="str">
        <f>IF(I543=Sheet2!$A$3,Sheet2!$B$3,IF(I543=Sheet2!$A$4,Sheet2!$B$4,IF(I543=Sheet2!$A$5,Sheet2!$B$5,IF(I543=Sheet2!$A$6,Sheet2!$B$6,""))))</f>
        <v/>
      </c>
      <c r="K543" s="245"/>
    </row>
    <row r="544" spans="1:11" ht="17" customHeight="1">
      <c r="A544" s="337"/>
      <c r="B544" s="230">
        <v>499</v>
      </c>
      <c r="C544" s="246" t="s">
        <v>2134</v>
      </c>
      <c r="D544" s="247" t="s">
        <v>2135</v>
      </c>
      <c r="E544" s="248">
        <v>1</v>
      </c>
      <c r="F544" s="244"/>
      <c r="G544" s="244"/>
      <c r="H544" s="245"/>
      <c r="I544" s="117"/>
      <c r="J544" s="212" t="str">
        <f>IF(I544=Sheet2!$A$3,Sheet2!$B$3,IF(I544=Sheet2!$A$4,Sheet2!$B$4,IF(I544=Sheet2!$A$5,Sheet2!$B$5,IF(I544=Sheet2!$A$6,Sheet2!$B$6,""))))</f>
        <v/>
      </c>
      <c r="K544" s="245"/>
    </row>
    <row r="545" spans="1:11" ht="17" customHeight="1">
      <c r="A545" s="337"/>
      <c r="B545" s="230">
        <v>500</v>
      </c>
      <c r="C545" s="246" t="s">
        <v>2136</v>
      </c>
      <c r="D545" s="247" t="s">
        <v>2137</v>
      </c>
      <c r="E545" s="248">
        <v>1</v>
      </c>
      <c r="F545" s="244"/>
      <c r="G545" s="244"/>
      <c r="H545" s="245"/>
      <c r="I545" s="117"/>
      <c r="J545" s="212" t="str">
        <f>IF(I545=Sheet2!$A$3,Sheet2!$B$3,IF(I545=Sheet2!$A$4,Sheet2!$B$4,IF(I545=Sheet2!$A$5,Sheet2!$B$5,IF(I545=Sheet2!$A$6,Sheet2!$B$6,""))))</f>
        <v/>
      </c>
      <c r="K545" s="245"/>
    </row>
    <row r="546" spans="1:11" ht="17" customHeight="1">
      <c r="A546" s="337"/>
      <c r="B546" s="230">
        <v>501</v>
      </c>
      <c r="C546" s="246" t="s">
        <v>2138</v>
      </c>
      <c r="D546" s="247" t="s">
        <v>2139</v>
      </c>
      <c r="E546" s="248">
        <v>1</v>
      </c>
      <c r="F546" s="244"/>
      <c r="G546" s="244"/>
      <c r="H546" s="245"/>
      <c r="I546" s="117"/>
      <c r="J546" s="212" t="str">
        <f>IF(I546=Sheet2!$A$3,Sheet2!$B$3,IF(I546=Sheet2!$A$4,Sheet2!$B$4,IF(I546=Sheet2!$A$5,Sheet2!$B$5,IF(I546=Sheet2!$A$6,Sheet2!$B$6,""))))</f>
        <v/>
      </c>
      <c r="K546" s="245"/>
    </row>
    <row r="547" spans="1:11" ht="17" customHeight="1">
      <c r="A547" s="337"/>
      <c r="B547" s="230">
        <v>502</v>
      </c>
      <c r="C547" s="246" t="s">
        <v>2140</v>
      </c>
      <c r="D547" s="247" t="s">
        <v>2141</v>
      </c>
      <c r="E547" s="248">
        <v>1</v>
      </c>
      <c r="F547" s="244"/>
      <c r="G547" s="244"/>
      <c r="H547" s="245"/>
      <c r="I547" s="117"/>
      <c r="J547" s="212" t="str">
        <f>IF(I547=Sheet2!$A$3,Sheet2!$B$3,IF(I547=Sheet2!$A$4,Sheet2!$B$4,IF(I547=Sheet2!$A$5,Sheet2!$B$5,IF(I547=Sheet2!$A$6,Sheet2!$B$6,""))))</f>
        <v/>
      </c>
      <c r="K547" s="245"/>
    </row>
    <row r="548" spans="1:11" ht="17" customHeight="1">
      <c r="A548" s="337"/>
      <c r="B548" s="230">
        <v>503</v>
      </c>
      <c r="C548" s="246" t="s">
        <v>2142</v>
      </c>
      <c r="D548" s="247" t="s">
        <v>2143</v>
      </c>
      <c r="E548" s="248">
        <v>1</v>
      </c>
      <c r="F548" s="244"/>
      <c r="G548" s="244"/>
      <c r="H548" s="245"/>
      <c r="I548" s="117"/>
      <c r="J548" s="212" t="str">
        <f>IF(I548=Sheet2!$A$3,Sheet2!$B$3,IF(I548=Sheet2!$A$4,Sheet2!$B$4,IF(I548=Sheet2!$A$5,Sheet2!$B$5,IF(I548=Sheet2!$A$6,Sheet2!$B$6,""))))</f>
        <v/>
      </c>
      <c r="K548" s="245"/>
    </row>
    <row r="549" spans="1:11" ht="17" customHeight="1">
      <c r="A549" s="337"/>
      <c r="B549" s="230">
        <v>504</v>
      </c>
      <c r="C549" s="246" t="s">
        <v>2144</v>
      </c>
      <c r="D549" s="247" t="s">
        <v>2145</v>
      </c>
      <c r="E549" s="248">
        <v>1</v>
      </c>
      <c r="F549" s="244"/>
      <c r="G549" s="244"/>
      <c r="H549" s="245"/>
      <c r="I549" s="117"/>
      <c r="J549" s="212" t="str">
        <f>IF(I549=Sheet2!$A$3,Sheet2!$B$3,IF(I549=Sheet2!$A$4,Sheet2!$B$4,IF(I549=Sheet2!$A$5,Sheet2!$B$5,IF(I549=Sheet2!$A$6,Sheet2!$B$6,""))))</f>
        <v/>
      </c>
      <c r="K549" s="245"/>
    </row>
    <row r="550" spans="1:11" ht="17" customHeight="1">
      <c r="A550" s="337"/>
      <c r="B550" s="230">
        <v>505</v>
      </c>
      <c r="C550" s="246" t="s">
        <v>2146</v>
      </c>
      <c r="D550" s="247" t="s">
        <v>2147</v>
      </c>
      <c r="E550" s="248">
        <v>1</v>
      </c>
      <c r="F550" s="244"/>
      <c r="G550" s="244"/>
      <c r="H550" s="245"/>
      <c r="I550" s="117"/>
      <c r="J550" s="212" t="str">
        <f>IF(I550=Sheet2!$A$3,Sheet2!$B$3,IF(I550=Sheet2!$A$4,Sheet2!$B$4,IF(I550=Sheet2!$A$5,Sheet2!$B$5,IF(I550=Sheet2!$A$6,Sheet2!$B$6,""))))</f>
        <v/>
      </c>
      <c r="K550" s="245"/>
    </row>
    <row r="551" spans="1:11" ht="17" customHeight="1">
      <c r="A551" s="337"/>
      <c r="B551" s="230">
        <v>506</v>
      </c>
      <c r="C551" s="246" t="s">
        <v>2148</v>
      </c>
      <c r="D551" s="247" t="s">
        <v>2149</v>
      </c>
      <c r="E551" s="248">
        <v>1</v>
      </c>
      <c r="F551" s="244"/>
      <c r="G551" s="244"/>
      <c r="H551" s="245"/>
      <c r="I551" s="117"/>
      <c r="J551" s="212" t="str">
        <f>IF(I551=Sheet2!$A$3,Sheet2!$B$3,IF(I551=Sheet2!$A$4,Sheet2!$B$4,IF(I551=Sheet2!$A$5,Sheet2!$B$5,IF(I551=Sheet2!$A$6,Sheet2!$B$6,""))))</f>
        <v/>
      </c>
      <c r="K551" s="245"/>
    </row>
    <row r="552" spans="1:11" ht="17" customHeight="1">
      <c r="A552" s="337"/>
      <c r="B552" s="230">
        <v>507</v>
      </c>
      <c r="C552" s="246" t="s">
        <v>2150</v>
      </c>
      <c r="D552" s="247" t="s">
        <v>2151</v>
      </c>
      <c r="E552" s="248">
        <v>1</v>
      </c>
      <c r="F552" s="244"/>
      <c r="G552" s="244"/>
      <c r="H552" s="245"/>
      <c r="I552" s="117"/>
      <c r="J552" s="212" t="str">
        <f>IF(I552=Sheet2!$A$3,Sheet2!$B$3,IF(I552=Sheet2!$A$4,Sheet2!$B$4,IF(I552=Sheet2!$A$5,Sheet2!$B$5,IF(I552=Sheet2!$A$6,Sheet2!$B$6,""))))</f>
        <v/>
      </c>
      <c r="K552" s="245"/>
    </row>
    <row r="553" spans="1:11" ht="17" customHeight="1">
      <c r="A553" s="337"/>
      <c r="B553" s="230">
        <v>508</v>
      </c>
      <c r="C553" s="246" t="s">
        <v>2152</v>
      </c>
      <c r="D553" s="247" t="s">
        <v>2153</v>
      </c>
      <c r="E553" s="248">
        <v>1</v>
      </c>
      <c r="F553" s="244"/>
      <c r="G553" s="244"/>
      <c r="H553" s="245"/>
      <c r="I553" s="117"/>
      <c r="J553" s="212" t="str">
        <f>IF(I553=Sheet2!$A$3,Sheet2!$B$3,IF(I553=Sheet2!$A$4,Sheet2!$B$4,IF(I553=Sheet2!$A$5,Sheet2!$B$5,IF(I553=Sheet2!$A$6,Sheet2!$B$6,""))))</f>
        <v/>
      </c>
      <c r="K553" s="245"/>
    </row>
    <row r="554" spans="1:11" ht="17" customHeight="1">
      <c r="A554" s="337"/>
      <c r="B554" s="230">
        <v>509</v>
      </c>
      <c r="C554" s="246" t="s">
        <v>2154</v>
      </c>
      <c r="D554" s="247" t="s">
        <v>2155</v>
      </c>
      <c r="E554" s="248">
        <v>1</v>
      </c>
      <c r="F554" s="244"/>
      <c r="G554" s="244"/>
      <c r="H554" s="245"/>
      <c r="I554" s="117"/>
      <c r="J554" s="212" t="str">
        <f>IF(I554=Sheet2!$A$3,Sheet2!$B$3,IF(I554=Sheet2!$A$4,Sheet2!$B$4,IF(I554=Sheet2!$A$5,Sheet2!$B$5,IF(I554=Sheet2!$A$6,Sheet2!$B$6,""))))</f>
        <v/>
      </c>
      <c r="K554" s="245"/>
    </row>
    <row r="555" spans="1:11" ht="17" customHeight="1">
      <c r="A555" s="337"/>
      <c r="B555" s="230">
        <v>510</v>
      </c>
      <c r="C555" s="246" t="s">
        <v>2156</v>
      </c>
      <c r="D555" s="247" t="s">
        <v>2157</v>
      </c>
      <c r="E555" s="248">
        <v>1</v>
      </c>
      <c r="F555" s="244"/>
      <c r="G555" s="244"/>
      <c r="H555" s="245"/>
      <c r="I555" s="117"/>
      <c r="J555" s="212" t="str">
        <f>IF(I555=Sheet2!$A$3,Sheet2!$B$3,IF(I555=Sheet2!$A$4,Sheet2!$B$4,IF(I555=Sheet2!$A$5,Sheet2!$B$5,IF(I555=Sheet2!$A$6,Sheet2!$B$6,""))))</f>
        <v/>
      </c>
      <c r="K555" s="245"/>
    </row>
    <row r="556" spans="1:11" ht="17" customHeight="1">
      <c r="A556" s="337"/>
      <c r="B556" s="230">
        <v>511</v>
      </c>
      <c r="C556" s="246" t="s">
        <v>2158</v>
      </c>
      <c r="D556" s="247" t="s">
        <v>2159</v>
      </c>
      <c r="E556" s="248">
        <v>1</v>
      </c>
      <c r="F556" s="244"/>
      <c r="G556" s="244"/>
      <c r="H556" s="245"/>
      <c r="I556" s="117"/>
      <c r="J556" s="212" t="str">
        <f>IF(I556=Sheet2!$A$3,Sheet2!$B$3,IF(I556=Sheet2!$A$4,Sheet2!$B$4,IF(I556=Sheet2!$A$5,Sheet2!$B$5,IF(I556=Sheet2!$A$6,Sheet2!$B$6,""))))</f>
        <v/>
      </c>
      <c r="K556" s="245"/>
    </row>
    <row r="557" spans="1:11" ht="17" customHeight="1">
      <c r="A557" s="337"/>
      <c r="B557" s="230">
        <v>512</v>
      </c>
      <c r="C557" s="246" t="s">
        <v>2162</v>
      </c>
      <c r="D557" s="247" t="s">
        <v>2160</v>
      </c>
      <c r="E557" s="248">
        <v>1</v>
      </c>
      <c r="F557" s="244"/>
      <c r="G557" s="244"/>
      <c r="H557" s="245"/>
      <c r="I557" s="117"/>
      <c r="J557" s="212" t="str">
        <f>IF(I557=Sheet2!$A$3,Sheet2!$B$3,IF(I557=Sheet2!$A$4,Sheet2!$B$4,IF(I557=Sheet2!$A$5,Sheet2!$B$5,IF(I557=Sheet2!$A$6,Sheet2!$B$6,""))))</f>
        <v/>
      </c>
      <c r="K557" s="245"/>
    </row>
    <row r="560" spans="1:11">
      <c r="J560">
        <f>SUM(J18:J557)</f>
        <v>0</v>
      </c>
    </row>
    <row r="562" spans="10:10">
      <c r="J562" s="121">
        <v>2560</v>
      </c>
    </row>
  </sheetData>
  <mergeCells count="18">
    <mergeCell ref="I1:J1"/>
    <mergeCell ref="C3:E3"/>
    <mergeCell ref="C11:E11"/>
    <mergeCell ref="I15:K15"/>
    <mergeCell ref="A308:A367"/>
    <mergeCell ref="C8:E8"/>
    <mergeCell ref="C9:E9"/>
    <mergeCell ref="C10:E10"/>
    <mergeCell ref="C12:E12"/>
    <mergeCell ref="C13:E13"/>
    <mergeCell ref="A368:A406"/>
    <mergeCell ref="A407:A557"/>
    <mergeCell ref="C15:D15"/>
    <mergeCell ref="A58:A126"/>
    <mergeCell ref="A127:A141"/>
    <mergeCell ref="A142:A220"/>
    <mergeCell ref="A221:A307"/>
    <mergeCell ref="A17:A57"/>
  </mergeCells>
  <conditionalFormatting sqref="F18:F21 I18:I21">
    <cfRule type="cellIs" dxfId="597" priority="459" operator="equal">
      <formula>"Non-compliant"</formula>
    </cfRule>
    <cfRule type="cellIs" dxfId="596" priority="458" operator="equal">
      <formula>"Compliant"</formula>
    </cfRule>
    <cfRule type="cellIs" dxfId="592" priority="455" operator="equal">
      <formula>"TOTALLY DEFICIENT OR NON-RESPONSIVE"</formula>
    </cfRule>
    <cfRule type="cellIs" dxfId="591" priority="456" operator="equal">
      <formula>"COMPLIANT WITH ASSOCIATED QUALIFICATIONS"</formula>
    </cfRule>
    <cfRule type="cellIs" dxfId="590" priority="457" operator="equal">
      <formula>"COMPLIANT WITH ASSOCIATED QUALIFICATIONS"</formula>
    </cfRule>
  </conditionalFormatting>
  <conditionalFormatting sqref="F23:F26">
    <cfRule type="cellIs" dxfId="589" priority="450" operator="equal">
      <formula>"Non-compliant"</formula>
    </cfRule>
    <cfRule type="cellIs" dxfId="588" priority="449" operator="equal">
      <formula>"Compliant"</formula>
    </cfRule>
    <cfRule type="cellIs" dxfId="587" priority="448" operator="equal">
      <formula>"COMPLIANT WITH ASSOCIATED QUALIFICATIONS"</formula>
    </cfRule>
    <cfRule type="cellIs" dxfId="586" priority="447" operator="equal">
      <formula>"COMPLIANT WITH ASSOCIATED QUALIFICATIONS"</formula>
    </cfRule>
    <cfRule type="cellIs" dxfId="585" priority="446" operator="equal">
      <formula>"TOTALLY DEFICIENT OR NON-RESPONSIVE"</formula>
    </cfRule>
  </conditionalFormatting>
  <conditionalFormatting sqref="F28:F31">
    <cfRule type="cellIs" dxfId="580" priority="441" operator="equal">
      <formula>"Non-compliant"</formula>
    </cfRule>
    <cfRule type="cellIs" dxfId="578" priority="440" operator="equal">
      <formula>"Compliant"</formula>
    </cfRule>
    <cfRule type="cellIs" dxfId="577" priority="439" operator="equal">
      <formula>"COMPLIANT WITH ASSOCIATED QUALIFICATIONS"</formula>
    </cfRule>
    <cfRule type="cellIs" dxfId="576" priority="438" operator="equal">
      <formula>"COMPLIANT WITH ASSOCIATED QUALIFICATIONS"</formula>
    </cfRule>
    <cfRule type="cellIs" dxfId="575" priority="437" operator="equal">
      <formula>"TOTALLY DEFICIENT OR NON-RESPONSIVE"</formula>
    </cfRule>
  </conditionalFormatting>
  <conditionalFormatting sqref="F33:F35">
    <cfRule type="cellIs" dxfId="569" priority="432" operator="equal">
      <formula>"Non-compliant"</formula>
    </cfRule>
    <cfRule type="cellIs" dxfId="567" priority="431" operator="equal">
      <formula>"Compliant"</formula>
    </cfRule>
    <cfRule type="cellIs" dxfId="566" priority="430" operator="equal">
      <formula>"COMPLIANT WITH ASSOCIATED QUALIFICATIONS"</formula>
    </cfRule>
    <cfRule type="cellIs" dxfId="565" priority="429" operator="equal">
      <formula>"COMPLIANT WITH ASSOCIATED QUALIFICATIONS"</formula>
    </cfRule>
    <cfRule type="cellIs" dxfId="564" priority="428" operator="equal">
      <formula>"TOTALLY DEFICIENT OR NON-RESPONSIVE"</formula>
    </cfRule>
  </conditionalFormatting>
  <conditionalFormatting sqref="F37:F39">
    <cfRule type="cellIs" dxfId="561" priority="423" operator="equal">
      <formula>"Non-compliant"</formula>
    </cfRule>
    <cfRule type="cellIs" dxfId="560" priority="422" operator="equal">
      <formula>"Compliant"</formula>
    </cfRule>
    <cfRule type="cellIs" dxfId="559" priority="419" operator="equal">
      <formula>"TOTALLY DEFICIENT OR NON-RESPONSIVE"</formula>
    </cfRule>
    <cfRule type="cellIs" dxfId="558" priority="421" operator="equal">
      <formula>"COMPLIANT WITH ASSOCIATED QUALIFICATIONS"</formula>
    </cfRule>
    <cfRule type="cellIs" dxfId="557" priority="420" operator="equal">
      <formula>"COMPLIANT WITH ASSOCIATED QUALIFICATIONS"</formula>
    </cfRule>
  </conditionalFormatting>
  <conditionalFormatting sqref="F41:F57">
    <cfRule type="cellIs" dxfId="553" priority="411" operator="equal">
      <formula>"COMPLIANT WITH ASSOCIATED QUALIFICATIONS"</formula>
    </cfRule>
    <cfRule type="cellIs" dxfId="552" priority="412" operator="equal">
      <formula>"COMPLIANT WITH ASSOCIATED QUALIFICATIONS"</formula>
    </cfRule>
    <cfRule type="cellIs" dxfId="551" priority="413" operator="equal">
      <formula>"Compliant"</formula>
    </cfRule>
    <cfRule type="cellIs" dxfId="550" priority="414" operator="equal">
      <formula>"Non-compliant"</formula>
    </cfRule>
    <cfRule type="cellIs" dxfId="549" priority="410" operator="equal">
      <formula>"TOTALLY DEFICIENT OR NON-RESPONSIVE"</formula>
    </cfRule>
  </conditionalFormatting>
  <conditionalFormatting sqref="F59:F83">
    <cfRule type="cellIs" dxfId="543" priority="401" operator="equal">
      <formula>"TOTALLY DEFICIENT OR NON-RESPONSIVE"</formula>
    </cfRule>
    <cfRule type="cellIs" dxfId="542" priority="402" operator="equal">
      <formula>"COMPLIANT WITH ASSOCIATED QUALIFICATIONS"</formula>
    </cfRule>
    <cfRule type="cellIs" dxfId="541" priority="405" operator="equal">
      <formula>"Non-compliant"</formula>
    </cfRule>
    <cfRule type="cellIs" dxfId="540" priority="403" operator="equal">
      <formula>"COMPLIANT WITH ASSOCIATED QUALIFICATIONS"</formula>
    </cfRule>
    <cfRule type="cellIs" dxfId="538" priority="404" operator="equal">
      <formula>"Compliant"</formula>
    </cfRule>
  </conditionalFormatting>
  <conditionalFormatting sqref="F85:F126">
    <cfRule type="cellIs" dxfId="535" priority="396" operator="equal">
      <formula>"Non-compliant"</formula>
    </cfRule>
    <cfRule type="cellIs" dxfId="534" priority="395" operator="equal">
      <formula>"Compliant"</formula>
    </cfRule>
    <cfRule type="cellIs" dxfId="533" priority="394" operator="equal">
      <formula>"COMPLIANT WITH ASSOCIATED QUALIFICATIONS"</formula>
    </cfRule>
    <cfRule type="cellIs" dxfId="528" priority="393" operator="equal">
      <formula>"COMPLIANT WITH ASSOCIATED QUALIFICATIONS"</formula>
    </cfRule>
    <cfRule type="cellIs" dxfId="527" priority="392" operator="equal">
      <formula>"TOTALLY DEFICIENT OR NON-RESPONSIVE"</formula>
    </cfRule>
  </conditionalFormatting>
  <conditionalFormatting sqref="F128:F141">
    <cfRule type="cellIs" dxfId="525" priority="383" operator="equal">
      <formula>"TOTALLY DEFICIENT OR NON-RESPONSIVE"</formula>
    </cfRule>
    <cfRule type="cellIs" dxfId="524" priority="384" operator="equal">
      <formula>"COMPLIANT WITH ASSOCIATED QUALIFICATIONS"</formula>
    </cfRule>
    <cfRule type="cellIs" dxfId="523" priority="385" operator="equal">
      <formula>"COMPLIANT WITH ASSOCIATED QUALIFICATIONS"</formula>
    </cfRule>
    <cfRule type="cellIs" dxfId="521" priority="387" operator="equal">
      <formula>"Non-compliant"</formula>
    </cfRule>
    <cfRule type="cellIs" dxfId="520" priority="386" operator="equal">
      <formula>"Compliant"</formula>
    </cfRule>
  </conditionalFormatting>
  <conditionalFormatting sqref="F143:F168">
    <cfRule type="cellIs" dxfId="517" priority="378" operator="equal">
      <formula>"Non-compliant"</formula>
    </cfRule>
    <cfRule type="cellIs" dxfId="514" priority="375" operator="equal">
      <formula>"COMPLIANT WITH ASSOCIATED QUALIFICATIONS"</formula>
    </cfRule>
    <cfRule type="cellIs" dxfId="512" priority="377" operator="equal">
      <formula>"Compliant"</formula>
    </cfRule>
    <cfRule type="cellIs" dxfId="510" priority="376" operator="equal">
      <formula>"COMPLIANT WITH ASSOCIATED QUALIFICATIONS"</formula>
    </cfRule>
    <cfRule type="cellIs" dxfId="509" priority="374" operator="equal">
      <formula>"TOTALLY DEFICIENT OR NON-RESPONSIVE"</formula>
    </cfRule>
  </conditionalFormatting>
  <conditionalFormatting sqref="F170:F190">
    <cfRule type="cellIs" dxfId="508" priority="369" operator="equal">
      <formula>"Non-compliant"</formula>
    </cfRule>
    <cfRule type="cellIs" dxfId="506" priority="368" operator="equal">
      <formula>"Compliant"</formula>
    </cfRule>
    <cfRule type="cellIs" dxfId="503" priority="367" operator="equal">
      <formula>"COMPLIANT WITH ASSOCIATED QUALIFICATIONS"</formula>
    </cfRule>
    <cfRule type="cellIs" dxfId="501" priority="366" operator="equal">
      <formula>"COMPLIANT WITH ASSOCIATED QUALIFICATIONS"</formula>
    </cfRule>
    <cfRule type="cellIs" dxfId="500" priority="365" operator="equal">
      <formula>"TOTALLY DEFICIENT OR NON-RESPONSIVE"</formula>
    </cfRule>
  </conditionalFormatting>
  <conditionalFormatting sqref="F192:F220">
    <cfRule type="cellIs" dxfId="499" priority="356" operator="equal">
      <formula>"TOTALLY DEFICIENT OR NON-RESPONSIVE"</formula>
    </cfRule>
    <cfRule type="cellIs" dxfId="494" priority="360" operator="equal">
      <formula>"Non-compliant"</formula>
    </cfRule>
    <cfRule type="cellIs" dxfId="493" priority="359" operator="equal">
      <formula>"Compliant"</formula>
    </cfRule>
    <cfRule type="cellIs" dxfId="492" priority="358" operator="equal">
      <formula>"COMPLIANT WITH ASSOCIATED QUALIFICATIONS"</formula>
    </cfRule>
    <cfRule type="cellIs" dxfId="491" priority="357" operator="equal">
      <formula>"COMPLIANT WITH ASSOCIATED QUALIFICATIONS"</formula>
    </cfRule>
  </conditionalFormatting>
  <conditionalFormatting sqref="F222:F278">
    <cfRule type="cellIs" dxfId="490" priority="347" operator="equal">
      <formula>"TOTALLY DEFICIENT OR NON-RESPONSIVE"</formula>
    </cfRule>
    <cfRule type="cellIs" dxfId="489" priority="349" operator="equal">
      <formula>"COMPLIANT WITH ASSOCIATED QUALIFICATIONS"</formula>
    </cfRule>
    <cfRule type="cellIs" dxfId="488" priority="350" operator="equal">
      <formula>"Compliant"</formula>
    </cfRule>
    <cfRule type="cellIs" dxfId="487" priority="351" operator="equal">
      <formula>"Non-compliant"</formula>
    </cfRule>
    <cfRule type="cellIs" dxfId="486" priority="348" operator="equal">
      <formula>"COMPLIANT WITH ASSOCIATED QUALIFICATIONS"</formula>
    </cfRule>
  </conditionalFormatting>
  <conditionalFormatting sqref="F280:F307">
    <cfRule type="cellIs" dxfId="481" priority="340" operator="equal">
      <formula>"COMPLIANT WITH ASSOCIATED QUALIFICATIONS"</formula>
    </cfRule>
    <cfRule type="cellIs" dxfId="476" priority="338" operator="equal">
      <formula>"TOTALLY DEFICIENT OR NON-RESPONSIVE"</formula>
    </cfRule>
    <cfRule type="cellIs" dxfId="475" priority="339" operator="equal">
      <formula>"COMPLIANT WITH ASSOCIATED QUALIFICATIONS"</formula>
    </cfRule>
    <cfRule type="cellIs" dxfId="474" priority="341" operator="equal">
      <formula>"Compliant"</formula>
    </cfRule>
    <cfRule type="cellIs" dxfId="473" priority="342" operator="equal">
      <formula>"Non-compliant"</formula>
    </cfRule>
  </conditionalFormatting>
  <conditionalFormatting sqref="F309:F328">
    <cfRule type="cellIs" dxfId="470" priority="329" operator="equal">
      <formula>"TOTALLY DEFICIENT OR NON-RESPONSIVE"</formula>
    </cfRule>
    <cfRule type="cellIs" dxfId="468" priority="330" operator="equal">
      <formula>"COMPLIANT WITH ASSOCIATED QUALIFICATIONS"</formula>
    </cfRule>
    <cfRule type="cellIs" dxfId="467" priority="331" operator="equal">
      <formula>"COMPLIANT WITH ASSOCIATED QUALIFICATIONS"</formula>
    </cfRule>
    <cfRule type="cellIs" dxfId="466" priority="332" operator="equal">
      <formula>"Compliant"</formula>
    </cfRule>
    <cfRule type="cellIs" dxfId="465" priority="333" operator="equal">
      <formula>"Non-compliant"</formula>
    </cfRule>
  </conditionalFormatting>
  <conditionalFormatting sqref="F330:F333">
    <cfRule type="cellIs" dxfId="463" priority="321" operator="equal">
      <formula>"COMPLIANT WITH ASSOCIATED QUALIFICATIONS"</formula>
    </cfRule>
    <cfRule type="cellIs" dxfId="458" priority="320" operator="equal">
      <formula>"TOTALLY DEFICIENT OR NON-RESPONSIVE"</formula>
    </cfRule>
    <cfRule type="cellIs" dxfId="457" priority="324" operator="equal">
      <formula>"Non-compliant"</formula>
    </cfRule>
    <cfRule type="cellIs" dxfId="456" priority="323" operator="equal">
      <formula>"Compliant"</formula>
    </cfRule>
    <cfRule type="cellIs" dxfId="455" priority="322" operator="equal">
      <formula>"COMPLIANT WITH ASSOCIATED QUALIFICATIONS"</formula>
    </cfRule>
  </conditionalFormatting>
  <conditionalFormatting sqref="F335:F346">
    <cfRule type="cellIs" dxfId="454" priority="312" operator="equal">
      <formula>"COMPLIANT WITH ASSOCIATED QUALIFICATIONS"</formula>
    </cfRule>
    <cfRule type="cellIs" dxfId="453" priority="311" operator="equal">
      <formula>"TOTALLY DEFICIENT OR NON-RESPONSIVE"</formula>
    </cfRule>
    <cfRule type="cellIs" dxfId="449" priority="313" operator="equal">
      <formula>"COMPLIANT WITH ASSOCIATED QUALIFICATIONS"</formula>
    </cfRule>
    <cfRule type="cellIs" dxfId="448" priority="315" operator="equal">
      <formula>"Non-compliant"</formula>
    </cfRule>
    <cfRule type="cellIs" dxfId="447" priority="314" operator="equal">
      <formula>"Compliant"</formula>
    </cfRule>
  </conditionalFormatting>
  <conditionalFormatting sqref="F348:F350">
    <cfRule type="cellIs" dxfId="443" priority="305" operator="equal">
      <formula>"Compliant"</formula>
    </cfRule>
    <cfRule type="cellIs" dxfId="442" priority="306" operator="equal">
      <formula>"Non-compliant"</formula>
    </cfRule>
    <cfRule type="cellIs" dxfId="440" priority="304" operator="equal">
      <formula>"COMPLIANT WITH ASSOCIATED QUALIFICATIONS"</formula>
    </cfRule>
    <cfRule type="cellIs" dxfId="439" priority="303" operator="equal">
      <formula>"COMPLIANT WITH ASSOCIATED QUALIFICATIONS"</formula>
    </cfRule>
    <cfRule type="cellIs" dxfId="438" priority="302" operator="equal">
      <formula>"TOTALLY DEFICIENT OR NON-RESPONSIVE"</formula>
    </cfRule>
  </conditionalFormatting>
  <conditionalFormatting sqref="F352:F355">
    <cfRule type="cellIs" dxfId="436" priority="297" operator="equal">
      <formula>"Non-compliant"</formula>
    </cfRule>
    <cfRule type="cellIs" dxfId="435" priority="296" operator="equal">
      <formula>"Compliant"</formula>
    </cfRule>
    <cfRule type="cellIs" dxfId="434" priority="295" operator="equal">
      <formula>"COMPLIANT WITH ASSOCIATED QUALIFICATIONS"</formula>
    </cfRule>
    <cfRule type="cellIs" dxfId="433" priority="294" operator="equal">
      <formula>"COMPLIANT WITH ASSOCIATED QUALIFICATIONS"</formula>
    </cfRule>
    <cfRule type="cellIs" dxfId="432" priority="293" operator="equal">
      <formula>"TOTALLY DEFICIENT OR NON-RESPONSIVE"</formula>
    </cfRule>
  </conditionalFormatting>
  <conditionalFormatting sqref="F357:F358">
    <cfRule type="cellIs" dxfId="424" priority="288" operator="equal">
      <formula>"Non-compliant"</formula>
    </cfRule>
    <cfRule type="cellIs" dxfId="423" priority="287" operator="equal">
      <formula>"Compliant"</formula>
    </cfRule>
    <cfRule type="cellIs" dxfId="422" priority="286" operator="equal">
      <formula>"COMPLIANT WITH ASSOCIATED QUALIFICATIONS"</formula>
    </cfRule>
    <cfRule type="cellIs" dxfId="421" priority="285" operator="equal">
      <formula>"COMPLIANT WITH ASSOCIATED QUALIFICATIONS"</formula>
    </cfRule>
    <cfRule type="cellIs" dxfId="420" priority="284" operator="equal">
      <formula>"TOTALLY DEFICIENT OR NON-RESPONSIVE"</formula>
    </cfRule>
  </conditionalFormatting>
  <conditionalFormatting sqref="F360:F367">
    <cfRule type="cellIs" dxfId="414" priority="275" operator="equal">
      <formula>"TOTALLY DEFICIENT OR NON-RESPONSIVE"</formula>
    </cfRule>
    <cfRule type="cellIs" dxfId="413" priority="277" operator="equal">
      <formula>"COMPLIANT WITH ASSOCIATED QUALIFICATIONS"</formula>
    </cfRule>
    <cfRule type="cellIs" dxfId="412" priority="278" operator="equal">
      <formula>"Compliant"</formula>
    </cfRule>
    <cfRule type="cellIs" dxfId="411" priority="276" operator="equal">
      <formula>"COMPLIANT WITH ASSOCIATED QUALIFICATIONS"</formula>
    </cfRule>
    <cfRule type="cellIs" dxfId="410" priority="279" operator="equal">
      <formula>"Non-compliant"</formula>
    </cfRule>
  </conditionalFormatting>
  <conditionalFormatting sqref="F369:F374">
    <cfRule type="cellIs" dxfId="409" priority="267" operator="equal">
      <formula>"COMPLIANT WITH ASSOCIATED QUALIFICATIONS"</formula>
    </cfRule>
    <cfRule type="cellIs" dxfId="408" priority="268" operator="equal">
      <formula>"COMPLIANT WITH ASSOCIATED QUALIFICATIONS"</formula>
    </cfRule>
    <cfRule type="cellIs" dxfId="407" priority="269" operator="equal">
      <formula>"Compliant"</formula>
    </cfRule>
    <cfRule type="cellIs" dxfId="406" priority="270" operator="equal">
      <formula>"Non-compliant"</formula>
    </cfRule>
    <cfRule type="cellIs" dxfId="401" priority="266" operator="equal">
      <formula>"TOTALLY DEFICIENT OR NON-RESPONSIVE"</formula>
    </cfRule>
  </conditionalFormatting>
  <conditionalFormatting sqref="F376:F379">
    <cfRule type="cellIs" dxfId="400" priority="258" operator="equal">
      <formula>"COMPLIANT WITH ASSOCIATED QUALIFICATIONS"</formula>
    </cfRule>
    <cfRule type="cellIs" dxfId="397" priority="261" operator="equal">
      <formula>"Non-compliant"</formula>
    </cfRule>
    <cfRule type="cellIs" dxfId="396" priority="260" operator="equal">
      <formula>"Compliant"</formula>
    </cfRule>
    <cfRule type="cellIs" dxfId="395" priority="259" operator="equal">
      <formula>"COMPLIANT WITH ASSOCIATED QUALIFICATIONS"</formula>
    </cfRule>
    <cfRule type="cellIs" dxfId="394" priority="257" operator="equal">
      <formula>"TOTALLY DEFICIENT OR NON-RESPONSIVE"</formula>
    </cfRule>
  </conditionalFormatting>
  <conditionalFormatting sqref="F381:F406">
    <cfRule type="cellIs" dxfId="387" priority="248" operator="equal">
      <formula>"TOTALLY DEFICIENT OR NON-RESPONSIVE"</formula>
    </cfRule>
    <cfRule type="cellIs" dxfId="386" priority="249" operator="equal">
      <formula>"COMPLIANT WITH ASSOCIATED QUALIFICATIONS"</formula>
    </cfRule>
    <cfRule type="cellIs" dxfId="385" priority="250" operator="equal">
      <formula>"COMPLIANT WITH ASSOCIATED QUALIFICATIONS"</formula>
    </cfRule>
    <cfRule type="cellIs" dxfId="384" priority="251" operator="equal">
      <formula>"Compliant"</formula>
    </cfRule>
    <cfRule type="cellIs" dxfId="383" priority="252" operator="equal">
      <formula>"Non-compliant"</formula>
    </cfRule>
  </conditionalFormatting>
  <conditionalFormatting sqref="F408:F421">
    <cfRule type="cellIs" dxfId="378" priority="239" operator="equal">
      <formula>"TOTALLY DEFICIENT OR NON-RESPONSIVE"</formula>
    </cfRule>
    <cfRule type="cellIs" dxfId="377" priority="241" operator="equal">
      <formula>"COMPLIANT WITH ASSOCIATED QUALIFICATIONS"</formula>
    </cfRule>
    <cfRule type="cellIs" dxfId="376" priority="243" operator="equal">
      <formula>"Non-compliant"</formula>
    </cfRule>
    <cfRule type="cellIs" dxfId="375" priority="242" operator="equal">
      <formula>"Compliant"</formula>
    </cfRule>
    <cfRule type="cellIs" dxfId="374" priority="240" operator="equal">
      <formula>"COMPLIANT WITH ASSOCIATED QUALIFICATIONS"</formula>
    </cfRule>
  </conditionalFormatting>
  <conditionalFormatting sqref="F423:F444">
    <cfRule type="cellIs" dxfId="373" priority="230" operator="equal">
      <formula>"TOTALLY DEFICIENT OR NON-RESPONSIVE"</formula>
    </cfRule>
    <cfRule type="cellIs" dxfId="372" priority="233" operator="equal">
      <formula>"Compliant"</formula>
    </cfRule>
    <cfRule type="cellIs" dxfId="367" priority="231" operator="equal">
      <formula>"COMPLIANT WITH ASSOCIATED QUALIFICATIONS"</formula>
    </cfRule>
    <cfRule type="cellIs" dxfId="366" priority="232" operator="equal">
      <formula>"COMPLIANT WITH ASSOCIATED QUALIFICATIONS"</formula>
    </cfRule>
    <cfRule type="cellIs" dxfId="365" priority="234" operator="equal">
      <formula>"Non-compliant"</formula>
    </cfRule>
  </conditionalFormatting>
  <conditionalFormatting sqref="F446:F467">
    <cfRule type="cellIs" dxfId="364" priority="225" operator="equal">
      <formula>"Non-compliant"</formula>
    </cfRule>
    <cfRule type="cellIs" dxfId="363" priority="224" operator="equal">
      <formula>"Compliant"</formula>
    </cfRule>
    <cfRule type="cellIs" dxfId="362" priority="223" operator="equal">
      <formula>"COMPLIANT WITH ASSOCIATED QUALIFICATIONS"</formula>
    </cfRule>
    <cfRule type="cellIs" dxfId="361" priority="222" operator="equal">
      <formula>"COMPLIANT WITH ASSOCIATED QUALIFICATIONS"</formula>
    </cfRule>
    <cfRule type="cellIs" dxfId="360" priority="221" operator="equal">
      <formula>"TOTALLY DEFICIENT OR NON-RESPONSIVE"</formula>
    </cfRule>
  </conditionalFormatting>
  <conditionalFormatting sqref="I23:I26">
    <cfRule type="cellIs" dxfId="351" priority="203" operator="equal">
      <formula>"TOTALLY DEFICIENT OR NON-RESPONSIVE"</formula>
    </cfRule>
    <cfRule type="cellIs" dxfId="350" priority="204" operator="equal">
      <formula>"COMPLIANT WITH ASSOCIATED QUALIFICATIONS"</formula>
    </cfRule>
    <cfRule type="cellIs" dxfId="349" priority="205" operator="equal">
      <formula>"COMPLIANT WITH ASSOCIATED QUALIFICATIONS"</formula>
    </cfRule>
    <cfRule type="cellIs" dxfId="348" priority="206" operator="equal">
      <formula>"Compliant"</formula>
    </cfRule>
    <cfRule type="cellIs" dxfId="347" priority="207" operator="equal">
      <formula>"Non-compliant"</formula>
    </cfRule>
  </conditionalFormatting>
  <conditionalFormatting sqref="I28:I31">
    <cfRule type="cellIs" dxfId="342" priority="194" operator="equal">
      <formula>"TOTALLY DEFICIENT OR NON-RESPONSIVE"</formula>
    </cfRule>
    <cfRule type="cellIs" dxfId="341" priority="195" operator="equal">
      <formula>"COMPLIANT WITH ASSOCIATED QUALIFICATIONS"</formula>
    </cfRule>
    <cfRule type="cellIs" dxfId="340" priority="196" operator="equal">
      <formula>"COMPLIANT WITH ASSOCIATED QUALIFICATIONS"</formula>
    </cfRule>
    <cfRule type="cellIs" dxfId="339" priority="197" operator="equal">
      <formula>"Compliant"</formula>
    </cfRule>
    <cfRule type="cellIs" dxfId="338" priority="198" operator="equal">
      <formula>"Non-compliant"</formula>
    </cfRule>
  </conditionalFormatting>
  <conditionalFormatting sqref="I33:I35">
    <cfRule type="cellIs" dxfId="336" priority="189" operator="equal">
      <formula>"Non-compliant"</formula>
    </cfRule>
    <cfRule type="cellIs" dxfId="335" priority="188" operator="equal">
      <formula>"Compliant"</formula>
    </cfRule>
    <cfRule type="cellIs" dxfId="334" priority="187" operator="equal">
      <formula>"COMPLIANT WITH ASSOCIATED QUALIFICATIONS"</formula>
    </cfRule>
    <cfRule type="cellIs" dxfId="333" priority="186" operator="equal">
      <formula>"COMPLIANT WITH ASSOCIATED QUALIFICATIONS"</formula>
    </cfRule>
    <cfRule type="cellIs" dxfId="332" priority="185" operator="equal">
      <formula>"TOTALLY DEFICIENT OR NON-RESPONSIVE"</formula>
    </cfRule>
  </conditionalFormatting>
  <conditionalFormatting sqref="I37:I39">
    <cfRule type="cellIs" dxfId="325" priority="180" operator="equal">
      <formula>"Non-compliant"</formula>
    </cfRule>
    <cfRule type="cellIs" dxfId="324" priority="179" operator="equal">
      <formula>"Compliant"</formula>
    </cfRule>
    <cfRule type="cellIs" dxfId="323" priority="178" operator="equal">
      <formula>"COMPLIANT WITH ASSOCIATED QUALIFICATIONS"</formula>
    </cfRule>
    <cfRule type="cellIs" dxfId="322" priority="177" operator="equal">
      <formula>"COMPLIANT WITH ASSOCIATED QUALIFICATIONS"</formula>
    </cfRule>
    <cfRule type="cellIs" dxfId="321" priority="176" operator="equal">
      <formula>"TOTALLY DEFICIENT OR NON-RESPONSIVE"</formula>
    </cfRule>
  </conditionalFormatting>
  <conditionalFormatting sqref="I41:I57">
    <cfRule type="cellIs" dxfId="319" priority="171" operator="equal">
      <formula>"Non-compliant"</formula>
    </cfRule>
    <cfRule type="cellIs" dxfId="318" priority="168" operator="equal">
      <formula>"COMPLIANT WITH ASSOCIATED QUALIFICATIONS"</formula>
    </cfRule>
    <cfRule type="cellIs" dxfId="313" priority="167" operator="equal">
      <formula>"TOTALLY DEFICIENT OR NON-RESPONSIVE"</formula>
    </cfRule>
    <cfRule type="cellIs" dxfId="312" priority="169" operator="equal">
      <formula>"COMPLIANT WITH ASSOCIATED QUALIFICATIONS"</formula>
    </cfRule>
    <cfRule type="cellIs" dxfId="311" priority="170" operator="equal">
      <formula>"Compliant"</formula>
    </cfRule>
  </conditionalFormatting>
  <conditionalFormatting sqref="I59:I83">
    <cfRule type="cellIs" dxfId="308" priority="153" operator="equal">
      <formula>"Non-compliant"</formula>
    </cfRule>
    <cfRule type="cellIs" dxfId="307" priority="152" operator="equal">
      <formula>"Compliant"</formula>
    </cfRule>
    <cfRule type="cellIs" dxfId="306" priority="151" operator="equal">
      <formula>"COMPLIANT WITH ASSOCIATED QUALIFICATIONS"</formula>
    </cfRule>
    <cfRule type="cellIs" dxfId="305" priority="150" operator="equal">
      <formula>"COMPLIANT WITH ASSOCIATED QUALIFICATIONS"</formula>
    </cfRule>
    <cfRule type="cellIs" dxfId="304" priority="149" operator="equal">
      <formula>"TOTALLY DEFICIENT OR NON-RESPONSIVE"</formula>
    </cfRule>
  </conditionalFormatting>
  <conditionalFormatting sqref="I85:I126">
    <cfRule type="cellIs" dxfId="301" priority="731" operator="equal">
      <formula>"Compliant"</formula>
    </cfRule>
    <cfRule type="cellIs" dxfId="300" priority="730" operator="equal">
      <formula>"COMPLIANT WITH ASSOCIATED QUALIFICATIONS"</formula>
    </cfRule>
    <cfRule type="cellIs" dxfId="299" priority="729" operator="equal">
      <formula>"COMPLIANT WITH ASSOCIATED QUALIFICATIONS"</formula>
    </cfRule>
    <cfRule type="cellIs" dxfId="298" priority="728" operator="equal">
      <formula>"TOTALLY DEFICIENT OR NON-RESPONSIVE"</formula>
    </cfRule>
    <cfRule type="cellIs" dxfId="293" priority="732" operator="equal">
      <formula>"Non-compliant"</formula>
    </cfRule>
  </conditionalFormatting>
  <conditionalFormatting sqref="I128:I141">
    <cfRule type="cellIs" dxfId="292" priority="719" operator="equal">
      <formula>"Non-compliant"</formula>
    </cfRule>
    <cfRule type="cellIs" dxfId="291" priority="718" operator="equal">
      <formula>"Compliant"</formula>
    </cfRule>
    <cfRule type="cellIs" dxfId="290" priority="717" operator="equal">
      <formula>"COMPLIANT WITH ASSOCIATED QUALIFICATIONS"</formula>
    </cfRule>
    <cfRule type="cellIs" dxfId="289" priority="716" operator="equal">
      <formula>"COMPLIANT WITH ASSOCIATED QUALIFICATIONS"</formula>
    </cfRule>
    <cfRule type="cellIs" dxfId="284" priority="715" operator="equal">
      <formula>"TOTALLY DEFICIENT OR NON-RESPONSIVE"</formula>
    </cfRule>
  </conditionalFormatting>
  <conditionalFormatting sqref="I143:I168">
    <cfRule type="cellIs" dxfId="283" priority="142" operator="equal">
      <formula>"COMPLIANT WITH ASSOCIATED QUALIFICATIONS"</formula>
    </cfRule>
    <cfRule type="cellIs" dxfId="281" priority="143" operator="equal">
      <formula>"Compliant"</formula>
    </cfRule>
    <cfRule type="cellIs" dxfId="280" priority="141" operator="equal">
      <formula>"COMPLIANT WITH ASSOCIATED QUALIFICATIONS"</formula>
    </cfRule>
    <cfRule type="cellIs" dxfId="279" priority="140" operator="equal">
      <formula>"TOTALLY DEFICIENT OR NON-RESPONSIVE"</formula>
    </cfRule>
    <cfRule type="cellIs" dxfId="276" priority="144" operator="equal">
      <formula>"Non-compliant"</formula>
    </cfRule>
  </conditionalFormatting>
  <conditionalFormatting sqref="I170:I190">
    <cfRule type="cellIs" dxfId="272" priority="135" operator="equal">
      <formula>"Non-compliant"</formula>
    </cfRule>
    <cfRule type="cellIs" dxfId="271" priority="134" operator="equal">
      <formula>"Compliant"</formula>
    </cfRule>
    <cfRule type="cellIs" dxfId="270" priority="133" operator="equal">
      <formula>"COMPLIANT WITH ASSOCIATED QUALIFICATIONS"</formula>
    </cfRule>
    <cfRule type="cellIs" dxfId="269" priority="132" operator="equal">
      <formula>"COMPLIANT WITH ASSOCIATED QUALIFICATIONS"</formula>
    </cfRule>
    <cfRule type="cellIs" dxfId="268" priority="131" operator="equal">
      <formula>"TOTALLY DEFICIENT OR NON-RESPONSIVE"</formula>
    </cfRule>
  </conditionalFormatting>
  <conditionalFormatting sqref="I192:I220">
    <cfRule type="cellIs" dxfId="262" priority="676" operator="equal">
      <formula>"TOTALLY DEFICIENT OR NON-RESPONSIVE"</formula>
    </cfRule>
    <cfRule type="cellIs" dxfId="261" priority="677" operator="equal">
      <formula>"COMPLIANT WITH ASSOCIATED QUALIFICATIONS"</formula>
    </cfRule>
    <cfRule type="cellIs" dxfId="260" priority="678" operator="equal">
      <formula>"COMPLIANT WITH ASSOCIATED QUALIFICATIONS"</formula>
    </cfRule>
    <cfRule type="cellIs" dxfId="259" priority="679" operator="equal">
      <formula>"Compliant"</formula>
    </cfRule>
    <cfRule type="cellIs" dxfId="258" priority="680" operator="equal">
      <formula>"Non-compliant"</formula>
    </cfRule>
  </conditionalFormatting>
  <conditionalFormatting sqref="I222:I278">
    <cfRule type="cellIs" dxfId="256" priority="663" operator="equal">
      <formula>"TOTALLY DEFICIENT OR NON-RESPONSIVE"</formula>
    </cfRule>
    <cfRule type="cellIs" dxfId="254" priority="667" operator="equal">
      <formula>"Non-compliant"</formula>
    </cfRule>
    <cfRule type="cellIs" dxfId="253" priority="666" operator="equal">
      <formula>"Compliant"</formula>
    </cfRule>
    <cfRule type="cellIs" dxfId="252" priority="665" operator="equal">
      <formula>"COMPLIANT WITH ASSOCIATED QUALIFICATIONS"</formula>
    </cfRule>
    <cfRule type="cellIs" dxfId="251" priority="664" operator="equal">
      <formula>"COMPLIANT WITH ASSOCIATED QUALIFICATIONS"</formula>
    </cfRule>
  </conditionalFormatting>
  <conditionalFormatting sqref="I280:I307">
    <cfRule type="cellIs" dxfId="246" priority="651" operator="equal">
      <formula>"COMPLIANT WITH ASSOCIATED QUALIFICATIONS"</formula>
    </cfRule>
    <cfRule type="cellIs" dxfId="242" priority="652" operator="equal">
      <formula>"COMPLIANT WITH ASSOCIATED QUALIFICATIONS"</formula>
    </cfRule>
    <cfRule type="cellIs" dxfId="241" priority="650" operator="equal">
      <formula>"TOTALLY DEFICIENT OR NON-RESPONSIVE"</formula>
    </cfRule>
    <cfRule type="cellIs" dxfId="240" priority="653" operator="equal">
      <formula>"Compliant"</formula>
    </cfRule>
    <cfRule type="cellIs" dxfId="239" priority="654" operator="equal">
      <formula>"Non-compliant"</formula>
    </cfRule>
  </conditionalFormatting>
  <conditionalFormatting sqref="I309:I328">
    <cfRule type="cellIs" dxfId="238" priority="124" operator="equal">
      <formula>"COMPLIANT WITH ASSOCIATED QUALIFICATIONS"</formula>
    </cfRule>
    <cfRule type="cellIs" dxfId="237" priority="126" operator="equal">
      <formula>"Non-compliant"</formula>
    </cfRule>
    <cfRule type="cellIs" dxfId="236" priority="125" operator="equal">
      <formula>"Compliant"</formula>
    </cfRule>
    <cfRule type="cellIs" dxfId="235" priority="123" operator="equal">
      <formula>"COMPLIANT WITH ASSOCIATED QUALIFICATIONS"</formula>
    </cfRule>
    <cfRule type="cellIs" dxfId="234" priority="122" operator="equal">
      <formula>"TOTALLY DEFICIENT OR NON-RESPONSIVE"</formula>
    </cfRule>
  </conditionalFormatting>
  <conditionalFormatting sqref="I330:I333">
    <cfRule type="cellIs" dxfId="226" priority="115" operator="equal">
      <formula>"COMPLIANT WITH ASSOCIATED QUALIFICATIONS"</formula>
    </cfRule>
    <cfRule type="cellIs" dxfId="225" priority="116" operator="equal">
      <formula>"Compliant"</formula>
    </cfRule>
    <cfRule type="cellIs" dxfId="224" priority="117" operator="equal">
      <formula>"Non-compliant"</formula>
    </cfRule>
    <cfRule type="cellIs" dxfId="223" priority="113" operator="equal">
      <formula>"TOTALLY DEFICIENT OR NON-RESPONSIVE"</formula>
    </cfRule>
    <cfRule type="cellIs" dxfId="222" priority="114" operator="equal">
      <formula>"COMPLIANT WITH ASSOCIATED QUALIFICATIONS"</formula>
    </cfRule>
  </conditionalFormatting>
  <conditionalFormatting sqref="I335:I346">
    <cfRule type="cellIs" dxfId="220" priority="105" operator="equal">
      <formula>"COMPLIANT WITH ASSOCIATED QUALIFICATIONS"</formula>
    </cfRule>
    <cfRule type="cellIs" dxfId="219" priority="106" operator="equal">
      <formula>"COMPLIANT WITH ASSOCIATED QUALIFICATIONS"</formula>
    </cfRule>
    <cfRule type="cellIs" dxfId="218" priority="107" operator="equal">
      <formula>"Compliant"</formula>
    </cfRule>
    <cfRule type="cellIs" dxfId="216" priority="108" operator="equal">
      <formula>"Non-compliant"</formula>
    </cfRule>
    <cfRule type="cellIs" dxfId="214" priority="104" operator="equal">
      <formula>"TOTALLY DEFICIENT OR NON-RESPONSIVE"</formula>
    </cfRule>
  </conditionalFormatting>
  <conditionalFormatting sqref="I348:I350">
    <cfRule type="cellIs" dxfId="209" priority="99" operator="equal">
      <formula>"Non-compliant"</formula>
    </cfRule>
    <cfRule type="cellIs" dxfId="207" priority="98" operator="equal">
      <formula>"Compliant"</formula>
    </cfRule>
    <cfRule type="cellIs" dxfId="206" priority="97" operator="equal">
      <formula>"COMPLIANT WITH ASSOCIATED QUALIFICATIONS"</formula>
    </cfRule>
    <cfRule type="cellIs" dxfId="205" priority="96" operator="equal">
      <formula>"COMPLIANT WITH ASSOCIATED QUALIFICATIONS"</formula>
    </cfRule>
    <cfRule type="cellIs" dxfId="204" priority="95" operator="equal">
      <formula>"TOTALLY DEFICIENT OR NON-RESPONSIVE"</formula>
    </cfRule>
  </conditionalFormatting>
  <conditionalFormatting sqref="I352:I355">
    <cfRule type="cellIs" dxfId="202" priority="90" operator="equal">
      <formula>"Non-compliant"</formula>
    </cfRule>
    <cfRule type="cellIs" dxfId="200" priority="89" operator="equal">
      <formula>"Compliant"</formula>
    </cfRule>
    <cfRule type="cellIs" dxfId="199" priority="88" operator="equal">
      <formula>"COMPLIANT WITH ASSOCIATED QUALIFICATIONS"</formula>
    </cfRule>
    <cfRule type="cellIs" dxfId="198" priority="87" operator="equal">
      <formula>"COMPLIANT WITH ASSOCIATED QUALIFICATIONS"</formula>
    </cfRule>
    <cfRule type="cellIs" dxfId="197" priority="86" operator="equal">
      <formula>"TOTALLY DEFICIENT OR NON-RESPONSIVE"</formula>
    </cfRule>
  </conditionalFormatting>
  <conditionalFormatting sqref="I357:I358">
    <cfRule type="cellIs" dxfId="193" priority="77" operator="equal">
      <formula>"TOTALLY DEFICIENT OR NON-RESPONSIVE"</formula>
    </cfRule>
    <cfRule type="cellIs" dxfId="188" priority="78" operator="equal">
      <formula>"COMPLIANT WITH ASSOCIATED QUALIFICATIONS"</formula>
    </cfRule>
    <cfRule type="cellIs" dxfId="187" priority="79" operator="equal">
      <formula>"COMPLIANT WITH ASSOCIATED QUALIFICATIONS"</formula>
    </cfRule>
    <cfRule type="cellIs" dxfId="186" priority="80" operator="equal">
      <formula>"Compliant"</formula>
    </cfRule>
    <cfRule type="cellIs" dxfId="185" priority="81" operator="equal">
      <formula>"Non-compliant"</formula>
    </cfRule>
  </conditionalFormatting>
  <conditionalFormatting sqref="I360:I367">
    <cfRule type="cellIs" dxfId="184" priority="70" operator="equal">
      <formula>"COMPLIANT WITH ASSOCIATED QUALIFICATIONS"</formula>
    </cfRule>
    <cfRule type="cellIs" dxfId="182" priority="72" operator="equal">
      <formula>"Non-compliant"</formula>
    </cfRule>
    <cfRule type="cellIs" dxfId="181" priority="68" operator="equal">
      <formula>"TOTALLY DEFICIENT OR NON-RESPONSIVE"</formula>
    </cfRule>
    <cfRule type="cellIs" dxfId="179" priority="71" operator="equal">
      <formula>"Compliant"</formula>
    </cfRule>
    <cfRule type="cellIs" dxfId="177" priority="69" operator="equal">
      <formula>"COMPLIANT WITH ASSOCIATED QUALIFICATIONS"</formula>
    </cfRule>
  </conditionalFormatting>
  <conditionalFormatting sqref="I369:I374">
    <cfRule type="cellIs" dxfId="173" priority="63" operator="equal">
      <formula>"Non-compliant"</formula>
    </cfRule>
    <cfRule type="cellIs" dxfId="172" priority="62" operator="equal">
      <formula>"Compliant"</formula>
    </cfRule>
    <cfRule type="cellIs" dxfId="171" priority="61" operator="equal">
      <formula>"COMPLIANT WITH ASSOCIATED QUALIFICATIONS"</formula>
    </cfRule>
    <cfRule type="cellIs" dxfId="170" priority="60" operator="equal">
      <formula>"COMPLIANT WITH ASSOCIATED QUALIFICATIONS"</formula>
    </cfRule>
    <cfRule type="cellIs" dxfId="169" priority="59" operator="equal">
      <formula>"TOTALLY DEFICIENT OR NON-RESPONSIVE"</formula>
    </cfRule>
  </conditionalFormatting>
  <conditionalFormatting sqref="I376:I379">
    <cfRule type="cellIs" dxfId="162" priority="51" operator="equal">
      <formula>"COMPLIANT WITH ASSOCIATED QUALIFICATIONS"</formula>
    </cfRule>
    <cfRule type="cellIs" dxfId="161" priority="54" operator="equal">
      <formula>"Non-compliant"</formula>
    </cfRule>
    <cfRule type="cellIs" dxfId="160" priority="53" operator="equal">
      <formula>"Compliant"</formula>
    </cfRule>
    <cfRule type="cellIs" dxfId="159" priority="52" operator="equal">
      <formula>"COMPLIANT WITH ASSOCIATED QUALIFICATIONS"</formula>
    </cfRule>
    <cfRule type="cellIs" dxfId="158" priority="50" operator="equal">
      <formula>"TOTALLY DEFICIENT OR NON-RESPONSIVE"</formula>
    </cfRule>
  </conditionalFormatting>
  <conditionalFormatting sqref="I381:I406">
    <cfRule type="cellIs" dxfId="153" priority="41" operator="equal">
      <formula>"TOTALLY DEFICIENT OR NON-RESPONSIVE"</formula>
    </cfRule>
    <cfRule type="cellIs" dxfId="152" priority="42" operator="equal">
      <formula>"COMPLIANT WITH ASSOCIATED QUALIFICATIONS"</formula>
    </cfRule>
    <cfRule type="cellIs" dxfId="151" priority="43" operator="equal">
      <formula>"COMPLIANT WITH ASSOCIATED QUALIFICATIONS"</formula>
    </cfRule>
    <cfRule type="cellIs" dxfId="150" priority="44" operator="equal">
      <formula>"Compliant"</formula>
    </cfRule>
    <cfRule type="cellIs" dxfId="149" priority="45" operator="equal">
      <formula>"Non-compliant"</formula>
    </cfRule>
  </conditionalFormatting>
  <conditionalFormatting sqref="I408:I421">
    <cfRule type="cellIs" dxfId="146" priority="35" operator="equal">
      <formula>"Compliant"</formula>
    </cfRule>
    <cfRule type="cellIs" dxfId="145" priority="36" operator="equal">
      <formula>"Non-compliant"</formula>
    </cfRule>
    <cfRule type="cellIs" dxfId="144" priority="34" operator="equal">
      <formula>"COMPLIANT WITH ASSOCIATED QUALIFICATIONS"</formula>
    </cfRule>
    <cfRule type="cellIs" dxfId="143" priority="33" operator="equal">
      <formula>"COMPLIANT WITH ASSOCIATED QUALIFICATIONS"</formula>
    </cfRule>
    <cfRule type="cellIs" dxfId="142" priority="32" operator="equal">
      <formula>"TOTALLY DEFICIENT OR NON-RESPONSIVE"</formula>
    </cfRule>
  </conditionalFormatting>
  <conditionalFormatting sqref="I423:I444">
    <cfRule type="cellIs" dxfId="139" priority="27" operator="equal">
      <formula>"Non-compliant"</formula>
    </cfRule>
    <cfRule type="cellIs" dxfId="138" priority="26" operator="equal">
      <formula>"Compliant"</formula>
    </cfRule>
    <cfRule type="cellIs" dxfId="137" priority="25" operator="equal">
      <formula>"COMPLIANT WITH ASSOCIATED QUALIFICATIONS"</formula>
    </cfRule>
    <cfRule type="cellIs" dxfId="134" priority="24" operator="equal">
      <formula>"COMPLIANT WITH ASSOCIATED QUALIFICATIONS"</formula>
    </cfRule>
    <cfRule type="cellIs" dxfId="131" priority="23" operator="equal">
      <formula>"TOTALLY DEFICIENT OR NON-RESPONSIVE"</formula>
    </cfRule>
  </conditionalFormatting>
  <conditionalFormatting sqref="I446:I467">
    <cfRule type="cellIs" dxfId="130" priority="17" operator="equal">
      <formula>"Compliant"</formula>
    </cfRule>
    <cfRule type="cellIs" dxfId="128" priority="14" operator="equal">
      <formula>"TOTALLY DEFICIENT OR NON-RESPONSIVE"</formula>
    </cfRule>
    <cfRule type="cellIs" dxfId="127" priority="15" operator="equal">
      <formula>"COMPLIANT WITH ASSOCIATED QUALIFICATIONS"</formula>
    </cfRule>
    <cfRule type="cellIs" dxfId="126" priority="16" operator="equal">
      <formula>"COMPLIANT WITH ASSOCIATED QUALIFICATIONS"</formula>
    </cfRule>
    <cfRule type="cellIs" dxfId="123" priority="18" operator="equal">
      <formula>"Non-compliant"</formula>
    </cfRule>
  </conditionalFormatting>
  <conditionalFormatting sqref="I469:I557">
    <cfRule type="cellIs" dxfId="117" priority="5" operator="equal">
      <formula>"TOTALLY DEFICIENT OR NON-RESPONSIVE"</formula>
    </cfRule>
    <cfRule type="cellIs" dxfId="116" priority="6" operator="equal">
      <formula>"COMPLIANT WITH ASSOCIATED QUALIFICATIONS"</formula>
    </cfRule>
    <cfRule type="cellIs" dxfId="115" priority="7" operator="equal">
      <formula>"COMPLIANT WITH ASSOCIATED QUALIFICATIONS"</formula>
    </cfRule>
    <cfRule type="cellIs" dxfId="114" priority="8" operator="equal">
      <formula>"Compliant"</formula>
    </cfRule>
    <cfRule type="cellIs" dxfId="113" priority="9" operator="equal">
      <formula>"Non-compliant"</formula>
    </cfRule>
  </conditionalFormatting>
  <conditionalFormatting sqref="J18:J21">
    <cfRule type="cellIs" dxfId="109" priority="819" operator="equal">
      <formula>0</formula>
    </cfRule>
  </conditionalFormatting>
  <conditionalFormatting sqref="J23:J26">
    <cfRule type="cellIs" dxfId="108" priority="802" operator="equal">
      <formula>0</formula>
    </cfRule>
  </conditionalFormatting>
  <conditionalFormatting sqref="J28:J31">
    <cfRule type="cellIs" dxfId="104" priority="789" operator="equal">
      <formula>0</formula>
    </cfRule>
  </conditionalFormatting>
  <conditionalFormatting sqref="J33:J35">
    <cfRule type="cellIs" dxfId="100" priority="776" operator="equal">
      <formula>0</formula>
    </cfRule>
  </conditionalFormatting>
  <conditionalFormatting sqref="J37:J39">
    <cfRule type="cellIs" dxfId="93" priority="763" operator="equal">
      <formula>0</formula>
    </cfRule>
  </conditionalFormatting>
  <conditionalFormatting sqref="J41:J57">
    <cfRule type="cellIs" dxfId="89" priority="750" operator="equal">
      <formula>0</formula>
    </cfRule>
  </conditionalFormatting>
  <conditionalFormatting sqref="J59:J78 J80:J83">
    <cfRule type="cellIs" dxfId="87" priority="737" operator="equal">
      <formula>0</formula>
    </cfRule>
  </conditionalFormatting>
  <conditionalFormatting sqref="J85:J126">
    <cfRule type="cellIs" dxfId="84" priority="724" operator="equal">
      <formula>0</formula>
    </cfRule>
  </conditionalFormatting>
  <conditionalFormatting sqref="J128:J141">
    <cfRule type="cellIs" dxfId="80" priority="711" operator="equal">
      <formula>0</formula>
    </cfRule>
  </conditionalFormatting>
  <conditionalFormatting sqref="J143:J168">
    <cfRule type="cellIs" dxfId="76" priority="698" operator="equal">
      <formula>0</formula>
    </cfRule>
  </conditionalFormatting>
  <conditionalFormatting sqref="J170:J190">
    <cfRule type="cellIs" dxfId="71" priority="685" operator="equal">
      <formula>0</formula>
    </cfRule>
  </conditionalFormatting>
  <conditionalFormatting sqref="J192:J220">
    <cfRule type="cellIs" dxfId="67" priority="672" operator="equal">
      <formula>0</formula>
    </cfRule>
  </conditionalFormatting>
  <conditionalFormatting sqref="J222:J278">
    <cfRule type="cellIs" dxfId="61" priority="659" operator="equal">
      <formula>0</formula>
    </cfRule>
  </conditionalFormatting>
  <conditionalFormatting sqref="J280:J307">
    <cfRule type="cellIs" dxfId="60" priority="646" operator="equal">
      <formula>0</formula>
    </cfRule>
  </conditionalFormatting>
  <conditionalFormatting sqref="J309:J328">
    <cfRule type="cellIs" dxfId="56" priority="633" operator="equal">
      <formula>0</formula>
    </cfRule>
  </conditionalFormatting>
  <conditionalFormatting sqref="J330:J333">
    <cfRule type="cellIs" dxfId="49" priority="620" operator="equal">
      <formula>0</formula>
    </cfRule>
  </conditionalFormatting>
  <conditionalFormatting sqref="J335:J346">
    <cfRule type="cellIs" dxfId="48" priority="607" operator="equal">
      <formula>0</formula>
    </cfRule>
  </conditionalFormatting>
  <conditionalFormatting sqref="J348:J350">
    <cfRule type="cellIs" dxfId="44" priority="594" operator="equal">
      <formula>0</formula>
    </cfRule>
  </conditionalFormatting>
  <conditionalFormatting sqref="J352:J355">
    <cfRule type="cellIs" dxfId="37" priority="581" operator="equal">
      <formula>0</formula>
    </cfRule>
  </conditionalFormatting>
  <conditionalFormatting sqref="J357:J358">
    <cfRule type="cellIs" dxfId="33" priority="568" operator="equal">
      <formula>0</formula>
    </cfRule>
  </conditionalFormatting>
  <conditionalFormatting sqref="J360:J367">
    <cfRule type="cellIs" dxfId="29" priority="555" operator="equal">
      <formula>0</formula>
    </cfRule>
  </conditionalFormatting>
  <conditionalFormatting sqref="J369:J374">
    <cfRule type="cellIs" dxfId="25" priority="542" operator="equal">
      <formula>0</formula>
    </cfRule>
  </conditionalFormatting>
  <conditionalFormatting sqref="J376:J379">
    <cfRule type="cellIs" dxfId="24" priority="529" operator="equal">
      <formula>0</formula>
    </cfRule>
  </conditionalFormatting>
  <conditionalFormatting sqref="J381:J406">
    <cfRule type="cellIs" dxfId="20" priority="516" operator="equal">
      <formula>0</formula>
    </cfRule>
  </conditionalFormatting>
  <conditionalFormatting sqref="J408:J421">
    <cfRule type="cellIs" dxfId="13" priority="503" operator="equal">
      <formula>0</formula>
    </cfRule>
  </conditionalFormatting>
  <conditionalFormatting sqref="J423:J444">
    <cfRule type="cellIs" dxfId="9" priority="490" operator="equal">
      <formula>0</formula>
    </cfRule>
  </conditionalFormatting>
  <conditionalFormatting sqref="J446:J467 J469:J557">
    <cfRule type="cellIs" dxfId="5" priority="477" operator="equal">
      <formula>0</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454" operator="equal" id="{C7F90EE9-B1E2-41A1-B4E0-B93C68E3A0E1}">
            <xm:f>Sheet2!$A$3</xm:f>
            <x14:dxf>
              <fill>
                <patternFill>
                  <bgColor rgb="FF00B050"/>
                </patternFill>
              </fill>
            </x14:dxf>
          </x14:cfRule>
          <x14:cfRule type="cellIs" priority="452" operator="equal" id="{760AF5D0-30B8-45C2-A5B4-A2051BDB9015}">
            <xm:f>Sheet2!$A$5</xm:f>
            <x14:dxf>
              <fill>
                <patternFill>
                  <bgColor rgb="FFFF0000"/>
                </patternFill>
              </fill>
            </x14:dxf>
          </x14:cfRule>
          <x14:cfRule type="cellIs" priority="451" operator="equal" id="{4FFA17D1-7E33-4F76-95D1-E30EF814F297}">
            <xm:f>Sheet2!$A$6</xm:f>
            <x14:dxf>
              <fill>
                <patternFill>
                  <bgColor rgb="FFFF0000"/>
                </patternFill>
              </fill>
            </x14:dxf>
          </x14:cfRule>
          <x14:cfRule type="cellIs" priority="453" operator="equal" id="{3CA8D19F-9C8E-4F6F-B3A7-FCAE9A8C93D0}">
            <xm:f>Sheet2!$A$4</xm:f>
            <x14:dxf>
              <fill>
                <patternFill>
                  <bgColor rgb="FFFFC000"/>
                </patternFill>
              </fill>
            </x14:dxf>
          </x14:cfRule>
          <xm:sqref>F18:F21 I18:I21</xm:sqref>
        </x14:conditionalFormatting>
        <x14:conditionalFormatting xmlns:xm="http://schemas.microsoft.com/office/excel/2006/main">
          <x14:cfRule type="cellIs" priority="445" operator="equal" id="{E8F3F042-6662-4AB7-8FA7-55DD6341BA3C}">
            <xm:f>Sheet2!$A$3</xm:f>
            <x14:dxf>
              <fill>
                <patternFill>
                  <bgColor rgb="FF00B050"/>
                </patternFill>
              </fill>
            </x14:dxf>
          </x14:cfRule>
          <x14:cfRule type="cellIs" priority="444" operator="equal" id="{AF03D4CC-E240-4F3D-98D1-76C80247FC09}">
            <xm:f>Sheet2!$A$4</xm:f>
            <x14:dxf>
              <fill>
                <patternFill>
                  <bgColor rgb="FFFFC000"/>
                </patternFill>
              </fill>
            </x14:dxf>
          </x14:cfRule>
          <x14:cfRule type="cellIs" priority="443" operator="equal" id="{30C60FDF-97CE-4EF9-AA82-2AE965D4B5CA}">
            <xm:f>Sheet2!$A$5</xm:f>
            <x14:dxf>
              <fill>
                <patternFill>
                  <bgColor rgb="FFFF0000"/>
                </patternFill>
              </fill>
            </x14:dxf>
          </x14:cfRule>
          <x14:cfRule type="cellIs" priority="442" operator="equal" id="{D6F6B728-AB5F-4E36-9690-EE9B86B09CF0}">
            <xm:f>Sheet2!$A$6</xm:f>
            <x14:dxf>
              <fill>
                <patternFill>
                  <bgColor rgb="FFFF0000"/>
                </patternFill>
              </fill>
            </x14:dxf>
          </x14:cfRule>
          <xm:sqref>F23:F26</xm:sqref>
        </x14:conditionalFormatting>
        <x14:conditionalFormatting xmlns:xm="http://schemas.microsoft.com/office/excel/2006/main">
          <x14:cfRule type="cellIs" priority="434" operator="equal" id="{64193824-ED1A-4690-BD41-4584CF4EE1E2}">
            <xm:f>Sheet2!$A$5</xm:f>
            <x14:dxf>
              <fill>
                <patternFill>
                  <bgColor rgb="FFFF0000"/>
                </patternFill>
              </fill>
            </x14:dxf>
          </x14:cfRule>
          <x14:cfRule type="cellIs" priority="436" operator="equal" id="{BF80C880-00DA-4E52-A908-71A802C90DF8}">
            <xm:f>Sheet2!$A$3</xm:f>
            <x14:dxf>
              <fill>
                <patternFill>
                  <bgColor rgb="FF00B050"/>
                </patternFill>
              </fill>
            </x14:dxf>
          </x14:cfRule>
          <x14:cfRule type="cellIs" priority="435" operator="equal" id="{6FB6CFB8-68F0-4179-9B13-E6B3EF7E7B73}">
            <xm:f>Sheet2!$A$4</xm:f>
            <x14:dxf>
              <fill>
                <patternFill>
                  <bgColor rgb="FFFFC000"/>
                </patternFill>
              </fill>
            </x14:dxf>
          </x14:cfRule>
          <x14:cfRule type="cellIs" priority="433" operator="equal" id="{DECF6405-5AFE-4674-8011-836B0E5C6828}">
            <xm:f>Sheet2!$A$6</xm:f>
            <x14:dxf>
              <fill>
                <patternFill>
                  <bgColor rgb="FFFF0000"/>
                </patternFill>
              </fill>
            </x14:dxf>
          </x14:cfRule>
          <xm:sqref>F28:F31</xm:sqref>
        </x14:conditionalFormatting>
        <x14:conditionalFormatting xmlns:xm="http://schemas.microsoft.com/office/excel/2006/main">
          <x14:cfRule type="cellIs" priority="425" operator="equal" id="{D11C9513-9398-4487-8DD1-4D49E33C9871}">
            <xm:f>Sheet2!$A$5</xm:f>
            <x14:dxf>
              <fill>
                <patternFill>
                  <bgColor rgb="FFFF0000"/>
                </patternFill>
              </fill>
            </x14:dxf>
          </x14:cfRule>
          <x14:cfRule type="cellIs" priority="424" operator="equal" id="{68E0EE43-9E25-4237-A959-7F74A13A0D9D}">
            <xm:f>Sheet2!$A$6</xm:f>
            <x14:dxf>
              <fill>
                <patternFill>
                  <bgColor rgb="FFFF0000"/>
                </patternFill>
              </fill>
            </x14:dxf>
          </x14:cfRule>
          <x14:cfRule type="cellIs" priority="426" operator="equal" id="{0ACA0850-B84B-41A2-A8E6-FDC760F2F259}">
            <xm:f>Sheet2!$A$4</xm:f>
            <x14:dxf>
              <fill>
                <patternFill>
                  <bgColor rgb="FFFFC000"/>
                </patternFill>
              </fill>
            </x14:dxf>
          </x14:cfRule>
          <x14:cfRule type="cellIs" priority="427" operator="equal" id="{E1825574-1A9C-49F7-8292-36FED644EEDD}">
            <xm:f>Sheet2!$A$3</xm:f>
            <x14:dxf>
              <fill>
                <patternFill>
                  <bgColor rgb="FF00B050"/>
                </patternFill>
              </fill>
            </x14:dxf>
          </x14:cfRule>
          <xm:sqref>F33:F35</xm:sqref>
        </x14:conditionalFormatting>
        <x14:conditionalFormatting xmlns:xm="http://schemas.microsoft.com/office/excel/2006/main">
          <x14:cfRule type="cellIs" priority="417" operator="equal" id="{4258BD13-B651-43EB-8079-CB0D1E988C0F}">
            <xm:f>Sheet2!$A$4</xm:f>
            <x14:dxf>
              <fill>
                <patternFill>
                  <bgColor rgb="FFFFC000"/>
                </patternFill>
              </fill>
            </x14:dxf>
          </x14:cfRule>
          <x14:cfRule type="cellIs" priority="415" operator="equal" id="{F3428920-5814-44E8-8BA0-C3D283536471}">
            <xm:f>Sheet2!$A$6</xm:f>
            <x14:dxf>
              <fill>
                <patternFill>
                  <bgColor rgb="FFFF0000"/>
                </patternFill>
              </fill>
            </x14:dxf>
          </x14:cfRule>
          <x14:cfRule type="cellIs" priority="418" operator="equal" id="{61A79366-DC14-4A79-AFDC-8E3CF85447A5}">
            <xm:f>Sheet2!$A$3</xm:f>
            <x14:dxf>
              <fill>
                <patternFill>
                  <bgColor rgb="FF00B050"/>
                </patternFill>
              </fill>
            </x14:dxf>
          </x14:cfRule>
          <x14:cfRule type="cellIs" priority="416" operator="equal" id="{659C2963-1C72-4129-8F3A-A6CAD84E4C2B}">
            <xm:f>Sheet2!$A$5</xm:f>
            <x14:dxf>
              <fill>
                <patternFill>
                  <bgColor rgb="FFFF0000"/>
                </patternFill>
              </fill>
            </x14:dxf>
          </x14:cfRule>
          <xm:sqref>F37:F39</xm:sqref>
        </x14:conditionalFormatting>
        <x14:conditionalFormatting xmlns:xm="http://schemas.microsoft.com/office/excel/2006/main">
          <x14:cfRule type="cellIs" priority="409" operator="equal" id="{6A30BAAE-6033-4C31-B582-72D3A37EBEE3}">
            <xm:f>Sheet2!$A$3</xm:f>
            <x14:dxf>
              <fill>
                <patternFill>
                  <bgColor rgb="FF00B050"/>
                </patternFill>
              </fill>
            </x14:dxf>
          </x14:cfRule>
          <x14:cfRule type="cellIs" priority="408" operator="equal" id="{D3A92401-C20B-4439-A36E-35915C7F2376}">
            <xm:f>Sheet2!$A$4</xm:f>
            <x14:dxf>
              <fill>
                <patternFill>
                  <bgColor rgb="FFFFC000"/>
                </patternFill>
              </fill>
            </x14:dxf>
          </x14:cfRule>
          <x14:cfRule type="cellIs" priority="407" operator="equal" id="{EB14FBD1-B709-4482-A606-B96BA5408326}">
            <xm:f>Sheet2!$A$5</xm:f>
            <x14:dxf>
              <fill>
                <patternFill>
                  <bgColor rgb="FFFF0000"/>
                </patternFill>
              </fill>
            </x14:dxf>
          </x14:cfRule>
          <x14:cfRule type="cellIs" priority="406" operator="equal" id="{6AE27D07-D6C0-42A1-A04C-6CF85C4C7061}">
            <xm:f>Sheet2!$A$6</xm:f>
            <x14:dxf>
              <fill>
                <patternFill>
                  <bgColor rgb="FFFF0000"/>
                </patternFill>
              </fill>
            </x14:dxf>
          </x14:cfRule>
          <xm:sqref>F41:F57</xm:sqref>
        </x14:conditionalFormatting>
        <x14:conditionalFormatting xmlns:xm="http://schemas.microsoft.com/office/excel/2006/main">
          <x14:cfRule type="cellIs" priority="400" operator="equal" id="{4ECAE360-054A-4B72-ABCD-060A7289A666}">
            <xm:f>Sheet2!$A$3</xm:f>
            <x14:dxf>
              <fill>
                <patternFill>
                  <bgColor rgb="FF00B050"/>
                </patternFill>
              </fill>
            </x14:dxf>
          </x14:cfRule>
          <x14:cfRule type="cellIs" priority="398" operator="equal" id="{2585A0BF-D98A-4419-BFB7-5FC0354A1952}">
            <xm:f>Sheet2!$A$5</xm:f>
            <x14:dxf>
              <fill>
                <patternFill>
                  <bgColor rgb="FFFF0000"/>
                </patternFill>
              </fill>
            </x14:dxf>
          </x14:cfRule>
          <x14:cfRule type="cellIs" priority="397" operator="equal" id="{93DF0368-017C-4FFF-A738-91FBD1988AD3}">
            <xm:f>Sheet2!$A$6</xm:f>
            <x14:dxf>
              <fill>
                <patternFill>
                  <bgColor rgb="FFFF0000"/>
                </patternFill>
              </fill>
            </x14:dxf>
          </x14:cfRule>
          <x14:cfRule type="cellIs" priority="399" operator="equal" id="{6E296B7C-762E-4108-9682-4384B8957291}">
            <xm:f>Sheet2!$A$4</xm:f>
            <x14:dxf>
              <fill>
                <patternFill>
                  <bgColor rgb="FFFFC000"/>
                </patternFill>
              </fill>
            </x14:dxf>
          </x14:cfRule>
          <xm:sqref>F59:F83</xm:sqref>
        </x14:conditionalFormatting>
        <x14:conditionalFormatting xmlns:xm="http://schemas.microsoft.com/office/excel/2006/main">
          <x14:cfRule type="cellIs" priority="391" operator="equal" id="{68507024-7DAF-4730-82E0-4CC453FE1CF0}">
            <xm:f>Sheet2!$A$3</xm:f>
            <x14:dxf>
              <fill>
                <patternFill>
                  <bgColor rgb="FF00B050"/>
                </patternFill>
              </fill>
            </x14:dxf>
          </x14:cfRule>
          <x14:cfRule type="cellIs" priority="390" operator="equal" id="{C3559048-FEC3-40B4-A250-C2599EC33B50}">
            <xm:f>Sheet2!$A$4</xm:f>
            <x14:dxf>
              <fill>
                <patternFill>
                  <bgColor rgb="FFFFC000"/>
                </patternFill>
              </fill>
            </x14:dxf>
          </x14:cfRule>
          <x14:cfRule type="cellIs" priority="389" operator="equal" id="{3CA80865-E436-44DD-A343-8AAE2E5ADB74}">
            <xm:f>Sheet2!$A$5</xm:f>
            <x14:dxf>
              <fill>
                <patternFill>
                  <bgColor rgb="FFFF0000"/>
                </patternFill>
              </fill>
            </x14:dxf>
          </x14:cfRule>
          <x14:cfRule type="cellIs" priority="388" operator="equal" id="{5E8AB4D3-06B3-4012-BF95-14A4F0BD6792}">
            <xm:f>Sheet2!$A$6</xm:f>
            <x14:dxf>
              <fill>
                <patternFill>
                  <bgColor rgb="FFFF0000"/>
                </patternFill>
              </fill>
            </x14:dxf>
          </x14:cfRule>
          <xm:sqref>F85:F126</xm:sqref>
        </x14:conditionalFormatting>
        <x14:conditionalFormatting xmlns:xm="http://schemas.microsoft.com/office/excel/2006/main">
          <x14:cfRule type="cellIs" priority="382" operator="equal" id="{49105C10-8A67-425A-91C7-CFBEB453A973}">
            <xm:f>Sheet2!$A$3</xm:f>
            <x14:dxf>
              <fill>
                <patternFill>
                  <bgColor rgb="FF00B050"/>
                </patternFill>
              </fill>
            </x14:dxf>
          </x14:cfRule>
          <x14:cfRule type="cellIs" priority="381" operator="equal" id="{6CA4183E-8D51-4C55-9536-C1B9E74485A1}">
            <xm:f>Sheet2!$A$4</xm:f>
            <x14:dxf>
              <fill>
                <patternFill>
                  <bgColor rgb="FFFFC000"/>
                </patternFill>
              </fill>
            </x14:dxf>
          </x14:cfRule>
          <x14:cfRule type="cellIs" priority="379" operator="equal" id="{8C88F2A1-B58E-4D01-A6E7-811460DDC58E}">
            <xm:f>Sheet2!$A$6</xm:f>
            <x14:dxf>
              <fill>
                <patternFill>
                  <bgColor rgb="FFFF0000"/>
                </patternFill>
              </fill>
            </x14:dxf>
          </x14:cfRule>
          <x14:cfRule type="cellIs" priority="380" operator="equal" id="{BE89EDEF-6971-4131-A2BC-DF471CD4353D}">
            <xm:f>Sheet2!$A$5</xm:f>
            <x14:dxf>
              <fill>
                <patternFill>
                  <bgColor rgb="FFFF0000"/>
                </patternFill>
              </fill>
            </x14:dxf>
          </x14:cfRule>
          <xm:sqref>F128:F141</xm:sqref>
        </x14:conditionalFormatting>
        <x14:conditionalFormatting xmlns:xm="http://schemas.microsoft.com/office/excel/2006/main">
          <x14:cfRule type="cellIs" priority="372" operator="equal" id="{B2A05FED-E614-4EAF-886C-5659085D24AC}">
            <xm:f>Sheet2!$A$4</xm:f>
            <x14:dxf>
              <fill>
                <patternFill>
                  <bgColor rgb="FFFFC000"/>
                </patternFill>
              </fill>
            </x14:dxf>
          </x14:cfRule>
          <x14:cfRule type="cellIs" priority="371" operator="equal" id="{9ADE1BF2-86DC-4625-875E-93E4E24F6B93}">
            <xm:f>Sheet2!$A$5</xm:f>
            <x14:dxf>
              <fill>
                <patternFill>
                  <bgColor rgb="FFFF0000"/>
                </patternFill>
              </fill>
            </x14:dxf>
          </x14:cfRule>
          <x14:cfRule type="cellIs" priority="370" operator="equal" id="{ACCD7DBE-31EF-422F-AA08-C57756851A87}">
            <xm:f>Sheet2!$A$6</xm:f>
            <x14:dxf>
              <fill>
                <patternFill>
                  <bgColor rgb="FFFF0000"/>
                </patternFill>
              </fill>
            </x14:dxf>
          </x14:cfRule>
          <x14:cfRule type="cellIs" priority="373" operator="equal" id="{1F98D15F-483B-4ACB-9E80-940FF8D3F6FE}">
            <xm:f>Sheet2!$A$3</xm:f>
            <x14:dxf>
              <fill>
                <patternFill>
                  <bgColor rgb="FF00B050"/>
                </patternFill>
              </fill>
            </x14:dxf>
          </x14:cfRule>
          <xm:sqref>F143:F168</xm:sqref>
        </x14:conditionalFormatting>
        <x14:conditionalFormatting xmlns:xm="http://schemas.microsoft.com/office/excel/2006/main">
          <x14:cfRule type="cellIs" priority="361" operator="equal" id="{E430EB8B-BC97-4D12-BB61-5EE6EA133288}">
            <xm:f>Sheet2!$A$6</xm:f>
            <x14:dxf>
              <fill>
                <patternFill>
                  <bgColor rgb="FFFF0000"/>
                </patternFill>
              </fill>
            </x14:dxf>
          </x14:cfRule>
          <x14:cfRule type="cellIs" priority="362" operator="equal" id="{491D0D82-A783-483C-AC5D-29741070D65A}">
            <xm:f>Sheet2!$A$5</xm:f>
            <x14:dxf>
              <fill>
                <patternFill>
                  <bgColor rgb="FFFF0000"/>
                </patternFill>
              </fill>
            </x14:dxf>
          </x14:cfRule>
          <x14:cfRule type="cellIs" priority="363" operator="equal" id="{F4A2EDE3-D688-432F-8915-279889BC4DAA}">
            <xm:f>Sheet2!$A$4</xm:f>
            <x14:dxf>
              <fill>
                <patternFill>
                  <bgColor rgb="FFFFC000"/>
                </patternFill>
              </fill>
            </x14:dxf>
          </x14:cfRule>
          <x14:cfRule type="cellIs" priority="364" operator="equal" id="{4A3A7A55-2A54-4D6F-8B72-44B10D166522}">
            <xm:f>Sheet2!$A$3</xm:f>
            <x14:dxf>
              <fill>
                <patternFill>
                  <bgColor rgb="FF00B050"/>
                </patternFill>
              </fill>
            </x14:dxf>
          </x14:cfRule>
          <xm:sqref>F170:F190</xm:sqref>
        </x14:conditionalFormatting>
        <x14:conditionalFormatting xmlns:xm="http://schemas.microsoft.com/office/excel/2006/main">
          <x14:cfRule type="cellIs" priority="355" operator="equal" id="{608FF37A-78BE-473B-89F2-48377BAF41DD}">
            <xm:f>Sheet2!$A$3</xm:f>
            <x14:dxf>
              <fill>
                <patternFill>
                  <bgColor rgb="FF00B050"/>
                </patternFill>
              </fill>
            </x14:dxf>
          </x14:cfRule>
          <x14:cfRule type="cellIs" priority="354" operator="equal" id="{293352B6-A2C9-4CD1-83D1-7541BAE65600}">
            <xm:f>Sheet2!$A$4</xm:f>
            <x14:dxf>
              <fill>
                <patternFill>
                  <bgColor rgb="FFFFC000"/>
                </patternFill>
              </fill>
            </x14:dxf>
          </x14:cfRule>
          <x14:cfRule type="cellIs" priority="353" operator="equal" id="{16D43581-C3EF-4DE9-B566-E9AD3D04FBE4}">
            <xm:f>Sheet2!$A$5</xm:f>
            <x14:dxf>
              <fill>
                <patternFill>
                  <bgColor rgb="FFFF0000"/>
                </patternFill>
              </fill>
            </x14:dxf>
          </x14:cfRule>
          <x14:cfRule type="cellIs" priority="352" operator="equal" id="{46EBB656-EB81-4542-A092-8A1F3C52EC6B}">
            <xm:f>Sheet2!$A$6</xm:f>
            <x14:dxf>
              <fill>
                <patternFill>
                  <bgColor rgb="FFFF0000"/>
                </patternFill>
              </fill>
            </x14:dxf>
          </x14:cfRule>
          <xm:sqref>F192:F220</xm:sqref>
        </x14:conditionalFormatting>
        <x14:conditionalFormatting xmlns:xm="http://schemas.microsoft.com/office/excel/2006/main">
          <x14:cfRule type="cellIs" priority="343" operator="equal" id="{E7A8A6CD-4792-4485-A6E7-B35C26ECDE71}">
            <xm:f>Sheet2!$A$6</xm:f>
            <x14:dxf>
              <fill>
                <patternFill>
                  <bgColor rgb="FFFF0000"/>
                </patternFill>
              </fill>
            </x14:dxf>
          </x14:cfRule>
          <x14:cfRule type="cellIs" priority="344" operator="equal" id="{112D296B-637E-4E03-8635-57493946F32D}">
            <xm:f>Sheet2!$A$5</xm:f>
            <x14:dxf>
              <fill>
                <patternFill>
                  <bgColor rgb="FFFF0000"/>
                </patternFill>
              </fill>
            </x14:dxf>
          </x14:cfRule>
          <x14:cfRule type="cellIs" priority="345" operator="equal" id="{B2444419-182B-4008-96BE-5DDB5E19A312}">
            <xm:f>Sheet2!$A$4</xm:f>
            <x14:dxf>
              <fill>
                <patternFill>
                  <bgColor rgb="FFFFC000"/>
                </patternFill>
              </fill>
            </x14:dxf>
          </x14:cfRule>
          <x14:cfRule type="cellIs" priority="346" operator="equal" id="{80B57269-E08E-4C59-A02A-2042F21B108D}">
            <xm:f>Sheet2!$A$3</xm:f>
            <x14:dxf>
              <fill>
                <patternFill>
                  <bgColor rgb="FF00B050"/>
                </patternFill>
              </fill>
            </x14:dxf>
          </x14:cfRule>
          <xm:sqref>F222:F278</xm:sqref>
        </x14:conditionalFormatting>
        <x14:conditionalFormatting xmlns:xm="http://schemas.microsoft.com/office/excel/2006/main">
          <x14:cfRule type="cellIs" priority="334" operator="equal" id="{EEDBA565-0D41-4030-8290-4E52B475EBCB}">
            <xm:f>Sheet2!$A$6</xm:f>
            <x14:dxf>
              <fill>
                <patternFill>
                  <bgColor rgb="FFFF0000"/>
                </patternFill>
              </fill>
            </x14:dxf>
          </x14:cfRule>
          <x14:cfRule type="cellIs" priority="335" operator="equal" id="{6424230B-699D-409C-ABF0-20E11BE9B395}">
            <xm:f>Sheet2!$A$5</xm:f>
            <x14:dxf>
              <fill>
                <patternFill>
                  <bgColor rgb="FFFF0000"/>
                </patternFill>
              </fill>
            </x14:dxf>
          </x14:cfRule>
          <x14:cfRule type="cellIs" priority="336" operator="equal" id="{B6DEFBCA-CF56-4CD3-92AD-C7E111C2814E}">
            <xm:f>Sheet2!$A$4</xm:f>
            <x14:dxf>
              <fill>
                <patternFill>
                  <bgColor rgb="FFFFC000"/>
                </patternFill>
              </fill>
            </x14:dxf>
          </x14:cfRule>
          <x14:cfRule type="cellIs" priority="337" operator="equal" id="{B59A4676-34FF-434C-85B7-29D4D5C35431}">
            <xm:f>Sheet2!$A$3</xm:f>
            <x14:dxf>
              <fill>
                <patternFill>
                  <bgColor rgb="FF00B050"/>
                </patternFill>
              </fill>
            </x14:dxf>
          </x14:cfRule>
          <xm:sqref>F280:F307</xm:sqref>
        </x14:conditionalFormatting>
        <x14:conditionalFormatting xmlns:xm="http://schemas.microsoft.com/office/excel/2006/main">
          <x14:cfRule type="cellIs" priority="325" operator="equal" id="{C6EDFF76-6FCB-4594-974F-AD835181D6D4}">
            <xm:f>Sheet2!$A$6</xm:f>
            <x14:dxf>
              <fill>
                <patternFill>
                  <bgColor rgb="FFFF0000"/>
                </patternFill>
              </fill>
            </x14:dxf>
          </x14:cfRule>
          <x14:cfRule type="cellIs" priority="328" operator="equal" id="{25A77E5A-E19F-4F03-866B-0908DF0B1069}">
            <xm:f>Sheet2!$A$3</xm:f>
            <x14:dxf>
              <fill>
                <patternFill>
                  <bgColor rgb="FF00B050"/>
                </patternFill>
              </fill>
            </x14:dxf>
          </x14:cfRule>
          <x14:cfRule type="cellIs" priority="327" operator="equal" id="{A2D4D0BF-C9D1-4BCB-991F-45493E28497B}">
            <xm:f>Sheet2!$A$4</xm:f>
            <x14:dxf>
              <fill>
                <patternFill>
                  <bgColor rgb="FFFFC000"/>
                </patternFill>
              </fill>
            </x14:dxf>
          </x14:cfRule>
          <x14:cfRule type="cellIs" priority="326" operator="equal" id="{6F3C7630-E54B-4F67-8011-7A292282CA4A}">
            <xm:f>Sheet2!$A$5</xm:f>
            <x14:dxf>
              <fill>
                <patternFill>
                  <bgColor rgb="FFFF0000"/>
                </patternFill>
              </fill>
            </x14:dxf>
          </x14:cfRule>
          <xm:sqref>F309:F328</xm:sqref>
        </x14:conditionalFormatting>
        <x14:conditionalFormatting xmlns:xm="http://schemas.microsoft.com/office/excel/2006/main">
          <x14:cfRule type="cellIs" priority="316" operator="equal" id="{F139A70A-F929-43FD-AAB7-10F351608B87}">
            <xm:f>Sheet2!$A$6</xm:f>
            <x14:dxf>
              <fill>
                <patternFill>
                  <bgColor rgb="FFFF0000"/>
                </patternFill>
              </fill>
            </x14:dxf>
          </x14:cfRule>
          <x14:cfRule type="cellIs" priority="319" operator="equal" id="{0022B324-9E68-4648-98C7-BE46F4479E85}">
            <xm:f>Sheet2!$A$3</xm:f>
            <x14:dxf>
              <fill>
                <patternFill>
                  <bgColor rgb="FF00B050"/>
                </patternFill>
              </fill>
            </x14:dxf>
          </x14:cfRule>
          <x14:cfRule type="cellIs" priority="318" operator="equal" id="{46593C1A-BB8C-49D5-AFC1-43F94A0CF7A4}">
            <xm:f>Sheet2!$A$4</xm:f>
            <x14:dxf>
              <fill>
                <patternFill>
                  <bgColor rgb="FFFFC000"/>
                </patternFill>
              </fill>
            </x14:dxf>
          </x14:cfRule>
          <x14:cfRule type="cellIs" priority="317" operator="equal" id="{1163C8BE-7A5A-4B3D-8C72-D3C33DBBF2E0}">
            <xm:f>Sheet2!$A$5</xm:f>
            <x14:dxf>
              <fill>
                <patternFill>
                  <bgColor rgb="FFFF0000"/>
                </patternFill>
              </fill>
            </x14:dxf>
          </x14:cfRule>
          <xm:sqref>F330:F333</xm:sqref>
        </x14:conditionalFormatting>
        <x14:conditionalFormatting xmlns:xm="http://schemas.microsoft.com/office/excel/2006/main">
          <x14:cfRule type="cellIs" priority="310" operator="equal" id="{A628634B-54A8-4058-8088-4447F859CF66}">
            <xm:f>Sheet2!$A$3</xm:f>
            <x14:dxf>
              <fill>
                <patternFill>
                  <bgColor rgb="FF00B050"/>
                </patternFill>
              </fill>
            </x14:dxf>
          </x14:cfRule>
          <x14:cfRule type="cellIs" priority="309" operator="equal" id="{9DEB4AD1-FEBD-4579-9AFE-29D7361071D0}">
            <xm:f>Sheet2!$A$4</xm:f>
            <x14:dxf>
              <fill>
                <patternFill>
                  <bgColor rgb="FFFFC000"/>
                </patternFill>
              </fill>
            </x14:dxf>
          </x14:cfRule>
          <x14:cfRule type="cellIs" priority="308" operator="equal" id="{9D4D50FB-5990-48AE-AB35-45CA3B80D1ED}">
            <xm:f>Sheet2!$A$5</xm:f>
            <x14:dxf>
              <fill>
                <patternFill>
                  <bgColor rgb="FFFF0000"/>
                </patternFill>
              </fill>
            </x14:dxf>
          </x14:cfRule>
          <x14:cfRule type="cellIs" priority="307" operator="equal" id="{FD0C1282-2D05-454B-B8A1-05E540E255EA}">
            <xm:f>Sheet2!$A$6</xm:f>
            <x14:dxf>
              <fill>
                <patternFill>
                  <bgColor rgb="FFFF0000"/>
                </patternFill>
              </fill>
            </x14:dxf>
          </x14:cfRule>
          <xm:sqref>F335:F346</xm:sqref>
        </x14:conditionalFormatting>
        <x14:conditionalFormatting xmlns:xm="http://schemas.microsoft.com/office/excel/2006/main">
          <x14:cfRule type="cellIs" priority="299" operator="equal" id="{5083FAEC-5A20-4A05-A9BB-0F70EAE606A3}">
            <xm:f>Sheet2!$A$5</xm:f>
            <x14:dxf>
              <fill>
                <patternFill>
                  <bgColor rgb="FFFF0000"/>
                </patternFill>
              </fill>
            </x14:dxf>
          </x14:cfRule>
          <x14:cfRule type="cellIs" priority="298" operator="equal" id="{E380D9DB-C3DC-4AA6-89DF-6697726BCB55}">
            <xm:f>Sheet2!$A$6</xm:f>
            <x14:dxf>
              <fill>
                <patternFill>
                  <bgColor rgb="FFFF0000"/>
                </patternFill>
              </fill>
            </x14:dxf>
          </x14:cfRule>
          <x14:cfRule type="cellIs" priority="300" operator="equal" id="{2EE9900B-6993-4CC6-8C48-456A8C835E6E}">
            <xm:f>Sheet2!$A$4</xm:f>
            <x14:dxf>
              <fill>
                <patternFill>
                  <bgColor rgb="FFFFC000"/>
                </patternFill>
              </fill>
            </x14:dxf>
          </x14:cfRule>
          <x14:cfRule type="cellIs" priority="301" operator="equal" id="{3B138ACF-4E52-4F70-B92A-715539DC9A84}">
            <xm:f>Sheet2!$A$3</xm:f>
            <x14:dxf>
              <fill>
                <patternFill>
                  <bgColor rgb="FF00B050"/>
                </patternFill>
              </fill>
            </x14:dxf>
          </x14:cfRule>
          <xm:sqref>F348:F350</xm:sqref>
        </x14:conditionalFormatting>
        <x14:conditionalFormatting xmlns:xm="http://schemas.microsoft.com/office/excel/2006/main">
          <x14:cfRule type="cellIs" priority="292" operator="equal" id="{AC085611-9F65-4816-A406-986CDEC94CF2}">
            <xm:f>Sheet2!$A$3</xm:f>
            <x14:dxf>
              <fill>
                <patternFill>
                  <bgColor rgb="FF00B050"/>
                </patternFill>
              </fill>
            </x14:dxf>
          </x14:cfRule>
          <x14:cfRule type="cellIs" priority="291" operator="equal" id="{83BDA411-DB47-422E-A7D4-2B9FA21D570B}">
            <xm:f>Sheet2!$A$4</xm:f>
            <x14:dxf>
              <fill>
                <patternFill>
                  <bgColor rgb="FFFFC000"/>
                </patternFill>
              </fill>
            </x14:dxf>
          </x14:cfRule>
          <x14:cfRule type="cellIs" priority="290" operator="equal" id="{D0A5B691-B8CD-4DD1-B664-F5331B4F0475}">
            <xm:f>Sheet2!$A$5</xm:f>
            <x14:dxf>
              <fill>
                <patternFill>
                  <bgColor rgb="FFFF0000"/>
                </patternFill>
              </fill>
            </x14:dxf>
          </x14:cfRule>
          <x14:cfRule type="cellIs" priority="289" operator="equal" id="{F68221B3-816A-430B-AEF3-056190A49D8D}">
            <xm:f>Sheet2!$A$6</xm:f>
            <x14:dxf>
              <fill>
                <patternFill>
                  <bgColor rgb="FFFF0000"/>
                </patternFill>
              </fill>
            </x14:dxf>
          </x14:cfRule>
          <xm:sqref>F352:F355</xm:sqref>
        </x14:conditionalFormatting>
        <x14:conditionalFormatting xmlns:xm="http://schemas.microsoft.com/office/excel/2006/main">
          <x14:cfRule type="cellIs" priority="282" operator="equal" id="{0CC9D465-0712-4AC3-8488-2C0E9AE7D7AB}">
            <xm:f>Sheet2!$A$4</xm:f>
            <x14:dxf>
              <fill>
                <patternFill>
                  <bgColor rgb="FFFFC000"/>
                </patternFill>
              </fill>
            </x14:dxf>
          </x14:cfRule>
          <x14:cfRule type="cellIs" priority="281" operator="equal" id="{248C9B43-EE92-402C-B6D3-5631DA859219}">
            <xm:f>Sheet2!$A$5</xm:f>
            <x14:dxf>
              <fill>
                <patternFill>
                  <bgColor rgb="FFFF0000"/>
                </patternFill>
              </fill>
            </x14:dxf>
          </x14:cfRule>
          <x14:cfRule type="cellIs" priority="280" operator="equal" id="{7C63C056-FECE-4FAC-AA41-8B09486E88E4}">
            <xm:f>Sheet2!$A$6</xm:f>
            <x14:dxf>
              <fill>
                <patternFill>
                  <bgColor rgb="FFFF0000"/>
                </patternFill>
              </fill>
            </x14:dxf>
          </x14:cfRule>
          <x14:cfRule type="cellIs" priority="283" operator="equal" id="{153CF05A-CAA6-43E8-A972-3BB7FF83BE47}">
            <xm:f>Sheet2!$A$3</xm:f>
            <x14:dxf>
              <fill>
                <patternFill>
                  <bgColor rgb="FF00B050"/>
                </patternFill>
              </fill>
            </x14:dxf>
          </x14:cfRule>
          <xm:sqref>F357:F358</xm:sqref>
        </x14:conditionalFormatting>
        <x14:conditionalFormatting xmlns:xm="http://schemas.microsoft.com/office/excel/2006/main">
          <x14:cfRule type="cellIs" priority="271" operator="equal" id="{CFA57B38-EF87-4760-967D-1353DE360D0B}">
            <xm:f>Sheet2!$A$6</xm:f>
            <x14:dxf>
              <fill>
                <patternFill>
                  <bgColor rgb="FFFF0000"/>
                </patternFill>
              </fill>
            </x14:dxf>
          </x14:cfRule>
          <x14:cfRule type="cellIs" priority="272" operator="equal" id="{B970B742-A490-4354-83E6-85FE58F93EF1}">
            <xm:f>Sheet2!$A$5</xm:f>
            <x14:dxf>
              <fill>
                <patternFill>
                  <bgColor rgb="FFFF0000"/>
                </patternFill>
              </fill>
            </x14:dxf>
          </x14:cfRule>
          <x14:cfRule type="cellIs" priority="273" operator="equal" id="{67662EDD-85B1-4FFE-9EA2-3DB4B5AA6AB2}">
            <xm:f>Sheet2!$A$4</xm:f>
            <x14:dxf>
              <fill>
                <patternFill>
                  <bgColor rgb="FFFFC000"/>
                </patternFill>
              </fill>
            </x14:dxf>
          </x14:cfRule>
          <x14:cfRule type="cellIs" priority="274" operator="equal" id="{27D7A5DE-640F-4F32-A5F7-2E15C7A2BAA1}">
            <xm:f>Sheet2!$A$3</xm:f>
            <x14:dxf>
              <fill>
                <patternFill>
                  <bgColor rgb="FF00B050"/>
                </patternFill>
              </fill>
            </x14:dxf>
          </x14:cfRule>
          <xm:sqref>F360:F367</xm:sqref>
        </x14:conditionalFormatting>
        <x14:conditionalFormatting xmlns:xm="http://schemas.microsoft.com/office/excel/2006/main">
          <x14:cfRule type="cellIs" priority="262" operator="equal" id="{D48748A5-3455-4840-BC80-3324A970A519}">
            <xm:f>Sheet2!$A$6</xm:f>
            <x14:dxf>
              <fill>
                <patternFill>
                  <bgColor rgb="FFFF0000"/>
                </patternFill>
              </fill>
            </x14:dxf>
          </x14:cfRule>
          <x14:cfRule type="cellIs" priority="263" operator="equal" id="{13CD4F4C-B2BA-45E0-8454-8BD749600917}">
            <xm:f>Sheet2!$A$5</xm:f>
            <x14:dxf>
              <fill>
                <patternFill>
                  <bgColor rgb="FFFF0000"/>
                </patternFill>
              </fill>
            </x14:dxf>
          </x14:cfRule>
          <x14:cfRule type="cellIs" priority="264" operator="equal" id="{6695BC7F-5A60-4C63-8B03-D9359451DF1C}">
            <xm:f>Sheet2!$A$4</xm:f>
            <x14:dxf>
              <fill>
                <patternFill>
                  <bgColor rgb="FFFFC000"/>
                </patternFill>
              </fill>
            </x14:dxf>
          </x14:cfRule>
          <x14:cfRule type="cellIs" priority="265" operator="equal" id="{8B49E9F1-8463-48BD-9368-3C76BD7D165B}">
            <xm:f>Sheet2!$A$3</xm:f>
            <x14:dxf>
              <fill>
                <patternFill>
                  <bgColor rgb="FF00B050"/>
                </patternFill>
              </fill>
            </x14:dxf>
          </x14:cfRule>
          <xm:sqref>F369:F374</xm:sqref>
        </x14:conditionalFormatting>
        <x14:conditionalFormatting xmlns:xm="http://schemas.microsoft.com/office/excel/2006/main">
          <x14:cfRule type="cellIs" priority="254" operator="equal" id="{C0B97D02-7F58-4A4D-AEB3-33E5E15B2BCB}">
            <xm:f>Sheet2!$A$5</xm:f>
            <x14:dxf>
              <fill>
                <patternFill>
                  <bgColor rgb="FFFF0000"/>
                </patternFill>
              </fill>
            </x14:dxf>
          </x14:cfRule>
          <x14:cfRule type="cellIs" priority="253" operator="equal" id="{59DC9905-BF9E-47E2-8709-73560985D2A7}">
            <xm:f>Sheet2!$A$6</xm:f>
            <x14:dxf>
              <fill>
                <patternFill>
                  <bgColor rgb="FFFF0000"/>
                </patternFill>
              </fill>
            </x14:dxf>
          </x14:cfRule>
          <x14:cfRule type="cellIs" priority="256" operator="equal" id="{DF34F6A2-5A6D-4CAD-A26A-432E1327C38A}">
            <xm:f>Sheet2!$A$3</xm:f>
            <x14:dxf>
              <fill>
                <patternFill>
                  <bgColor rgb="FF00B050"/>
                </patternFill>
              </fill>
            </x14:dxf>
          </x14:cfRule>
          <x14:cfRule type="cellIs" priority="255" operator="equal" id="{B75BC525-9DA2-441A-BD03-818C56F5E0B4}">
            <xm:f>Sheet2!$A$4</xm:f>
            <x14:dxf>
              <fill>
                <patternFill>
                  <bgColor rgb="FFFFC000"/>
                </patternFill>
              </fill>
            </x14:dxf>
          </x14:cfRule>
          <xm:sqref>F376:F379</xm:sqref>
        </x14:conditionalFormatting>
        <x14:conditionalFormatting xmlns:xm="http://schemas.microsoft.com/office/excel/2006/main">
          <x14:cfRule type="cellIs" priority="244" operator="equal" id="{C305B471-0F0E-4CE1-8602-1A275004E00E}">
            <xm:f>Sheet2!$A$6</xm:f>
            <x14:dxf>
              <fill>
                <patternFill>
                  <bgColor rgb="FFFF0000"/>
                </patternFill>
              </fill>
            </x14:dxf>
          </x14:cfRule>
          <x14:cfRule type="cellIs" priority="245" operator="equal" id="{C522B645-1393-4B89-891C-6A013C036878}">
            <xm:f>Sheet2!$A$5</xm:f>
            <x14:dxf>
              <fill>
                <patternFill>
                  <bgColor rgb="FFFF0000"/>
                </patternFill>
              </fill>
            </x14:dxf>
          </x14:cfRule>
          <x14:cfRule type="cellIs" priority="246" operator="equal" id="{F566CD53-047E-4B80-A655-1333AD786DED}">
            <xm:f>Sheet2!$A$4</xm:f>
            <x14:dxf>
              <fill>
                <patternFill>
                  <bgColor rgb="FFFFC000"/>
                </patternFill>
              </fill>
            </x14:dxf>
          </x14:cfRule>
          <x14:cfRule type="cellIs" priority="247" operator="equal" id="{015EE497-9559-4D79-AC83-EE09D8A2ABBE}">
            <xm:f>Sheet2!$A$3</xm:f>
            <x14:dxf>
              <fill>
                <patternFill>
                  <bgColor rgb="FF00B050"/>
                </patternFill>
              </fill>
            </x14:dxf>
          </x14:cfRule>
          <xm:sqref>F381:F406</xm:sqref>
        </x14:conditionalFormatting>
        <x14:conditionalFormatting xmlns:xm="http://schemas.microsoft.com/office/excel/2006/main">
          <x14:cfRule type="cellIs" priority="235" operator="equal" id="{E40BF2FA-B44C-40F2-96BB-939213313F30}">
            <xm:f>Sheet2!$A$6</xm:f>
            <x14:dxf>
              <fill>
                <patternFill>
                  <bgColor rgb="FFFF0000"/>
                </patternFill>
              </fill>
            </x14:dxf>
          </x14:cfRule>
          <x14:cfRule type="cellIs" priority="236" operator="equal" id="{BD214FD2-FEFF-4CD8-9EDB-040F7B6C1181}">
            <xm:f>Sheet2!$A$5</xm:f>
            <x14:dxf>
              <fill>
                <patternFill>
                  <bgColor rgb="FFFF0000"/>
                </patternFill>
              </fill>
            </x14:dxf>
          </x14:cfRule>
          <x14:cfRule type="cellIs" priority="237" operator="equal" id="{5ECF5451-B149-4430-AEB6-97C54FDB68F6}">
            <xm:f>Sheet2!$A$4</xm:f>
            <x14:dxf>
              <fill>
                <patternFill>
                  <bgColor rgb="FFFFC000"/>
                </patternFill>
              </fill>
            </x14:dxf>
          </x14:cfRule>
          <x14:cfRule type="cellIs" priority="238" operator="equal" id="{425B5775-AAF2-4DDD-B1AB-88750A43C42F}">
            <xm:f>Sheet2!$A$3</xm:f>
            <x14:dxf>
              <fill>
                <patternFill>
                  <bgColor rgb="FF00B050"/>
                </patternFill>
              </fill>
            </x14:dxf>
          </x14:cfRule>
          <xm:sqref>F408:F421</xm:sqref>
        </x14:conditionalFormatting>
        <x14:conditionalFormatting xmlns:xm="http://schemas.microsoft.com/office/excel/2006/main">
          <x14:cfRule type="cellIs" priority="226" operator="equal" id="{55389CE5-FA97-4466-9A11-9DE94DEA9762}">
            <xm:f>Sheet2!$A$6</xm:f>
            <x14:dxf>
              <fill>
                <patternFill>
                  <bgColor rgb="FFFF0000"/>
                </patternFill>
              </fill>
            </x14:dxf>
          </x14:cfRule>
          <x14:cfRule type="cellIs" priority="227" operator="equal" id="{61B86847-CA7E-40C3-A0A3-AC5C565281D4}">
            <xm:f>Sheet2!$A$5</xm:f>
            <x14:dxf>
              <fill>
                <patternFill>
                  <bgColor rgb="FFFF0000"/>
                </patternFill>
              </fill>
            </x14:dxf>
          </x14:cfRule>
          <x14:cfRule type="cellIs" priority="228" operator="equal" id="{3B22D9FD-A959-4717-9478-BC56A8687C8D}">
            <xm:f>Sheet2!$A$4</xm:f>
            <x14:dxf>
              <fill>
                <patternFill>
                  <bgColor rgb="FFFFC000"/>
                </patternFill>
              </fill>
            </x14:dxf>
          </x14:cfRule>
          <x14:cfRule type="cellIs" priority="229" operator="equal" id="{0C5BC3AD-027D-42B7-88EE-90A4AA2E9B25}">
            <xm:f>Sheet2!$A$3</xm:f>
            <x14:dxf>
              <fill>
                <patternFill>
                  <bgColor rgb="FF00B050"/>
                </patternFill>
              </fill>
            </x14:dxf>
          </x14:cfRule>
          <xm:sqref>F423:F444</xm:sqref>
        </x14:conditionalFormatting>
        <x14:conditionalFormatting xmlns:xm="http://schemas.microsoft.com/office/excel/2006/main">
          <x14:cfRule type="cellIs" priority="217" operator="equal" id="{F004AF88-9D11-4B7D-ACFA-239B81D60F60}">
            <xm:f>Sheet2!$A$6</xm:f>
            <x14:dxf>
              <fill>
                <patternFill>
                  <bgColor rgb="FFFF0000"/>
                </patternFill>
              </fill>
            </x14:dxf>
          </x14:cfRule>
          <x14:cfRule type="cellIs" priority="218" operator="equal" id="{73E43911-4AC2-425B-974C-87774FD5084C}">
            <xm:f>Sheet2!$A$5</xm:f>
            <x14:dxf>
              <fill>
                <patternFill>
                  <bgColor rgb="FFFF0000"/>
                </patternFill>
              </fill>
            </x14:dxf>
          </x14:cfRule>
          <x14:cfRule type="cellIs" priority="219" operator="equal" id="{9CF7F611-2D1A-4B56-AC06-E18B5EBBFC1B}">
            <xm:f>Sheet2!$A$4</xm:f>
            <x14:dxf>
              <fill>
                <patternFill>
                  <bgColor rgb="FFFFC000"/>
                </patternFill>
              </fill>
            </x14:dxf>
          </x14:cfRule>
          <x14:cfRule type="cellIs" priority="220" operator="equal" id="{AED5E8BF-C1F4-417C-B137-A566FA86BE37}">
            <xm:f>Sheet2!$A$3</xm:f>
            <x14:dxf>
              <fill>
                <patternFill>
                  <bgColor rgb="FF00B050"/>
                </patternFill>
              </fill>
            </x14:dxf>
          </x14:cfRule>
          <xm:sqref>F446:F467</xm:sqref>
        </x14:conditionalFormatting>
        <x14:conditionalFormatting xmlns:xm="http://schemas.microsoft.com/office/excel/2006/main">
          <x14:cfRule type="cellIs" priority="201" operator="equal" id="{B9D1BF81-F825-49A9-A91D-E7BDC7C70B7C}">
            <xm:f>Sheet2!$A$4</xm:f>
            <x14:dxf>
              <fill>
                <patternFill>
                  <bgColor rgb="FFFFC000"/>
                </patternFill>
              </fill>
            </x14:dxf>
          </x14:cfRule>
          <x14:cfRule type="cellIs" priority="199" operator="equal" id="{AF2B1394-E23E-4336-9A49-67A5A47861FA}">
            <xm:f>Sheet2!$A$6</xm:f>
            <x14:dxf>
              <fill>
                <patternFill>
                  <bgColor rgb="FFFF0000"/>
                </patternFill>
              </fill>
            </x14:dxf>
          </x14:cfRule>
          <x14:cfRule type="cellIs" priority="200" operator="equal" id="{3349017A-309F-4FBD-BB74-2B91F6A6B3CE}">
            <xm:f>Sheet2!$A$5</xm:f>
            <x14:dxf>
              <fill>
                <patternFill>
                  <bgColor rgb="FFFF0000"/>
                </patternFill>
              </fill>
            </x14:dxf>
          </x14:cfRule>
          <x14:cfRule type="cellIs" priority="202" operator="equal" id="{CE83CF0D-05BA-459B-A06D-2D0F8408BE3F}">
            <xm:f>Sheet2!$A$3</xm:f>
            <x14:dxf>
              <fill>
                <patternFill>
                  <bgColor rgb="FF00B050"/>
                </patternFill>
              </fill>
            </x14:dxf>
          </x14:cfRule>
          <xm:sqref>I23:I26</xm:sqref>
        </x14:conditionalFormatting>
        <x14:conditionalFormatting xmlns:xm="http://schemas.microsoft.com/office/excel/2006/main">
          <x14:cfRule type="cellIs" priority="190" operator="equal" id="{6AD65FEF-3EC0-43A8-BABB-D1F49BB4162D}">
            <xm:f>Sheet2!$A$6</xm:f>
            <x14:dxf>
              <fill>
                <patternFill>
                  <bgColor rgb="FFFF0000"/>
                </patternFill>
              </fill>
            </x14:dxf>
          </x14:cfRule>
          <x14:cfRule type="cellIs" priority="191" operator="equal" id="{AD9C24A9-7C7A-4A1D-8AC7-E62573FB439E}">
            <xm:f>Sheet2!$A$5</xm:f>
            <x14:dxf>
              <fill>
                <patternFill>
                  <bgColor rgb="FFFF0000"/>
                </patternFill>
              </fill>
            </x14:dxf>
          </x14:cfRule>
          <x14:cfRule type="cellIs" priority="192" operator="equal" id="{5E44EB45-FC80-477C-8A26-D9591886C8E1}">
            <xm:f>Sheet2!$A$4</xm:f>
            <x14:dxf>
              <fill>
                <patternFill>
                  <bgColor rgb="FFFFC000"/>
                </patternFill>
              </fill>
            </x14:dxf>
          </x14:cfRule>
          <x14:cfRule type="cellIs" priority="193" operator="equal" id="{226FB2CC-5628-49D4-B89C-A43A24363084}">
            <xm:f>Sheet2!$A$3</xm:f>
            <x14:dxf>
              <fill>
                <patternFill>
                  <bgColor rgb="FF00B050"/>
                </patternFill>
              </fill>
            </x14:dxf>
          </x14:cfRule>
          <xm:sqref>I28:I31</xm:sqref>
        </x14:conditionalFormatting>
        <x14:conditionalFormatting xmlns:xm="http://schemas.microsoft.com/office/excel/2006/main">
          <x14:cfRule type="cellIs" priority="181" operator="equal" id="{C59EA5AA-D3DB-4C38-B0D6-A050FA06F432}">
            <xm:f>Sheet2!$A$6</xm:f>
            <x14:dxf>
              <fill>
                <patternFill>
                  <bgColor rgb="FFFF0000"/>
                </patternFill>
              </fill>
            </x14:dxf>
          </x14:cfRule>
          <x14:cfRule type="cellIs" priority="184" operator="equal" id="{7FF62065-918F-442C-A77B-3327D491DF9D}">
            <xm:f>Sheet2!$A$3</xm:f>
            <x14:dxf>
              <fill>
                <patternFill>
                  <bgColor rgb="FF00B050"/>
                </patternFill>
              </fill>
            </x14:dxf>
          </x14:cfRule>
          <x14:cfRule type="cellIs" priority="183" operator="equal" id="{4558E7F9-AA0B-4567-A70E-CA8172F501B0}">
            <xm:f>Sheet2!$A$4</xm:f>
            <x14:dxf>
              <fill>
                <patternFill>
                  <bgColor rgb="FFFFC000"/>
                </patternFill>
              </fill>
            </x14:dxf>
          </x14:cfRule>
          <x14:cfRule type="cellIs" priority="182" operator="equal" id="{FDB5F973-4440-4F30-876E-F49FFE62D498}">
            <xm:f>Sheet2!$A$5</xm:f>
            <x14:dxf>
              <fill>
                <patternFill>
                  <bgColor rgb="FFFF0000"/>
                </patternFill>
              </fill>
            </x14:dxf>
          </x14:cfRule>
          <xm:sqref>I33:I35</xm:sqref>
        </x14:conditionalFormatting>
        <x14:conditionalFormatting xmlns:xm="http://schemas.microsoft.com/office/excel/2006/main">
          <x14:cfRule type="cellIs" priority="172" operator="equal" id="{CF3FA73A-7C3A-4491-B92A-437E7E84DAE0}">
            <xm:f>Sheet2!$A$6</xm:f>
            <x14:dxf>
              <fill>
                <patternFill>
                  <bgColor rgb="FFFF0000"/>
                </patternFill>
              </fill>
            </x14:dxf>
          </x14:cfRule>
          <x14:cfRule type="cellIs" priority="173" operator="equal" id="{303F2B44-8013-4BBF-83D7-3382015C3BE9}">
            <xm:f>Sheet2!$A$5</xm:f>
            <x14:dxf>
              <fill>
                <patternFill>
                  <bgColor rgb="FFFF0000"/>
                </patternFill>
              </fill>
            </x14:dxf>
          </x14:cfRule>
          <x14:cfRule type="cellIs" priority="174" operator="equal" id="{525F7FB2-5977-40C0-BB25-042B3FC6D284}">
            <xm:f>Sheet2!$A$4</xm:f>
            <x14:dxf>
              <fill>
                <patternFill>
                  <bgColor rgb="FFFFC000"/>
                </patternFill>
              </fill>
            </x14:dxf>
          </x14:cfRule>
          <x14:cfRule type="cellIs" priority="175" operator="equal" id="{59C772A6-6B83-4120-97AA-907190E8D9DF}">
            <xm:f>Sheet2!$A$3</xm:f>
            <x14:dxf>
              <fill>
                <patternFill>
                  <bgColor rgb="FF00B050"/>
                </patternFill>
              </fill>
            </x14:dxf>
          </x14:cfRule>
          <xm:sqref>I37:I39</xm:sqref>
        </x14:conditionalFormatting>
        <x14:conditionalFormatting xmlns:xm="http://schemas.microsoft.com/office/excel/2006/main">
          <x14:cfRule type="cellIs" priority="164" operator="equal" id="{ED1444E9-0089-4155-9F04-20E42085780B}">
            <xm:f>Sheet2!$A$5</xm:f>
            <x14:dxf>
              <fill>
                <patternFill>
                  <bgColor rgb="FFFF0000"/>
                </patternFill>
              </fill>
            </x14:dxf>
          </x14:cfRule>
          <x14:cfRule type="cellIs" priority="163" operator="equal" id="{81245700-D7BC-4092-B181-D99E7BAA291C}">
            <xm:f>Sheet2!$A$6</xm:f>
            <x14:dxf>
              <fill>
                <patternFill>
                  <bgColor rgb="FFFF0000"/>
                </patternFill>
              </fill>
            </x14:dxf>
          </x14:cfRule>
          <x14:cfRule type="cellIs" priority="165" operator="equal" id="{A1427590-7F86-40D5-8C09-18DE468D16AE}">
            <xm:f>Sheet2!$A$4</xm:f>
            <x14:dxf>
              <fill>
                <patternFill>
                  <bgColor rgb="FFFFC000"/>
                </patternFill>
              </fill>
            </x14:dxf>
          </x14:cfRule>
          <x14:cfRule type="cellIs" priority="166" operator="equal" id="{C2BC6C51-E8E6-459D-8A62-A58F872A9C15}">
            <xm:f>Sheet2!$A$3</xm:f>
            <x14:dxf>
              <fill>
                <patternFill>
                  <bgColor rgb="FF00B050"/>
                </patternFill>
              </fill>
            </x14:dxf>
          </x14:cfRule>
          <xm:sqref>I41:I57</xm:sqref>
        </x14:conditionalFormatting>
        <x14:conditionalFormatting xmlns:xm="http://schemas.microsoft.com/office/excel/2006/main">
          <x14:cfRule type="cellIs" priority="146" operator="equal" id="{5CCEF153-A5EE-44F5-8963-51407E2F4867}">
            <xm:f>Sheet2!$A$5</xm:f>
            <x14:dxf>
              <fill>
                <patternFill>
                  <bgColor rgb="FFFF0000"/>
                </patternFill>
              </fill>
            </x14:dxf>
          </x14:cfRule>
          <x14:cfRule type="cellIs" priority="145" operator="equal" id="{FB4C0A22-4CB3-40E3-9670-63F5B7226517}">
            <xm:f>Sheet2!$A$6</xm:f>
            <x14:dxf>
              <fill>
                <patternFill>
                  <bgColor rgb="FFFF0000"/>
                </patternFill>
              </fill>
            </x14:dxf>
          </x14:cfRule>
          <x14:cfRule type="cellIs" priority="148" operator="equal" id="{F5BC42C4-AAC3-4B1D-99F0-4B8232FEE9D0}">
            <xm:f>Sheet2!$A$3</xm:f>
            <x14:dxf>
              <fill>
                <patternFill>
                  <bgColor rgb="FF00B050"/>
                </patternFill>
              </fill>
            </x14:dxf>
          </x14:cfRule>
          <x14:cfRule type="cellIs" priority="147" operator="equal" id="{295E7C3D-7C79-4580-B715-CCC1102EDE16}">
            <xm:f>Sheet2!$A$4</xm:f>
            <x14:dxf>
              <fill>
                <patternFill>
                  <bgColor rgb="FFFFC000"/>
                </patternFill>
              </fill>
            </x14:dxf>
          </x14:cfRule>
          <xm:sqref>I59:I83</xm:sqref>
        </x14:conditionalFormatting>
        <x14:conditionalFormatting xmlns:xm="http://schemas.microsoft.com/office/excel/2006/main">
          <x14:cfRule type="cellIs" priority="723" operator="equal" id="{140752C3-BB5A-4D66-BB9F-05E1636CCE59}">
            <xm:f>Sheet2!$A$3</xm:f>
            <x14:dxf>
              <fill>
                <patternFill>
                  <bgColor rgb="FF00B050"/>
                </patternFill>
              </fill>
            </x14:dxf>
          </x14:cfRule>
          <x14:cfRule type="cellIs" priority="722" operator="equal" id="{9767188F-74D7-4326-8665-EA2A73AD0ACF}">
            <xm:f>Sheet2!$A$4</xm:f>
            <x14:dxf>
              <fill>
                <patternFill>
                  <bgColor rgb="FFFFC000"/>
                </patternFill>
              </fill>
            </x14:dxf>
          </x14:cfRule>
          <x14:cfRule type="cellIs" priority="721" operator="equal" id="{09715E38-C692-44FF-882B-E32C90E472AC}">
            <xm:f>Sheet2!$A$5</xm:f>
            <x14:dxf>
              <fill>
                <patternFill>
                  <bgColor rgb="FFFF0000"/>
                </patternFill>
              </fill>
            </x14:dxf>
          </x14:cfRule>
          <x14:cfRule type="cellIs" priority="720" operator="equal" id="{786FD36D-CE5E-4A4D-88E5-A37C27860B98}">
            <xm:f>Sheet2!$A$6</xm:f>
            <x14:dxf>
              <fill>
                <patternFill>
                  <bgColor rgb="FFFF0000"/>
                </patternFill>
              </fill>
            </x14:dxf>
          </x14:cfRule>
          <xm:sqref>I85:I126</xm:sqref>
        </x14:conditionalFormatting>
        <x14:conditionalFormatting xmlns:xm="http://schemas.microsoft.com/office/excel/2006/main">
          <x14:cfRule type="cellIs" priority="710" operator="equal" id="{3CA017C2-6143-4F0E-BA1E-202AF75CE332}">
            <xm:f>Sheet2!$A$3</xm:f>
            <x14:dxf>
              <fill>
                <patternFill>
                  <bgColor rgb="FF00B050"/>
                </patternFill>
              </fill>
            </x14:dxf>
          </x14:cfRule>
          <x14:cfRule type="cellIs" priority="709" operator="equal" id="{ACF63064-84DA-4D29-8D2C-D9FC72A282E9}">
            <xm:f>Sheet2!$A$4</xm:f>
            <x14:dxf>
              <fill>
                <patternFill>
                  <bgColor rgb="FFFFC000"/>
                </patternFill>
              </fill>
            </x14:dxf>
          </x14:cfRule>
          <x14:cfRule type="cellIs" priority="708" operator="equal" id="{A2964DA7-5174-47B9-8EAA-F269191CE321}">
            <xm:f>Sheet2!$A$5</xm:f>
            <x14:dxf>
              <fill>
                <patternFill>
                  <bgColor rgb="FFFF0000"/>
                </patternFill>
              </fill>
            </x14:dxf>
          </x14:cfRule>
          <x14:cfRule type="cellIs" priority="707" operator="equal" id="{873892DE-73B5-455F-9388-72CA92EB2632}">
            <xm:f>Sheet2!$A$6</xm:f>
            <x14:dxf>
              <fill>
                <patternFill>
                  <bgColor rgb="FFFF0000"/>
                </patternFill>
              </fill>
            </x14:dxf>
          </x14:cfRule>
          <xm:sqref>I128:I141</xm:sqref>
        </x14:conditionalFormatting>
        <x14:conditionalFormatting xmlns:xm="http://schemas.microsoft.com/office/excel/2006/main">
          <x14:cfRule type="cellIs" priority="136" operator="equal" id="{0A28CFB7-FC18-48D5-9C33-B65915430101}">
            <xm:f>Sheet2!$A$6</xm:f>
            <x14:dxf>
              <fill>
                <patternFill>
                  <bgColor rgb="FFFF0000"/>
                </patternFill>
              </fill>
            </x14:dxf>
          </x14:cfRule>
          <x14:cfRule type="cellIs" priority="139" operator="equal" id="{78E107F8-1B1A-4C0A-98AC-3CACD867A434}">
            <xm:f>Sheet2!$A$3</xm:f>
            <x14:dxf>
              <fill>
                <patternFill>
                  <bgColor rgb="FF00B050"/>
                </patternFill>
              </fill>
            </x14:dxf>
          </x14:cfRule>
          <x14:cfRule type="cellIs" priority="138" operator="equal" id="{93B40613-1FCB-48BF-B6EA-97A773929343}">
            <xm:f>Sheet2!$A$4</xm:f>
            <x14:dxf>
              <fill>
                <patternFill>
                  <bgColor rgb="FFFFC000"/>
                </patternFill>
              </fill>
            </x14:dxf>
          </x14:cfRule>
          <x14:cfRule type="cellIs" priority="137" operator="equal" id="{521E229C-CAE4-4A89-8B46-0CCC0581BD92}">
            <xm:f>Sheet2!$A$5</xm:f>
            <x14:dxf>
              <fill>
                <patternFill>
                  <bgColor rgb="FFFF0000"/>
                </patternFill>
              </fill>
            </x14:dxf>
          </x14:cfRule>
          <xm:sqref>I143:I168</xm:sqref>
        </x14:conditionalFormatting>
        <x14:conditionalFormatting xmlns:xm="http://schemas.microsoft.com/office/excel/2006/main">
          <x14:cfRule type="cellIs" priority="128" operator="equal" id="{DF36DC0B-C79E-45B1-934E-DE78214A4CA9}">
            <xm:f>Sheet2!$A$5</xm:f>
            <x14:dxf>
              <fill>
                <patternFill>
                  <bgColor rgb="FFFF0000"/>
                </patternFill>
              </fill>
            </x14:dxf>
          </x14:cfRule>
          <x14:cfRule type="cellIs" priority="127" operator="equal" id="{43B6FEB5-0F60-4636-A0F2-787BC0F1ADBA}">
            <xm:f>Sheet2!$A$6</xm:f>
            <x14:dxf>
              <fill>
                <patternFill>
                  <bgColor rgb="FFFF0000"/>
                </patternFill>
              </fill>
            </x14:dxf>
          </x14:cfRule>
          <x14:cfRule type="cellIs" priority="130" operator="equal" id="{294D0646-31CF-4C8D-A48B-3EE264128502}">
            <xm:f>Sheet2!$A$3</xm:f>
            <x14:dxf>
              <fill>
                <patternFill>
                  <bgColor rgb="FF00B050"/>
                </patternFill>
              </fill>
            </x14:dxf>
          </x14:cfRule>
          <x14:cfRule type="cellIs" priority="129" operator="equal" id="{E87A0E20-C675-4E94-BFE2-8C35C2546623}">
            <xm:f>Sheet2!$A$4</xm:f>
            <x14:dxf>
              <fill>
                <patternFill>
                  <bgColor rgb="FFFFC000"/>
                </patternFill>
              </fill>
            </x14:dxf>
          </x14:cfRule>
          <xm:sqref>I170:I190</xm:sqref>
        </x14:conditionalFormatting>
        <x14:conditionalFormatting xmlns:xm="http://schemas.microsoft.com/office/excel/2006/main">
          <x14:cfRule type="cellIs" priority="668" operator="equal" id="{8BBA5FE1-728D-4AB8-B128-06B6CB9C0AD4}">
            <xm:f>Sheet2!$A$6</xm:f>
            <x14:dxf>
              <fill>
                <patternFill>
                  <bgColor rgb="FFFF0000"/>
                </patternFill>
              </fill>
            </x14:dxf>
          </x14:cfRule>
          <x14:cfRule type="cellIs" priority="670" operator="equal" id="{090F144D-3068-41F9-9524-3F3750FE2A26}">
            <xm:f>Sheet2!$A$4</xm:f>
            <x14:dxf>
              <fill>
                <patternFill>
                  <bgColor rgb="FFFFC000"/>
                </patternFill>
              </fill>
            </x14:dxf>
          </x14:cfRule>
          <x14:cfRule type="cellIs" priority="671" operator="equal" id="{CFF776F2-89A0-4E2C-950F-328577D5E983}">
            <xm:f>Sheet2!$A$3</xm:f>
            <x14:dxf>
              <fill>
                <patternFill>
                  <bgColor rgb="FF00B050"/>
                </patternFill>
              </fill>
            </x14:dxf>
          </x14:cfRule>
          <x14:cfRule type="cellIs" priority="669" operator="equal" id="{B0814B54-DD13-428B-B71F-7A76E1029137}">
            <xm:f>Sheet2!$A$5</xm:f>
            <x14:dxf>
              <fill>
                <patternFill>
                  <bgColor rgb="FFFF0000"/>
                </patternFill>
              </fill>
            </x14:dxf>
          </x14:cfRule>
          <xm:sqref>I192:I220</xm:sqref>
        </x14:conditionalFormatting>
        <x14:conditionalFormatting xmlns:xm="http://schemas.microsoft.com/office/excel/2006/main">
          <x14:cfRule type="cellIs" priority="658" operator="equal" id="{013B30CD-276F-4F0B-BB07-564DE793228C}">
            <xm:f>Sheet2!$A$3</xm:f>
            <x14:dxf>
              <fill>
                <patternFill>
                  <bgColor rgb="FF00B050"/>
                </patternFill>
              </fill>
            </x14:dxf>
          </x14:cfRule>
          <x14:cfRule type="cellIs" priority="655" operator="equal" id="{064B40A5-8366-47FB-9955-2665FEFF35BB}">
            <xm:f>Sheet2!$A$6</xm:f>
            <x14:dxf>
              <fill>
                <patternFill>
                  <bgColor rgb="FFFF0000"/>
                </patternFill>
              </fill>
            </x14:dxf>
          </x14:cfRule>
          <x14:cfRule type="cellIs" priority="656" operator="equal" id="{A74EA62A-D6D4-4DE1-9205-E899E1EF40FD}">
            <xm:f>Sheet2!$A$5</xm:f>
            <x14:dxf>
              <fill>
                <patternFill>
                  <bgColor rgb="FFFF0000"/>
                </patternFill>
              </fill>
            </x14:dxf>
          </x14:cfRule>
          <x14:cfRule type="cellIs" priority="657" operator="equal" id="{AD96CE11-3EBD-458E-AFBC-6FAE98C48F27}">
            <xm:f>Sheet2!$A$4</xm:f>
            <x14:dxf>
              <fill>
                <patternFill>
                  <bgColor rgb="FFFFC000"/>
                </patternFill>
              </fill>
            </x14:dxf>
          </x14:cfRule>
          <xm:sqref>I222:I278</xm:sqref>
        </x14:conditionalFormatting>
        <x14:conditionalFormatting xmlns:xm="http://schemas.microsoft.com/office/excel/2006/main">
          <x14:cfRule type="cellIs" priority="642" operator="equal" id="{8C4BD7D0-895B-43C4-8F8A-6390B4E114C7}">
            <xm:f>Sheet2!$A$6</xm:f>
            <x14:dxf>
              <fill>
                <patternFill>
                  <bgColor rgb="FFFF0000"/>
                </patternFill>
              </fill>
            </x14:dxf>
          </x14:cfRule>
          <x14:cfRule type="cellIs" priority="645" operator="equal" id="{2725AED4-7BE3-47BB-97CA-1D0098F1BB04}">
            <xm:f>Sheet2!$A$3</xm:f>
            <x14:dxf>
              <fill>
                <patternFill>
                  <bgColor rgb="FF00B050"/>
                </patternFill>
              </fill>
            </x14:dxf>
          </x14:cfRule>
          <x14:cfRule type="cellIs" priority="644" operator="equal" id="{E36205A0-F050-4D1B-8DF0-F1C274F482FA}">
            <xm:f>Sheet2!$A$4</xm:f>
            <x14:dxf>
              <fill>
                <patternFill>
                  <bgColor rgb="FFFFC000"/>
                </patternFill>
              </fill>
            </x14:dxf>
          </x14:cfRule>
          <x14:cfRule type="cellIs" priority="643" operator="equal" id="{065E7F1E-9659-4BE2-9925-515DAB3E13DB}">
            <xm:f>Sheet2!$A$5</xm:f>
            <x14:dxf>
              <fill>
                <patternFill>
                  <bgColor rgb="FFFF0000"/>
                </patternFill>
              </fill>
            </x14:dxf>
          </x14:cfRule>
          <xm:sqref>I280:I307</xm:sqref>
        </x14:conditionalFormatting>
        <x14:conditionalFormatting xmlns:xm="http://schemas.microsoft.com/office/excel/2006/main">
          <x14:cfRule type="cellIs" priority="121" operator="equal" id="{9E1831D4-83CA-4FA2-B72F-46202AED7B0D}">
            <xm:f>Sheet2!$A$3</xm:f>
            <x14:dxf>
              <fill>
                <patternFill>
                  <bgColor rgb="FF00B050"/>
                </patternFill>
              </fill>
            </x14:dxf>
          </x14:cfRule>
          <x14:cfRule type="cellIs" priority="118" operator="equal" id="{196643D6-2DEA-4EFC-A0B6-FDCED6E7CF0A}">
            <xm:f>Sheet2!$A$6</xm:f>
            <x14:dxf>
              <fill>
                <patternFill>
                  <bgColor rgb="FFFF0000"/>
                </patternFill>
              </fill>
            </x14:dxf>
          </x14:cfRule>
          <x14:cfRule type="cellIs" priority="119" operator="equal" id="{96651E1A-E0CF-4CE6-BCCB-E32D439BAD48}">
            <xm:f>Sheet2!$A$5</xm:f>
            <x14:dxf>
              <fill>
                <patternFill>
                  <bgColor rgb="FFFF0000"/>
                </patternFill>
              </fill>
            </x14:dxf>
          </x14:cfRule>
          <x14:cfRule type="cellIs" priority="120" operator="equal" id="{CD0A005E-E359-43F0-833E-4EADEA343367}">
            <xm:f>Sheet2!$A$4</xm:f>
            <x14:dxf>
              <fill>
                <patternFill>
                  <bgColor rgb="FFFFC000"/>
                </patternFill>
              </fill>
            </x14:dxf>
          </x14:cfRule>
          <xm:sqref>I309:I328</xm:sqref>
        </x14:conditionalFormatting>
        <x14:conditionalFormatting xmlns:xm="http://schemas.microsoft.com/office/excel/2006/main">
          <x14:cfRule type="cellIs" priority="110" operator="equal" id="{015618C9-B09C-4B16-BA34-146B180A7D39}">
            <xm:f>Sheet2!$A$5</xm:f>
            <x14:dxf>
              <fill>
                <patternFill>
                  <bgColor rgb="FFFF0000"/>
                </patternFill>
              </fill>
            </x14:dxf>
          </x14:cfRule>
          <x14:cfRule type="cellIs" priority="111" operator="equal" id="{068293FB-B9AB-4C50-B810-16E3EBC2FDE2}">
            <xm:f>Sheet2!$A$4</xm:f>
            <x14:dxf>
              <fill>
                <patternFill>
                  <bgColor rgb="FFFFC000"/>
                </patternFill>
              </fill>
            </x14:dxf>
          </x14:cfRule>
          <x14:cfRule type="cellIs" priority="112" operator="equal" id="{03711919-64F5-4331-9B33-7C68CE8B3A62}">
            <xm:f>Sheet2!$A$3</xm:f>
            <x14:dxf>
              <fill>
                <patternFill>
                  <bgColor rgb="FF00B050"/>
                </patternFill>
              </fill>
            </x14:dxf>
          </x14:cfRule>
          <x14:cfRule type="cellIs" priority="109" operator="equal" id="{123501B7-4F2A-4610-9A82-7FE8B9356FF0}">
            <xm:f>Sheet2!$A$6</xm:f>
            <x14:dxf>
              <fill>
                <patternFill>
                  <bgColor rgb="FFFF0000"/>
                </patternFill>
              </fill>
            </x14:dxf>
          </x14:cfRule>
          <xm:sqref>I330:I333</xm:sqref>
        </x14:conditionalFormatting>
        <x14:conditionalFormatting xmlns:xm="http://schemas.microsoft.com/office/excel/2006/main">
          <x14:cfRule type="cellIs" priority="101" operator="equal" id="{24F04C4C-66AF-4D10-AE95-B9D68DFA098D}">
            <xm:f>Sheet2!$A$5</xm:f>
            <x14:dxf>
              <fill>
                <patternFill>
                  <bgColor rgb="FFFF0000"/>
                </patternFill>
              </fill>
            </x14:dxf>
          </x14:cfRule>
          <x14:cfRule type="cellIs" priority="103" operator="equal" id="{13874DBF-9E42-4847-8CC2-AB1D383E540C}">
            <xm:f>Sheet2!$A$3</xm:f>
            <x14:dxf>
              <fill>
                <patternFill>
                  <bgColor rgb="FF00B050"/>
                </patternFill>
              </fill>
            </x14:dxf>
          </x14:cfRule>
          <x14:cfRule type="cellIs" priority="100" operator="equal" id="{A01655E0-E04B-4902-B91A-19DA556F1A25}">
            <xm:f>Sheet2!$A$6</xm:f>
            <x14:dxf>
              <fill>
                <patternFill>
                  <bgColor rgb="FFFF0000"/>
                </patternFill>
              </fill>
            </x14:dxf>
          </x14:cfRule>
          <x14:cfRule type="cellIs" priority="102" operator="equal" id="{252D2348-4ED5-42DA-B7BF-A71DD3865DC0}">
            <xm:f>Sheet2!$A$4</xm:f>
            <x14:dxf>
              <fill>
                <patternFill>
                  <bgColor rgb="FFFFC000"/>
                </patternFill>
              </fill>
            </x14:dxf>
          </x14:cfRule>
          <xm:sqref>I335:I346</xm:sqref>
        </x14:conditionalFormatting>
        <x14:conditionalFormatting xmlns:xm="http://schemas.microsoft.com/office/excel/2006/main">
          <x14:cfRule type="cellIs" priority="93" operator="equal" id="{463541E3-6AFD-42D2-AEC3-6CC621F47607}">
            <xm:f>Sheet2!$A$4</xm:f>
            <x14:dxf>
              <fill>
                <patternFill>
                  <bgColor rgb="FFFFC000"/>
                </patternFill>
              </fill>
            </x14:dxf>
          </x14:cfRule>
          <x14:cfRule type="cellIs" priority="91" operator="equal" id="{A4F4F10A-8D24-4C83-9097-FE813D02CE9E}">
            <xm:f>Sheet2!$A$6</xm:f>
            <x14:dxf>
              <fill>
                <patternFill>
                  <bgColor rgb="FFFF0000"/>
                </patternFill>
              </fill>
            </x14:dxf>
          </x14:cfRule>
          <x14:cfRule type="cellIs" priority="92" operator="equal" id="{D6511BF9-7349-45B2-A000-9BD3D0E69623}">
            <xm:f>Sheet2!$A$5</xm:f>
            <x14:dxf>
              <fill>
                <patternFill>
                  <bgColor rgb="FFFF0000"/>
                </patternFill>
              </fill>
            </x14:dxf>
          </x14:cfRule>
          <x14:cfRule type="cellIs" priority="94" operator="equal" id="{2B042D95-E0FC-4740-8B78-992672FEF887}">
            <xm:f>Sheet2!$A$3</xm:f>
            <x14:dxf>
              <fill>
                <patternFill>
                  <bgColor rgb="FF00B050"/>
                </patternFill>
              </fill>
            </x14:dxf>
          </x14:cfRule>
          <xm:sqref>I348:I350</xm:sqref>
        </x14:conditionalFormatting>
        <x14:conditionalFormatting xmlns:xm="http://schemas.microsoft.com/office/excel/2006/main">
          <x14:cfRule type="cellIs" priority="82" operator="equal" id="{EAB5290F-E3E5-46EB-8EA0-DA5390B24389}">
            <xm:f>Sheet2!$A$6</xm:f>
            <x14:dxf>
              <fill>
                <patternFill>
                  <bgColor rgb="FFFF0000"/>
                </patternFill>
              </fill>
            </x14:dxf>
          </x14:cfRule>
          <x14:cfRule type="cellIs" priority="85" operator="equal" id="{F1AA97B4-8123-455E-9F8E-93AD0C359413}">
            <xm:f>Sheet2!$A$3</xm:f>
            <x14:dxf>
              <fill>
                <patternFill>
                  <bgColor rgb="FF00B050"/>
                </patternFill>
              </fill>
            </x14:dxf>
          </x14:cfRule>
          <x14:cfRule type="cellIs" priority="84" operator="equal" id="{1CEABE93-0D67-41DC-800F-153ED57A8B29}">
            <xm:f>Sheet2!$A$4</xm:f>
            <x14:dxf>
              <fill>
                <patternFill>
                  <bgColor rgb="FFFFC000"/>
                </patternFill>
              </fill>
            </x14:dxf>
          </x14:cfRule>
          <x14:cfRule type="cellIs" priority="83" operator="equal" id="{CB9037CC-277B-41EA-B570-9F826FD2CA3A}">
            <xm:f>Sheet2!$A$5</xm:f>
            <x14:dxf>
              <fill>
                <patternFill>
                  <bgColor rgb="FFFF0000"/>
                </patternFill>
              </fill>
            </x14:dxf>
          </x14:cfRule>
          <xm:sqref>I352:I355</xm:sqref>
        </x14:conditionalFormatting>
        <x14:conditionalFormatting xmlns:xm="http://schemas.microsoft.com/office/excel/2006/main">
          <x14:cfRule type="cellIs" priority="73" operator="equal" id="{AAC1C2FC-63F4-4A8B-966C-81193C3D34C9}">
            <xm:f>Sheet2!$A$6</xm:f>
            <x14:dxf>
              <fill>
                <patternFill>
                  <bgColor rgb="FFFF0000"/>
                </patternFill>
              </fill>
            </x14:dxf>
          </x14:cfRule>
          <x14:cfRule type="cellIs" priority="74" operator="equal" id="{5051E4AC-F0A5-4ABC-91DB-1A6094C8D0AA}">
            <xm:f>Sheet2!$A$5</xm:f>
            <x14:dxf>
              <fill>
                <patternFill>
                  <bgColor rgb="FFFF0000"/>
                </patternFill>
              </fill>
            </x14:dxf>
          </x14:cfRule>
          <x14:cfRule type="cellIs" priority="75" operator="equal" id="{B167524D-1E17-4942-9FB7-7EA356E982F2}">
            <xm:f>Sheet2!$A$4</xm:f>
            <x14:dxf>
              <fill>
                <patternFill>
                  <bgColor rgb="FFFFC000"/>
                </patternFill>
              </fill>
            </x14:dxf>
          </x14:cfRule>
          <x14:cfRule type="cellIs" priority="76" operator="equal" id="{8E1597F8-FB91-478D-9BC0-09BCAEEDB2C2}">
            <xm:f>Sheet2!$A$3</xm:f>
            <x14:dxf>
              <fill>
                <patternFill>
                  <bgColor rgb="FF00B050"/>
                </patternFill>
              </fill>
            </x14:dxf>
          </x14:cfRule>
          <xm:sqref>I357:I358</xm:sqref>
        </x14:conditionalFormatting>
        <x14:conditionalFormatting xmlns:xm="http://schemas.microsoft.com/office/excel/2006/main">
          <x14:cfRule type="cellIs" priority="65" operator="equal" id="{F54C357C-A4F6-41B0-A7E7-0BF5C0F25EB1}">
            <xm:f>Sheet2!$A$5</xm:f>
            <x14:dxf>
              <fill>
                <patternFill>
                  <bgColor rgb="FFFF0000"/>
                </patternFill>
              </fill>
            </x14:dxf>
          </x14:cfRule>
          <x14:cfRule type="cellIs" priority="64" operator="equal" id="{2C6C852F-A051-40A6-9374-9FFD4D46FB8C}">
            <xm:f>Sheet2!$A$6</xm:f>
            <x14:dxf>
              <fill>
                <patternFill>
                  <bgColor rgb="FFFF0000"/>
                </patternFill>
              </fill>
            </x14:dxf>
          </x14:cfRule>
          <x14:cfRule type="cellIs" priority="66" operator="equal" id="{84F99DE4-FB96-49F9-8750-91DC69EC3BCB}">
            <xm:f>Sheet2!$A$4</xm:f>
            <x14:dxf>
              <fill>
                <patternFill>
                  <bgColor rgb="FFFFC000"/>
                </patternFill>
              </fill>
            </x14:dxf>
          </x14:cfRule>
          <x14:cfRule type="cellIs" priority="67" operator="equal" id="{902D17E3-D3D1-4CCB-9E33-8AD5650A7374}">
            <xm:f>Sheet2!$A$3</xm:f>
            <x14:dxf>
              <fill>
                <patternFill>
                  <bgColor rgb="FF00B050"/>
                </patternFill>
              </fill>
            </x14:dxf>
          </x14:cfRule>
          <xm:sqref>I360:I367</xm:sqref>
        </x14:conditionalFormatting>
        <x14:conditionalFormatting xmlns:xm="http://schemas.microsoft.com/office/excel/2006/main">
          <x14:cfRule type="cellIs" priority="56" operator="equal" id="{AD1CA340-B914-43D7-A183-A44D3EB8283B}">
            <xm:f>Sheet2!$A$5</xm:f>
            <x14:dxf>
              <fill>
                <patternFill>
                  <bgColor rgb="FFFF0000"/>
                </patternFill>
              </fill>
            </x14:dxf>
          </x14:cfRule>
          <x14:cfRule type="cellIs" priority="55" operator="equal" id="{E1838BF7-BF37-4DA5-8B64-8EC5B9D21AD8}">
            <xm:f>Sheet2!$A$6</xm:f>
            <x14:dxf>
              <fill>
                <patternFill>
                  <bgColor rgb="FFFF0000"/>
                </patternFill>
              </fill>
            </x14:dxf>
          </x14:cfRule>
          <x14:cfRule type="cellIs" priority="58" operator="equal" id="{86CF68C9-6156-4AF8-B1D9-296FBF7C24B6}">
            <xm:f>Sheet2!$A$3</xm:f>
            <x14:dxf>
              <fill>
                <patternFill>
                  <bgColor rgb="FF00B050"/>
                </patternFill>
              </fill>
            </x14:dxf>
          </x14:cfRule>
          <x14:cfRule type="cellIs" priority="57" operator="equal" id="{64533FCF-4EEE-4BA3-9673-7053D976AD01}">
            <xm:f>Sheet2!$A$4</xm:f>
            <x14:dxf>
              <fill>
                <patternFill>
                  <bgColor rgb="FFFFC000"/>
                </patternFill>
              </fill>
            </x14:dxf>
          </x14:cfRule>
          <xm:sqref>I369:I374</xm:sqref>
        </x14:conditionalFormatting>
        <x14:conditionalFormatting xmlns:xm="http://schemas.microsoft.com/office/excel/2006/main">
          <x14:cfRule type="cellIs" priority="49" operator="equal" id="{6D9FDBDE-45C0-4B75-B460-9DD68D0B7971}">
            <xm:f>Sheet2!$A$3</xm:f>
            <x14:dxf>
              <fill>
                <patternFill>
                  <bgColor rgb="FF00B050"/>
                </patternFill>
              </fill>
            </x14:dxf>
          </x14:cfRule>
          <x14:cfRule type="cellIs" priority="48" operator="equal" id="{6844BE2E-BD0E-493D-8D03-F78EFA81598F}">
            <xm:f>Sheet2!$A$4</xm:f>
            <x14:dxf>
              <fill>
                <patternFill>
                  <bgColor rgb="FFFFC000"/>
                </patternFill>
              </fill>
            </x14:dxf>
          </x14:cfRule>
          <x14:cfRule type="cellIs" priority="47" operator="equal" id="{2257BAF6-9A64-4C11-9A95-DD8CCB33A5DE}">
            <xm:f>Sheet2!$A$5</xm:f>
            <x14:dxf>
              <fill>
                <patternFill>
                  <bgColor rgb="FFFF0000"/>
                </patternFill>
              </fill>
            </x14:dxf>
          </x14:cfRule>
          <x14:cfRule type="cellIs" priority="46" operator="equal" id="{A8530F62-1F3E-420E-9DC6-56818AAC01AF}">
            <xm:f>Sheet2!$A$6</xm:f>
            <x14:dxf>
              <fill>
                <patternFill>
                  <bgColor rgb="FFFF0000"/>
                </patternFill>
              </fill>
            </x14:dxf>
          </x14:cfRule>
          <xm:sqref>I376:I379</xm:sqref>
        </x14:conditionalFormatting>
        <x14:conditionalFormatting xmlns:xm="http://schemas.microsoft.com/office/excel/2006/main">
          <x14:cfRule type="cellIs" priority="37" operator="equal" id="{A11D5902-9AAB-4254-8F61-243A37CAD093}">
            <xm:f>Sheet2!$A$6</xm:f>
            <x14:dxf>
              <fill>
                <patternFill>
                  <bgColor rgb="FFFF0000"/>
                </patternFill>
              </fill>
            </x14:dxf>
          </x14:cfRule>
          <x14:cfRule type="cellIs" priority="38" operator="equal" id="{521A06A2-1EF9-4BDD-8944-CFAB70AA7AEB}">
            <xm:f>Sheet2!$A$5</xm:f>
            <x14:dxf>
              <fill>
                <patternFill>
                  <bgColor rgb="FFFF0000"/>
                </patternFill>
              </fill>
            </x14:dxf>
          </x14:cfRule>
          <x14:cfRule type="cellIs" priority="39" operator="equal" id="{D488038E-8D36-4D1C-AD7D-FECCAC6D2218}">
            <xm:f>Sheet2!$A$4</xm:f>
            <x14:dxf>
              <fill>
                <patternFill>
                  <bgColor rgb="FFFFC000"/>
                </patternFill>
              </fill>
            </x14:dxf>
          </x14:cfRule>
          <x14:cfRule type="cellIs" priority="40" operator="equal" id="{9B9BAA94-849A-4F37-B546-36A9661DDD21}">
            <xm:f>Sheet2!$A$3</xm:f>
            <x14:dxf>
              <fill>
                <patternFill>
                  <bgColor rgb="FF00B050"/>
                </patternFill>
              </fill>
            </x14:dxf>
          </x14:cfRule>
          <xm:sqref>I381:I406</xm:sqref>
        </x14:conditionalFormatting>
        <x14:conditionalFormatting xmlns:xm="http://schemas.microsoft.com/office/excel/2006/main">
          <x14:cfRule type="cellIs" priority="29" operator="equal" id="{C967B5BC-7060-4C40-8945-1AF4CD75C7F1}">
            <xm:f>Sheet2!$A$5</xm:f>
            <x14:dxf>
              <fill>
                <patternFill>
                  <bgColor rgb="FFFF0000"/>
                </patternFill>
              </fill>
            </x14:dxf>
          </x14:cfRule>
          <x14:cfRule type="cellIs" priority="28" operator="equal" id="{ABBDCAFC-7858-4D6C-8C5F-029691AC8FEC}">
            <xm:f>Sheet2!$A$6</xm:f>
            <x14:dxf>
              <fill>
                <patternFill>
                  <bgColor rgb="FFFF0000"/>
                </patternFill>
              </fill>
            </x14:dxf>
          </x14:cfRule>
          <x14:cfRule type="cellIs" priority="31" operator="equal" id="{98A8C52A-113C-446B-95D2-D5E832090FAE}">
            <xm:f>Sheet2!$A$3</xm:f>
            <x14:dxf>
              <fill>
                <patternFill>
                  <bgColor rgb="FF00B050"/>
                </patternFill>
              </fill>
            </x14:dxf>
          </x14:cfRule>
          <x14:cfRule type="cellIs" priority="30" operator="equal" id="{697EB74F-6C14-4F3B-9D2C-157A3CAF2E46}">
            <xm:f>Sheet2!$A$4</xm:f>
            <x14:dxf>
              <fill>
                <patternFill>
                  <bgColor rgb="FFFFC000"/>
                </patternFill>
              </fill>
            </x14:dxf>
          </x14:cfRule>
          <xm:sqref>I408:I421</xm:sqref>
        </x14:conditionalFormatting>
        <x14:conditionalFormatting xmlns:xm="http://schemas.microsoft.com/office/excel/2006/main">
          <x14:cfRule type="cellIs" priority="19" operator="equal" id="{93A4559D-E246-49C9-8758-2441A03FB110}">
            <xm:f>Sheet2!$A$6</xm:f>
            <x14:dxf>
              <fill>
                <patternFill>
                  <bgColor rgb="FFFF0000"/>
                </patternFill>
              </fill>
            </x14:dxf>
          </x14:cfRule>
          <x14:cfRule type="cellIs" priority="20" operator="equal" id="{1BF27A41-E1FF-44E1-ADB2-6304DA0E7FB3}">
            <xm:f>Sheet2!$A$5</xm:f>
            <x14:dxf>
              <fill>
                <patternFill>
                  <bgColor rgb="FFFF0000"/>
                </patternFill>
              </fill>
            </x14:dxf>
          </x14:cfRule>
          <x14:cfRule type="cellIs" priority="22" operator="equal" id="{EA7226C5-0BE6-471F-A542-68D76289A89A}">
            <xm:f>Sheet2!$A$3</xm:f>
            <x14:dxf>
              <fill>
                <patternFill>
                  <bgColor rgb="FF00B050"/>
                </patternFill>
              </fill>
            </x14:dxf>
          </x14:cfRule>
          <x14:cfRule type="cellIs" priority="21" operator="equal" id="{35723278-73CC-489A-9216-97A00C1B931A}">
            <xm:f>Sheet2!$A$4</xm:f>
            <x14:dxf>
              <fill>
                <patternFill>
                  <bgColor rgb="FFFFC000"/>
                </patternFill>
              </fill>
            </x14:dxf>
          </x14:cfRule>
          <xm:sqref>I423:I444</xm:sqref>
        </x14:conditionalFormatting>
        <x14:conditionalFormatting xmlns:xm="http://schemas.microsoft.com/office/excel/2006/main">
          <x14:cfRule type="cellIs" priority="13" operator="equal" id="{E31A9550-3793-4FF1-9253-9FF6DC7FC2CF}">
            <xm:f>Sheet2!$A$3</xm:f>
            <x14:dxf>
              <fill>
                <patternFill>
                  <bgColor rgb="FF00B050"/>
                </patternFill>
              </fill>
            </x14:dxf>
          </x14:cfRule>
          <x14:cfRule type="cellIs" priority="12" operator="equal" id="{2629FE71-BB90-45E1-871C-8C9DB7B7A239}">
            <xm:f>Sheet2!$A$4</xm:f>
            <x14:dxf>
              <fill>
                <patternFill>
                  <bgColor rgb="FFFFC000"/>
                </patternFill>
              </fill>
            </x14:dxf>
          </x14:cfRule>
          <x14:cfRule type="cellIs" priority="10" operator="equal" id="{8801A816-759D-46F9-8C9B-8884EB2E18E6}">
            <xm:f>Sheet2!$A$6</xm:f>
            <x14:dxf>
              <fill>
                <patternFill>
                  <bgColor rgb="FFFF0000"/>
                </patternFill>
              </fill>
            </x14:dxf>
          </x14:cfRule>
          <x14:cfRule type="cellIs" priority="11" operator="equal" id="{3A1297A4-0F93-4008-BA3F-6BED64CA7727}">
            <xm:f>Sheet2!$A$5</xm:f>
            <x14:dxf>
              <fill>
                <patternFill>
                  <bgColor rgb="FFFF0000"/>
                </patternFill>
              </fill>
            </x14:dxf>
          </x14:cfRule>
          <xm:sqref>I446:I467</xm:sqref>
        </x14:conditionalFormatting>
        <x14:conditionalFormatting xmlns:xm="http://schemas.microsoft.com/office/excel/2006/main">
          <x14:cfRule type="cellIs" priority="1" operator="equal" id="{49F0C4B4-86F0-46F1-8A1A-2CC93936F855}">
            <xm:f>Sheet2!$A$6</xm:f>
            <x14:dxf>
              <fill>
                <patternFill>
                  <bgColor rgb="FFFF0000"/>
                </patternFill>
              </fill>
            </x14:dxf>
          </x14:cfRule>
          <x14:cfRule type="cellIs" priority="2" operator="equal" id="{FE1D4E4F-433D-492C-B4D9-E1DF2BF0F19D}">
            <xm:f>Sheet2!$A$5</xm:f>
            <x14:dxf>
              <fill>
                <patternFill>
                  <bgColor rgb="FFFF0000"/>
                </patternFill>
              </fill>
            </x14:dxf>
          </x14:cfRule>
          <x14:cfRule type="cellIs" priority="3" operator="equal" id="{D08CC54B-2FA0-47A6-91C0-E9C53EF4EAD6}">
            <xm:f>Sheet2!$A$4</xm:f>
            <x14:dxf>
              <fill>
                <patternFill>
                  <bgColor rgb="FFFFC000"/>
                </patternFill>
              </fill>
            </x14:dxf>
          </x14:cfRule>
          <x14:cfRule type="cellIs" priority="4" operator="equal" id="{2321F5BC-3443-446A-8DF7-B73C8A88C0CA}">
            <xm:f>Sheet2!$A$3</xm:f>
            <x14:dxf>
              <fill>
                <patternFill>
                  <bgColor rgb="FF00B050"/>
                </patternFill>
              </fill>
            </x14:dxf>
          </x14:cfRule>
          <xm:sqref>I469:I557</xm:sqref>
        </x14:conditionalFormatting>
        <x14:conditionalFormatting xmlns:xm="http://schemas.microsoft.com/office/excel/2006/main">
          <x14:cfRule type="cellIs" priority="821" operator="equal" id="{70638B89-34F0-4DFC-9D53-322D9A8C124E}">
            <xm:f>Sheet2!$B$4</xm:f>
            <x14:dxf>
              <fill>
                <patternFill>
                  <bgColor rgb="FFFFC000"/>
                </patternFill>
              </fill>
            </x14:dxf>
          </x14:cfRule>
          <x14:cfRule type="cellIs" priority="822" operator="equal" id="{36018ECC-C684-41A4-825D-44FE9FED9A08}">
            <xm:f>Sheet2!$B$3</xm:f>
            <x14:dxf>
              <fill>
                <patternFill>
                  <bgColor rgb="FF00B050"/>
                </patternFill>
              </fill>
            </x14:dxf>
          </x14:cfRule>
          <x14:cfRule type="cellIs" priority="820" operator="equal" id="{30B6ADB1-18A5-4E9A-B567-5169BA54598D}">
            <xm:f>Sheet2!$B$5</xm:f>
            <x14:dxf>
              <fill>
                <patternFill>
                  <bgColor rgb="FFFF0000"/>
                </patternFill>
              </fill>
            </x14:dxf>
          </x14:cfRule>
          <xm:sqref>J18:J21</xm:sqref>
        </x14:conditionalFormatting>
        <x14:conditionalFormatting xmlns:xm="http://schemas.microsoft.com/office/excel/2006/main">
          <x14:cfRule type="cellIs" priority="803" operator="equal" id="{7B7620C6-F7FD-4A5D-9347-DF5EB37D621C}">
            <xm:f>Sheet2!$B$5</xm:f>
            <x14:dxf>
              <fill>
                <patternFill>
                  <bgColor rgb="FFFF0000"/>
                </patternFill>
              </fill>
            </x14:dxf>
          </x14:cfRule>
          <x14:cfRule type="cellIs" priority="804" operator="equal" id="{FF69765C-A933-476C-99A4-D6B6C1F320FD}">
            <xm:f>Sheet2!$B$4</xm:f>
            <x14:dxf>
              <fill>
                <patternFill>
                  <bgColor rgb="FFFFC000"/>
                </patternFill>
              </fill>
            </x14:dxf>
          </x14:cfRule>
          <x14:cfRule type="cellIs" priority="805" operator="equal" id="{DBA4AF67-140B-444C-80CF-A40C10368218}">
            <xm:f>Sheet2!$B$3</xm:f>
            <x14:dxf>
              <fill>
                <patternFill>
                  <bgColor rgb="FF00B050"/>
                </patternFill>
              </fill>
            </x14:dxf>
          </x14:cfRule>
          <xm:sqref>J23:J26</xm:sqref>
        </x14:conditionalFormatting>
        <x14:conditionalFormatting xmlns:xm="http://schemas.microsoft.com/office/excel/2006/main">
          <x14:cfRule type="cellIs" priority="790" operator="equal" id="{18198133-DF99-4A4D-8925-999B0EC546E3}">
            <xm:f>Sheet2!$B$5</xm:f>
            <x14:dxf>
              <fill>
                <patternFill>
                  <bgColor rgb="FFFF0000"/>
                </patternFill>
              </fill>
            </x14:dxf>
          </x14:cfRule>
          <x14:cfRule type="cellIs" priority="791" operator="equal" id="{4FDB0DFC-6590-43DE-B404-05BC02C051FF}">
            <xm:f>Sheet2!$B$4</xm:f>
            <x14:dxf>
              <fill>
                <patternFill>
                  <bgColor rgb="FFFFC000"/>
                </patternFill>
              </fill>
            </x14:dxf>
          </x14:cfRule>
          <x14:cfRule type="cellIs" priority="792" operator="equal" id="{2649E03C-BBAB-44F2-90F5-39E961FB1AD0}">
            <xm:f>Sheet2!$B$3</xm:f>
            <x14:dxf>
              <fill>
                <patternFill>
                  <bgColor rgb="FF00B050"/>
                </patternFill>
              </fill>
            </x14:dxf>
          </x14:cfRule>
          <xm:sqref>J28:J31</xm:sqref>
        </x14:conditionalFormatting>
        <x14:conditionalFormatting xmlns:xm="http://schemas.microsoft.com/office/excel/2006/main">
          <x14:cfRule type="cellIs" priority="779" operator="equal" id="{06219F3A-1839-45B6-8495-500B403E690E}">
            <xm:f>Sheet2!$B$3</xm:f>
            <x14:dxf>
              <fill>
                <patternFill>
                  <bgColor rgb="FF00B050"/>
                </patternFill>
              </fill>
            </x14:dxf>
          </x14:cfRule>
          <x14:cfRule type="cellIs" priority="777" operator="equal" id="{5B9452DB-8BD2-49EE-A66B-C92159A8ACED}">
            <xm:f>Sheet2!$B$5</xm:f>
            <x14:dxf>
              <fill>
                <patternFill>
                  <bgColor rgb="FFFF0000"/>
                </patternFill>
              </fill>
            </x14:dxf>
          </x14:cfRule>
          <x14:cfRule type="cellIs" priority="778" operator="equal" id="{282DC0C9-6391-457A-A67F-4EC22BD74677}">
            <xm:f>Sheet2!$B$4</xm:f>
            <x14:dxf>
              <fill>
                <patternFill>
                  <bgColor rgb="FFFFC000"/>
                </patternFill>
              </fill>
            </x14:dxf>
          </x14:cfRule>
          <xm:sqref>J33:J35</xm:sqref>
        </x14:conditionalFormatting>
        <x14:conditionalFormatting xmlns:xm="http://schemas.microsoft.com/office/excel/2006/main">
          <x14:cfRule type="cellIs" priority="765" operator="equal" id="{45454888-BD0E-463E-B915-FE49D868F2CB}">
            <xm:f>Sheet2!$B$4</xm:f>
            <x14:dxf>
              <fill>
                <patternFill>
                  <bgColor rgb="FFFFC000"/>
                </patternFill>
              </fill>
            </x14:dxf>
          </x14:cfRule>
          <x14:cfRule type="cellIs" priority="766" operator="equal" id="{160CA4AD-0B3D-47C4-B901-5AFBE1C28195}">
            <xm:f>Sheet2!$B$3</xm:f>
            <x14:dxf>
              <fill>
                <patternFill>
                  <bgColor rgb="FF00B050"/>
                </patternFill>
              </fill>
            </x14:dxf>
          </x14:cfRule>
          <x14:cfRule type="cellIs" priority="764" operator="equal" id="{80EFDD09-7EFB-4480-9636-53D756D8F4D9}">
            <xm:f>Sheet2!$B$5</xm:f>
            <x14:dxf>
              <fill>
                <patternFill>
                  <bgColor rgb="FFFF0000"/>
                </patternFill>
              </fill>
            </x14:dxf>
          </x14:cfRule>
          <xm:sqref>J37:J39</xm:sqref>
        </x14:conditionalFormatting>
        <x14:conditionalFormatting xmlns:xm="http://schemas.microsoft.com/office/excel/2006/main">
          <x14:cfRule type="cellIs" priority="753" operator="equal" id="{FE29C33F-5EA1-4CE8-8610-D45D50BE9723}">
            <xm:f>Sheet2!$B$3</xm:f>
            <x14:dxf>
              <fill>
                <patternFill>
                  <bgColor rgb="FF00B050"/>
                </patternFill>
              </fill>
            </x14:dxf>
          </x14:cfRule>
          <x14:cfRule type="cellIs" priority="752" operator="equal" id="{273B5596-65F8-4467-B67B-C1C81ED2B66B}">
            <xm:f>Sheet2!$B$4</xm:f>
            <x14:dxf>
              <fill>
                <patternFill>
                  <bgColor rgb="FFFFC000"/>
                </patternFill>
              </fill>
            </x14:dxf>
          </x14:cfRule>
          <x14:cfRule type="cellIs" priority="751" operator="equal" id="{953AABAE-EB13-4626-9E07-7A7653789076}">
            <xm:f>Sheet2!$B$5</xm:f>
            <x14:dxf>
              <fill>
                <patternFill>
                  <bgColor rgb="FFFF0000"/>
                </patternFill>
              </fill>
            </x14:dxf>
          </x14:cfRule>
          <xm:sqref>J41:J57</xm:sqref>
        </x14:conditionalFormatting>
        <x14:conditionalFormatting xmlns:xm="http://schemas.microsoft.com/office/excel/2006/main">
          <x14:cfRule type="cellIs" priority="740" operator="equal" id="{B1330A1C-F592-4E5C-9CE0-58BF08C9BEAC}">
            <xm:f>Sheet2!$B$3</xm:f>
            <x14:dxf>
              <fill>
                <patternFill>
                  <bgColor rgb="FF00B050"/>
                </patternFill>
              </fill>
            </x14:dxf>
          </x14:cfRule>
          <x14:cfRule type="cellIs" priority="738" operator="equal" id="{DBBEBA49-8980-4367-B0A8-09E87467557B}">
            <xm:f>Sheet2!$B$5</xm:f>
            <x14:dxf>
              <fill>
                <patternFill>
                  <bgColor rgb="FFFF0000"/>
                </patternFill>
              </fill>
            </x14:dxf>
          </x14:cfRule>
          <x14:cfRule type="cellIs" priority="739" operator="equal" id="{1A8255A6-3DA1-4AE7-9052-EF3892B01A3E}">
            <xm:f>Sheet2!$B$4</xm:f>
            <x14:dxf>
              <fill>
                <patternFill>
                  <bgColor rgb="FFFFC000"/>
                </patternFill>
              </fill>
            </x14:dxf>
          </x14:cfRule>
          <xm:sqref>J59:J78 J80:J83</xm:sqref>
        </x14:conditionalFormatting>
        <x14:conditionalFormatting xmlns:xm="http://schemas.microsoft.com/office/excel/2006/main">
          <x14:cfRule type="cellIs" priority="725" operator="equal" id="{886DA291-DCAA-4425-A915-1F10EA0C9874}">
            <xm:f>Sheet2!$B$5</xm:f>
            <x14:dxf>
              <fill>
                <patternFill>
                  <bgColor rgb="FFFF0000"/>
                </patternFill>
              </fill>
            </x14:dxf>
          </x14:cfRule>
          <x14:cfRule type="cellIs" priority="726" operator="equal" id="{9FD39F48-A5EF-48DC-821A-EFC121B106DF}">
            <xm:f>Sheet2!$B$4</xm:f>
            <x14:dxf>
              <fill>
                <patternFill>
                  <bgColor rgb="FFFFC000"/>
                </patternFill>
              </fill>
            </x14:dxf>
          </x14:cfRule>
          <x14:cfRule type="cellIs" priority="727" operator="equal" id="{5AA8931E-AA9B-4C67-9A00-E25E7FF97E24}">
            <xm:f>Sheet2!$B$3</xm:f>
            <x14:dxf>
              <fill>
                <patternFill>
                  <bgColor rgb="FF00B050"/>
                </patternFill>
              </fill>
            </x14:dxf>
          </x14:cfRule>
          <xm:sqref>J85:J126</xm:sqref>
        </x14:conditionalFormatting>
        <x14:conditionalFormatting xmlns:xm="http://schemas.microsoft.com/office/excel/2006/main">
          <x14:cfRule type="cellIs" priority="712" operator="equal" id="{CF0A4924-5FF4-4EBC-AAEA-1AB4C775A375}">
            <xm:f>Sheet2!$B$5</xm:f>
            <x14:dxf>
              <fill>
                <patternFill>
                  <bgColor rgb="FFFF0000"/>
                </patternFill>
              </fill>
            </x14:dxf>
          </x14:cfRule>
          <x14:cfRule type="cellIs" priority="713" operator="equal" id="{3D6B56E5-4B1D-4ACB-85AE-6AA52162154E}">
            <xm:f>Sheet2!$B$4</xm:f>
            <x14:dxf>
              <fill>
                <patternFill>
                  <bgColor rgb="FFFFC000"/>
                </patternFill>
              </fill>
            </x14:dxf>
          </x14:cfRule>
          <x14:cfRule type="cellIs" priority="714" operator="equal" id="{901F21CF-A835-4D11-BC9A-DD2C30AA6895}">
            <xm:f>Sheet2!$B$3</xm:f>
            <x14:dxf>
              <fill>
                <patternFill>
                  <bgColor rgb="FF00B050"/>
                </patternFill>
              </fill>
            </x14:dxf>
          </x14:cfRule>
          <xm:sqref>J128:J141</xm:sqref>
        </x14:conditionalFormatting>
        <x14:conditionalFormatting xmlns:xm="http://schemas.microsoft.com/office/excel/2006/main">
          <x14:cfRule type="cellIs" priority="699" operator="equal" id="{2E96A6B0-BFCE-4589-9E6B-1BB3D5251B89}">
            <xm:f>Sheet2!$B$5</xm:f>
            <x14:dxf>
              <fill>
                <patternFill>
                  <bgColor rgb="FFFF0000"/>
                </patternFill>
              </fill>
            </x14:dxf>
          </x14:cfRule>
          <x14:cfRule type="cellIs" priority="700" operator="equal" id="{0BF26C3C-E272-40F4-9A80-BB54052CF7D3}">
            <xm:f>Sheet2!$B$4</xm:f>
            <x14:dxf>
              <fill>
                <patternFill>
                  <bgColor rgb="FFFFC000"/>
                </patternFill>
              </fill>
            </x14:dxf>
          </x14:cfRule>
          <x14:cfRule type="cellIs" priority="701" operator="equal" id="{3C1433F8-DDDF-49A3-A0A1-BC5ACB630C7F}">
            <xm:f>Sheet2!$B$3</xm:f>
            <x14:dxf>
              <fill>
                <patternFill>
                  <bgColor rgb="FF00B050"/>
                </patternFill>
              </fill>
            </x14:dxf>
          </x14:cfRule>
          <xm:sqref>J143:J168</xm:sqref>
        </x14:conditionalFormatting>
        <x14:conditionalFormatting xmlns:xm="http://schemas.microsoft.com/office/excel/2006/main">
          <x14:cfRule type="cellIs" priority="686" operator="equal" id="{70158AC1-8625-46F1-A63E-DD8FBC011708}">
            <xm:f>Sheet2!$B$5</xm:f>
            <x14:dxf>
              <fill>
                <patternFill>
                  <bgColor rgb="FFFF0000"/>
                </patternFill>
              </fill>
            </x14:dxf>
          </x14:cfRule>
          <x14:cfRule type="cellIs" priority="687" operator="equal" id="{A2E18319-F9D5-45D2-BFDA-2D56EBAFF346}">
            <xm:f>Sheet2!$B$4</xm:f>
            <x14:dxf>
              <fill>
                <patternFill>
                  <bgColor rgb="FFFFC000"/>
                </patternFill>
              </fill>
            </x14:dxf>
          </x14:cfRule>
          <x14:cfRule type="cellIs" priority="688" operator="equal" id="{62649F2A-F18C-4C49-9BD2-52FDF58D77A5}">
            <xm:f>Sheet2!$B$3</xm:f>
            <x14:dxf>
              <fill>
                <patternFill>
                  <bgColor rgb="FF00B050"/>
                </patternFill>
              </fill>
            </x14:dxf>
          </x14:cfRule>
          <xm:sqref>J170:J190</xm:sqref>
        </x14:conditionalFormatting>
        <x14:conditionalFormatting xmlns:xm="http://schemas.microsoft.com/office/excel/2006/main">
          <x14:cfRule type="cellIs" priority="675" operator="equal" id="{33865362-8829-471A-93A9-F0A1C4349ECD}">
            <xm:f>Sheet2!$B$3</xm:f>
            <x14:dxf>
              <fill>
                <patternFill>
                  <bgColor rgb="FF00B050"/>
                </patternFill>
              </fill>
            </x14:dxf>
          </x14:cfRule>
          <x14:cfRule type="cellIs" priority="673" operator="equal" id="{1FF1B70F-8BC5-4FFF-A19E-FEDB2BFBDC8A}">
            <xm:f>Sheet2!$B$5</xm:f>
            <x14:dxf>
              <fill>
                <patternFill>
                  <bgColor rgb="FFFF0000"/>
                </patternFill>
              </fill>
            </x14:dxf>
          </x14:cfRule>
          <x14:cfRule type="cellIs" priority="674" operator="equal" id="{EC4BD8EF-E501-4B0C-93F6-4778DD24A262}">
            <xm:f>Sheet2!$B$4</xm:f>
            <x14:dxf>
              <fill>
                <patternFill>
                  <bgColor rgb="FFFFC000"/>
                </patternFill>
              </fill>
            </x14:dxf>
          </x14:cfRule>
          <xm:sqref>J192:J220</xm:sqref>
        </x14:conditionalFormatting>
        <x14:conditionalFormatting xmlns:xm="http://schemas.microsoft.com/office/excel/2006/main">
          <x14:cfRule type="cellIs" priority="662" operator="equal" id="{4F39F929-0480-4D61-8F90-4AE542A2BA23}">
            <xm:f>Sheet2!$B$3</xm:f>
            <x14:dxf>
              <fill>
                <patternFill>
                  <bgColor rgb="FF00B050"/>
                </patternFill>
              </fill>
            </x14:dxf>
          </x14:cfRule>
          <x14:cfRule type="cellIs" priority="660" operator="equal" id="{18249301-6739-4BD3-964F-6EA94CDC9220}">
            <xm:f>Sheet2!$B$5</xm:f>
            <x14:dxf>
              <fill>
                <patternFill>
                  <bgColor rgb="FFFF0000"/>
                </patternFill>
              </fill>
            </x14:dxf>
          </x14:cfRule>
          <x14:cfRule type="cellIs" priority="661" operator="equal" id="{84039686-2086-46BA-B3F7-60B8ECB3A2BC}">
            <xm:f>Sheet2!$B$4</xm:f>
            <x14:dxf>
              <fill>
                <patternFill>
                  <bgColor rgb="FFFFC000"/>
                </patternFill>
              </fill>
            </x14:dxf>
          </x14:cfRule>
          <xm:sqref>J222:J278</xm:sqref>
        </x14:conditionalFormatting>
        <x14:conditionalFormatting xmlns:xm="http://schemas.microsoft.com/office/excel/2006/main">
          <x14:cfRule type="cellIs" priority="649" operator="equal" id="{B2E23CC2-D422-4E0D-91E7-0789EC42A4BD}">
            <xm:f>Sheet2!$B$3</xm:f>
            <x14:dxf>
              <fill>
                <patternFill>
                  <bgColor rgb="FF00B050"/>
                </patternFill>
              </fill>
            </x14:dxf>
          </x14:cfRule>
          <x14:cfRule type="cellIs" priority="648" operator="equal" id="{E84F2AC0-63C6-48F7-80F1-D99425AF024A}">
            <xm:f>Sheet2!$B$4</xm:f>
            <x14:dxf>
              <fill>
                <patternFill>
                  <bgColor rgb="FFFFC000"/>
                </patternFill>
              </fill>
            </x14:dxf>
          </x14:cfRule>
          <x14:cfRule type="cellIs" priority="647" operator="equal" id="{4560BFA6-9B41-4C93-B0E2-25D1C3900232}">
            <xm:f>Sheet2!$B$5</xm:f>
            <x14:dxf>
              <fill>
                <patternFill>
                  <bgColor rgb="FFFF0000"/>
                </patternFill>
              </fill>
            </x14:dxf>
          </x14:cfRule>
          <xm:sqref>J280:J307</xm:sqref>
        </x14:conditionalFormatting>
        <x14:conditionalFormatting xmlns:xm="http://schemas.microsoft.com/office/excel/2006/main">
          <x14:cfRule type="cellIs" priority="634" operator="equal" id="{47737756-4D74-44F4-8066-7E728930A0F5}">
            <xm:f>Sheet2!$B$5</xm:f>
            <x14:dxf>
              <fill>
                <patternFill>
                  <bgColor rgb="FFFF0000"/>
                </patternFill>
              </fill>
            </x14:dxf>
          </x14:cfRule>
          <x14:cfRule type="cellIs" priority="635" operator="equal" id="{130A4A50-BEBE-48C5-A21B-14851D82553D}">
            <xm:f>Sheet2!$B$4</xm:f>
            <x14:dxf>
              <fill>
                <patternFill>
                  <bgColor rgb="FFFFC000"/>
                </patternFill>
              </fill>
            </x14:dxf>
          </x14:cfRule>
          <x14:cfRule type="cellIs" priority="636" operator="equal" id="{1BD66235-03C1-4934-A7BB-3A87F16E2F86}">
            <xm:f>Sheet2!$B$3</xm:f>
            <x14:dxf>
              <fill>
                <patternFill>
                  <bgColor rgb="FF00B050"/>
                </patternFill>
              </fill>
            </x14:dxf>
          </x14:cfRule>
          <xm:sqref>J309:J328</xm:sqref>
        </x14:conditionalFormatting>
        <x14:conditionalFormatting xmlns:xm="http://schemas.microsoft.com/office/excel/2006/main">
          <x14:cfRule type="cellIs" priority="621" operator="equal" id="{C4BE407F-3743-4314-A040-99296A15427F}">
            <xm:f>Sheet2!$B$5</xm:f>
            <x14:dxf>
              <fill>
                <patternFill>
                  <bgColor rgb="FFFF0000"/>
                </patternFill>
              </fill>
            </x14:dxf>
          </x14:cfRule>
          <x14:cfRule type="cellIs" priority="622" operator="equal" id="{A2184896-1046-4E85-9D56-EBA4DA9B206A}">
            <xm:f>Sheet2!$B$4</xm:f>
            <x14:dxf>
              <fill>
                <patternFill>
                  <bgColor rgb="FFFFC000"/>
                </patternFill>
              </fill>
            </x14:dxf>
          </x14:cfRule>
          <x14:cfRule type="cellIs" priority="623" operator="equal" id="{07FFB54A-F722-473B-BB6D-8FC25EE8C121}">
            <xm:f>Sheet2!$B$3</xm:f>
            <x14:dxf>
              <fill>
                <patternFill>
                  <bgColor rgb="FF00B050"/>
                </patternFill>
              </fill>
            </x14:dxf>
          </x14:cfRule>
          <xm:sqref>J330:J333</xm:sqref>
        </x14:conditionalFormatting>
        <x14:conditionalFormatting xmlns:xm="http://schemas.microsoft.com/office/excel/2006/main">
          <x14:cfRule type="cellIs" priority="608" operator="equal" id="{233F60CB-C629-4B5A-9855-289132225B40}">
            <xm:f>Sheet2!$B$5</xm:f>
            <x14:dxf>
              <fill>
                <patternFill>
                  <bgColor rgb="FFFF0000"/>
                </patternFill>
              </fill>
            </x14:dxf>
          </x14:cfRule>
          <x14:cfRule type="cellIs" priority="609" operator="equal" id="{8F503DA2-04E8-4174-AA7A-158BBC54E83D}">
            <xm:f>Sheet2!$B$4</xm:f>
            <x14:dxf>
              <fill>
                <patternFill>
                  <bgColor rgb="FFFFC000"/>
                </patternFill>
              </fill>
            </x14:dxf>
          </x14:cfRule>
          <x14:cfRule type="cellIs" priority="610" operator="equal" id="{BA84913A-E3DE-4ECF-847C-CCF2BEF2B969}">
            <xm:f>Sheet2!$B$3</xm:f>
            <x14:dxf>
              <fill>
                <patternFill>
                  <bgColor rgb="FF00B050"/>
                </patternFill>
              </fill>
            </x14:dxf>
          </x14:cfRule>
          <xm:sqref>J335:J346</xm:sqref>
        </x14:conditionalFormatting>
        <x14:conditionalFormatting xmlns:xm="http://schemas.microsoft.com/office/excel/2006/main">
          <x14:cfRule type="cellIs" priority="595" operator="equal" id="{C36A1AD1-5681-4B86-87D3-E8111F109A9D}">
            <xm:f>Sheet2!$B$5</xm:f>
            <x14:dxf>
              <fill>
                <patternFill>
                  <bgColor rgb="FFFF0000"/>
                </patternFill>
              </fill>
            </x14:dxf>
          </x14:cfRule>
          <x14:cfRule type="cellIs" priority="596" operator="equal" id="{95F1FEBA-7D22-4B2A-8AB9-6E8164A76EBC}">
            <xm:f>Sheet2!$B$4</xm:f>
            <x14:dxf>
              <fill>
                <patternFill>
                  <bgColor rgb="FFFFC000"/>
                </patternFill>
              </fill>
            </x14:dxf>
          </x14:cfRule>
          <x14:cfRule type="cellIs" priority="597" operator="equal" id="{7E946711-DDAF-4551-B059-A305A7A9FAF4}">
            <xm:f>Sheet2!$B$3</xm:f>
            <x14:dxf>
              <fill>
                <patternFill>
                  <bgColor rgb="FF00B050"/>
                </patternFill>
              </fill>
            </x14:dxf>
          </x14:cfRule>
          <xm:sqref>J348:J350</xm:sqref>
        </x14:conditionalFormatting>
        <x14:conditionalFormatting xmlns:xm="http://schemas.microsoft.com/office/excel/2006/main">
          <x14:cfRule type="cellIs" priority="584" operator="equal" id="{26B5AF11-3E23-4AD3-8C3C-80313F4B8A0C}">
            <xm:f>Sheet2!$B$3</xm:f>
            <x14:dxf>
              <fill>
                <patternFill>
                  <bgColor rgb="FF00B050"/>
                </patternFill>
              </fill>
            </x14:dxf>
          </x14:cfRule>
          <x14:cfRule type="cellIs" priority="583" operator="equal" id="{F85B9B6B-3401-48BC-9C84-3D26EDFAC6DA}">
            <xm:f>Sheet2!$B$4</xm:f>
            <x14:dxf>
              <fill>
                <patternFill>
                  <bgColor rgb="FFFFC000"/>
                </patternFill>
              </fill>
            </x14:dxf>
          </x14:cfRule>
          <x14:cfRule type="cellIs" priority="582" operator="equal" id="{14D450BB-92E4-49FB-BCF7-01C43FA00661}">
            <xm:f>Sheet2!$B$5</xm:f>
            <x14:dxf>
              <fill>
                <patternFill>
                  <bgColor rgb="FFFF0000"/>
                </patternFill>
              </fill>
            </x14:dxf>
          </x14:cfRule>
          <xm:sqref>J352:J355</xm:sqref>
        </x14:conditionalFormatting>
        <x14:conditionalFormatting xmlns:xm="http://schemas.microsoft.com/office/excel/2006/main">
          <x14:cfRule type="cellIs" priority="571" operator="equal" id="{840848B1-D484-4662-B3C2-0A61777ED69D}">
            <xm:f>Sheet2!$B$3</xm:f>
            <x14:dxf>
              <fill>
                <patternFill>
                  <bgColor rgb="FF00B050"/>
                </patternFill>
              </fill>
            </x14:dxf>
          </x14:cfRule>
          <x14:cfRule type="cellIs" priority="570" operator="equal" id="{A193B6F2-5A7B-4AE7-9F86-A47CC2FFD16A}">
            <xm:f>Sheet2!$B$4</xm:f>
            <x14:dxf>
              <fill>
                <patternFill>
                  <bgColor rgb="FFFFC000"/>
                </patternFill>
              </fill>
            </x14:dxf>
          </x14:cfRule>
          <x14:cfRule type="cellIs" priority="569" operator="equal" id="{2DB4E338-85EE-40D0-98CD-81CA1D1D2BDB}">
            <xm:f>Sheet2!$B$5</xm:f>
            <x14:dxf>
              <fill>
                <patternFill>
                  <bgColor rgb="FFFF0000"/>
                </patternFill>
              </fill>
            </x14:dxf>
          </x14:cfRule>
          <xm:sqref>J357:J358</xm:sqref>
        </x14:conditionalFormatting>
        <x14:conditionalFormatting xmlns:xm="http://schemas.microsoft.com/office/excel/2006/main">
          <x14:cfRule type="cellIs" priority="558" operator="equal" id="{65424F0A-5A6D-4AE8-9297-402D2E9D4EDE}">
            <xm:f>Sheet2!$B$3</xm:f>
            <x14:dxf>
              <fill>
                <patternFill>
                  <bgColor rgb="FF00B050"/>
                </patternFill>
              </fill>
            </x14:dxf>
          </x14:cfRule>
          <x14:cfRule type="cellIs" priority="557" operator="equal" id="{EFFEF64A-561D-4F1E-AA17-5011AF8456AB}">
            <xm:f>Sheet2!$B$4</xm:f>
            <x14:dxf>
              <fill>
                <patternFill>
                  <bgColor rgb="FFFFC000"/>
                </patternFill>
              </fill>
            </x14:dxf>
          </x14:cfRule>
          <x14:cfRule type="cellIs" priority="556" operator="equal" id="{51E19292-A7CA-4771-85C1-2FCCC70BEFEC}">
            <xm:f>Sheet2!$B$5</xm:f>
            <x14:dxf>
              <fill>
                <patternFill>
                  <bgColor rgb="FFFF0000"/>
                </patternFill>
              </fill>
            </x14:dxf>
          </x14:cfRule>
          <xm:sqref>J360:J367</xm:sqref>
        </x14:conditionalFormatting>
        <x14:conditionalFormatting xmlns:xm="http://schemas.microsoft.com/office/excel/2006/main">
          <x14:cfRule type="cellIs" priority="545" operator="equal" id="{D8E06310-CDEE-4D2A-9FE5-C839DCD2E94E}">
            <xm:f>Sheet2!$B$3</xm:f>
            <x14:dxf>
              <fill>
                <patternFill>
                  <bgColor rgb="FF00B050"/>
                </patternFill>
              </fill>
            </x14:dxf>
          </x14:cfRule>
          <x14:cfRule type="cellIs" priority="544" operator="equal" id="{19E00E66-6916-41D0-B371-BCAE6E0F2242}">
            <xm:f>Sheet2!$B$4</xm:f>
            <x14:dxf>
              <fill>
                <patternFill>
                  <bgColor rgb="FFFFC000"/>
                </patternFill>
              </fill>
            </x14:dxf>
          </x14:cfRule>
          <x14:cfRule type="cellIs" priority="543" operator="equal" id="{AD8811D8-E2AE-4DDE-99A5-2470F9582335}">
            <xm:f>Sheet2!$B$5</xm:f>
            <x14:dxf>
              <fill>
                <patternFill>
                  <bgColor rgb="FFFF0000"/>
                </patternFill>
              </fill>
            </x14:dxf>
          </x14:cfRule>
          <xm:sqref>J369:J374</xm:sqref>
        </x14:conditionalFormatting>
        <x14:conditionalFormatting xmlns:xm="http://schemas.microsoft.com/office/excel/2006/main">
          <x14:cfRule type="cellIs" priority="532" operator="equal" id="{CE5CBA25-833E-4EA7-9D7F-EDE59392546D}">
            <xm:f>Sheet2!$B$3</xm:f>
            <x14:dxf>
              <fill>
                <patternFill>
                  <bgColor rgb="FF00B050"/>
                </patternFill>
              </fill>
            </x14:dxf>
          </x14:cfRule>
          <x14:cfRule type="cellIs" priority="531" operator="equal" id="{FD95F2EF-C849-4CE7-BFB8-FD01CD9871B4}">
            <xm:f>Sheet2!$B$4</xm:f>
            <x14:dxf>
              <fill>
                <patternFill>
                  <bgColor rgb="FFFFC000"/>
                </patternFill>
              </fill>
            </x14:dxf>
          </x14:cfRule>
          <x14:cfRule type="cellIs" priority="530" operator="equal" id="{595E63C5-9855-498E-8FA4-DC7589CFABCA}">
            <xm:f>Sheet2!$B$5</xm:f>
            <x14:dxf>
              <fill>
                <patternFill>
                  <bgColor rgb="FFFF0000"/>
                </patternFill>
              </fill>
            </x14:dxf>
          </x14:cfRule>
          <xm:sqref>J376:J379</xm:sqref>
        </x14:conditionalFormatting>
        <x14:conditionalFormatting xmlns:xm="http://schemas.microsoft.com/office/excel/2006/main">
          <x14:cfRule type="cellIs" priority="517" operator="equal" id="{53DA4D54-C7D8-48AD-803C-9042F44F6B6D}">
            <xm:f>Sheet2!$B$5</xm:f>
            <x14:dxf>
              <fill>
                <patternFill>
                  <bgColor rgb="FFFF0000"/>
                </patternFill>
              </fill>
            </x14:dxf>
          </x14:cfRule>
          <x14:cfRule type="cellIs" priority="518" operator="equal" id="{E8E93BF9-3C29-4215-8672-2E42FA22D5E3}">
            <xm:f>Sheet2!$B$4</xm:f>
            <x14:dxf>
              <fill>
                <patternFill>
                  <bgColor rgb="FFFFC000"/>
                </patternFill>
              </fill>
            </x14:dxf>
          </x14:cfRule>
          <x14:cfRule type="cellIs" priority="519" operator="equal" id="{FB48F076-8254-48F1-8BEC-A1F03B5907DE}">
            <xm:f>Sheet2!$B$3</xm:f>
            <x14:dxf>
              <fill>
                <patternFill>
                  <bgColor rgb="FF00B050"/>
                </patternFill>
              </fill>
            </x14:dxf>
          </x14:cfRule>
          <xm:sqref>J381:J406</xm:sqref>
        </x14:conditionalFormatting>
        <x14:conditionalFormatting xmlns:xm="http://schemas.microsoft.com/office/excel/2006/main">
          <x14:cfRule type="cellIs" priority="505" operator="equal" id="{BC542A4E-4639-4A7E-87A3-34EB50DCC9E1}">
            <xm:f>Sheet2!$B$4</xm:f>
            <x14:dxf>
              <fill>
                <patternFill>
                  <bgColor rgb="FFFFC000"/>
                </patternFill>
              </fill>
            </x14:dxf>
          </x14:cfRule>
          <x14:cfRule type="cellIs" priority="506" operator="equal" id="{5DF39DDA-71F4-44B9-883F-3F8514E6F620}">
            <xm:f>Sheet2!$B$3</xm:f>
            <x14:dxf>
              <fill>
                <patternFill>
                  <bgColor rgb="FF00B050"/>
                </patternFill>
              </fill>
            </x14:dxf>
          </x14:cfRule>
          <x14:cfRule type="cellIs" priority="504" operator="equal" id="{D163F0DF-2424-4F43-A60C-E30A3F69952A}">
            <xm:f>Sheet2!$B$5</xm:f>
            <x14:dxf>
              <fill>
                <patternFill>
                  <bgColor rgb="FFFF0000"/>
                </patternFill>
              </fill>
            </x14:dxf>
          </x14:cfRule>
          <xm:sqref>J408:J421</xm:sqref>
        </x14:conditionalFormatting>
        <x14:conditionalFormatting xmlns:xm="http://schemas.microsoft.com/office/excel/2006/main">
          <x14:cfRule type="cellIs" priority="491" operator="equal" id="{25716E10-DFB8-46DA-9D51-00C3649766B6}">
            <xm:f>Sheet2!$B$5</xm:f>
            <x14:dxf>
              <fill>
                <patternFill>
                  <bgColor rgb="FFFF0000"/>
                </patternFill>
              </fill>
            </x14:dxf>
          </x14:cfRule>
          <x14:cfRule type="cellIs" priority="493" operator="equal" id="{09B04A28-E9A8-4D97-A541-49E40161D3A8}">
            <xm:f>Sheet2!$B$3</xm:f>
            <x14:dxf>
              <fill>
                <patternFill>
                  <bgColor rgb="FF00B050"/>
                </patternFill>
              </fill>
            </x14:dxf>
          </x14:cfRule>
          <x14:cfRule type="cellIs" priority="492" operator="equal" id="{8E448148-2BD0-4AD2-A512-F8D7FDC34405}">
            <xm:f>Sheet2!$B$4</xm:f>
            <x14:dxf>
              <fill>
                <patternFill>
                  <bgColor rgb="FFFFC000"/>
                </patternFill>
              </fill>
            </x14:dxf>
          </x14:cfRule>
          <xm:sqref>J423:J444</xm:sqref>
        </x14:conditionalFormatting>
        <x14:conditionalFormatting xmlns:xm="http://schemas.microsoft.com/office/excel/2006/main">
          <x14:cfRule type="cellIs" priority="480" operator="equal" id="{E4BBA64B-C0A0-4942-AE64-89B2E624E89D}">
            <xm:f>Sheet2!$B$3</xm:f>
            <x14:dxf>
              <fill>
                <patternFill>
                  <bgColor rgb="FF00B050"/>
                </patternFill>
              </fill>
            </x14:dxf>
          </x14:cfRule>
          <x14:cfRule type="cellIs" priority="479" operator="equal" id="{F7742901-D0DE-49B6-8E89-AD865ACD68CB}">
            <xm:f>Sheet2!$B$4</xm:f>
            <x14:dxf>
              <fill>
                <patternFill>
                  <bgColor rgb="FFFFC000"/>
                </patternFill>
              </fill>
            </x14:dxf>
          </x14:cfRule>
          <x14:cfRule type="cellIs" priority="478" operator="equal" id="{66116B65-A686-437C-85DA-8084ECE6AA2B}">
            <xm:f>Sheet2!$B$5</xm:f>
            <x14:dxf>
              <fill>
                <patternFill>
                  <bgColor rgb="FFFF0000"/>
                </patternFill>
              </fill>
            </x14:dxf>
          </x14:cfRule>
          <xm:sqref>J446:J467 J469:J557</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DC07A4B5-2074-404A-8F0E-AD9E7B66B7B4}">
          <x14:formula1>
            <xm:f>Sheet2!$A$3:$A$6</xm:f>
          </x14:formula1>
          <xm:sqref>I18:I21 I23:I26 I28:I31 I33:I35 I37:I39 I85:I126 I80:I83 I128:I141 I143:I168 I192:I220 I170:I190 I222:I278 I280:I307 I309:I328 I330:I333 I335:I346 I348:I350 I352:I355 I357:I358 I360:I367 I369:I374 I376:I379 I381:I406 I408:I421 I423:I444 F23:F26 F28:F31 F33:F35 F37:F39 F41:F57 F59:F83 F85:F126 F128:F141 F143:F168 F170:F190 F192:F220 F222:F278 F280:F307 F309:F328 F330:F333 F335:F346 F348:F350 F352:F355 F357:F358 F360:F367 F369:F374 F376:F379 F381:F406 F408:F421 F423:F444 F446:F467 I41:I57 I59:I78 F18:F21 I446:I467 I469:I557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D3684-E8F3-4967-9B07-9E6050B6F019}">
  <sheetPr>
    <tabColor theme="8" tint="0.39997558519241921"/>
  </sheetPr>
  <dimension ref="A1:L2012"/>
  <sheetViews>
    <sheetView topLeftCell="A100" zoomScale="80" zoomScaleNormal="80" workbookViewId="0">
      <selection activeCell="F2" sqref="F2"/>
    </sheetView>
  </sheetViews>
  <sheetFormatPr defaultRowHeight="14.5"/>
  <cols>
    <col min="1" max="1" width="13.6328125" style="200" customWidth="1"/>
    <col min="3" max="3" width="31.453125" style="176" customWidth="1"/>
    <col min="4" max="4" width="69" style="177" customWidth="1"/>
    <col min="5" max="5" width="16.81640625" style="177" customWidth="1"/>
    <col min="6" max="6" width="68.54296875" customWidth="1"/>
    <col min="7" max="8" width="38.453125" style="198" customWidth="1"/>
    <col min="9" max="9" width="74.453125" bestFit="1" customWidth="1"/>
    <col min="10" max="10" width="21" customWidth="1"/>
    <col min="11" max="11" width="38.453125" style="198" customWidth="1"/>
  </cols>
  <sheetData>
    <row r="1" spans="1:11" ht="22.5" customHeight="1">
      <c r="A1" s="287"/>
      <c r="B1" s="203"/>
      <c r="C1" s="124" t="s">
        <v>626</v>
      </c>
      <c r="D1" s="124"/>
      <c r="E1" s="184"/>
      <c r="F1" s="184"/>
      <c r="G1" s="193"/>
      <c r="H1" s="193"/>
      <c r="I1" s="368"/>
      <c r="J1" s="368"/>
      <c r="K1" s="193"/>
    </row>
    <row r="2" spans="1:11" ht="20.5" thickBot="1">
      <c r="A2" s="287"/>
      <c r="B2" s="204"/>
      <c r="C2" s="124"/>
      <c r="D2" s="124"/>
      <c r="E2" s="184"/>
      <c r="F2" s="184"/>
      <c r="G2" s="193"/>
      <c r="H2" s="193"/>
      <c r="I2" s="368"/>
      <c r="J2" s="368"/>
      <c r="K2" s="193"/>
    </row>
    <row r="3" spans="1:11" ht="16" thickBot="1">
      <c r="A3" s="287"/>
      <c r="B3" s="303"/>
      <c r="C3" s="343" t="s">
        <v>111</v>
      </c>
      <c r="D3" s="344"/>
      <c r="E3" s="345"/>
      <c r="F3" s="194"/>
      <c r="G3" s="194"/>
      <c r="H3" s="194"/>
      <c r="I3" s="368"/>
      <c r="J3" s="368"/>
      <c r="K3" s="194"/>
    </row>
    <row r="4" spans="1:11" ht="15.5">
      <c r="A4" s="287"/>
      <c r="B4" s="204"/>
      <c r="C4" s="126"/>
      <c r="D4" s="127"/>
      <c r="E4" s="185"/>
      <c r="F4" s="185"/>
      <c r="G4" s="195"/>
      <c r="H4" s="195"/>
      <c r="I4" s="368"/>
      <c r="J4" s="368"/>
      <c r="K4" s="195"/>
    </row>
    <row r="5" spans="1:11" ht="16" thickBot="1">
      <c r="A5" s="287"/>
      <c r="B5" s="204"/>
      <c r="C5" s="126"/>
      <c r="D5" s="127"/>
      <c r="E5" s="185"/>
      <c r="F5" s="185"/>
      <c r="G5" s="195"/>
      <c r="H5" s="195"/>
      <c r="I5" s="368"/>
      <c r="J5" s="368"/>
      <c r="K5" s="195"/>
    </row>
    <row r="6" spans="1:11">
      <c r="A6" s="281"/>
      <c r="B6" s="204"/>
      <c r="C6" s="130"/>
      <c r="D6" s="131"/>
      <c r="E6" s="186"/>
      <c r="F6" s="133"/>
      <c r="G6" s="195"/>
      <c r="H6" s="195"/>
      <c r="I6" s="133"/>
      <c r="J6" s="133"/>
      <c r="K6" s="195"/>
    </row>
    <row r="7" spans="1:11">
      <c r="A7" s="281"/>
      <c r="B7" s="204"/>
      <c r="C7" s="304" t="s">
        <v>2161</v>
      </c>
      <c r="D7" s="305"/>
      <c r="E7" s="187"/>
      <c r="F7" s="133"/>
      <c r="G7" s="195"/>
      <c r="H7" s="195"/>
      <c r="I7" s="133"/>
      <c r="J7" s="133"/>
      <c r="K7" s="195"/>
    </row>
    <row r="8" spans="1:11">
      <c r="A8" s="281"/>
      <c r="B8" s="204"/>
      <c r="C8" s="350" t="s">
        <v>112</v>
      </c>
      <c r="D8" s="351"/>
      <c r="E8" s="352"/>
      <c r="F8" s="133"/>
      <c r="G8" s="195"/>
      <c r="H8" s="195"/>
      <c r="I8" s="133"/>
      <c r="J8" s="133"/>
      <c r="K8" s="195"/>
    </row>
    <row r="9" spans="1:11">
      <c r="A9" s="227"/>
      <c r="B9" s="204"/>
      <c r="C9" s="353" t="s">
        <v>1742</v>
      </c>
      <c r="D9" s="354"/>
      <c r="E9" s="355"/>
      <c r="F9" s="133"/>
      <c r="G9" s="195"/>
      <c r="H9" s="195"/>
      <c r="I9" s="133"/>
      <c r="J9" s="133"/>
      <c r="K9" s="195"/>
    </row>
    <row r="10" spans="1:11" ht="29.5" customHeight="1">
      <c r="A10" s="227"/>
      <c r="B10" s="204"/>
      <c r="C10" s="356" t="s">
        <v>1743</v>
      </c>
      <c r="D10" s="357"/>
      <c r="E10" s="358"/>
      <c r="F10" s="133"/>
      <c r="G10" s="195"/>
      <c r="H10" s="195"/>
      <c r="I10" s="133"/>
      <c r="J10" s="133"/>
      <c r="K10" s="195"/>
    </row>
    <row r="11" spans="1:11" ht="31.5" customHeight="1">
      <c r="A11" s="227"/>
      <c r="B11" s="204"/>
      <c r="C11" s="346" t="s">
        <v>1745</v>
      </c>
      <c r="D11" s="347"/>
      <c r="E11" s="348"/>
      <c r="F11" s="133"/>
      <c r="G11" s="195"/>
      <c r="H11" s="195"/>
      <c r="I11" s="133"/>
      <c r="J11" s="133"/>
      <c r="K11" s="195"/>
    </row>
    <row r="12" spans="1:11" ht="17" customHeight="1">
      <c r="A12" s="227"/>
      <c r="B12" s="204"/>
      <c r="C12" s="353" t="s">
        <v>113</v>
      </c>
      <c r="D12" s="354"/>
      <c r="E12" s="355"/>
      <c r="F12" s="133"/>
      <c r="G12" s="195"/>
      <c r="H12" s="195"/>
      <c r="I12" s="133"/>
      <c r="J12" s="133"/>
      <c r="K12" s="195"/>
    </row>
    <row r="13" spans="1:11" ht="15" thickBot="1">
      <c r="A13" s="227"/>
      <c r="B13" s="204"/>
      <c r="C13" s="359" t="s">
        <v>1744</v>
      </c>
      <c r="D13" s="360"/>
      <c r="E13" s="361"/>
      <c r="F13" s="133"/>
      <c r="G13" s="195"/>
      <c r="H13" s="195"/>
      <c r="I13" s="133"/>
      <c r="J13" s="133"/>
      <c r="K13" s="195"/>
    </row>
    <row r="14" spans="1:11">
      <c r="A14" s="227"/>
      <c r="B14" s="203"/>
      <c r="C14" s="134"/>
      <c r="D14" s="134"/>
      <c r="E14" s="185"/>
      <c r="F14" s="133"/>
      <c r="G14" s="195"/>
      <c r="H14" s="195"/>
      <c r="I14" s="133"/>
      <c r="J14" s="133"/>
      <c r="K14" s="195"/>
    </row>
    <row r="15" spans="1:11" ht="17.5">
      <c r="A15" s="288"/>
      <c r="C15" s="338"/>
      <c r="D15" s="338"/>
      <c r="E15" s="136"/>
      <c r="F15" s="136"/>
      <c r="G15" s="196"/>
      <c r="H15" s="196"/>
      <c r="I15" s="372" t="s">
        <v>1747</v>
      </c>
      <c r="J15" s="373"/>
      <c r="K15" s="374"/>
    </row>
    <row r="16" spans="1:11" ht="28.5" thickBot="1">
      <c r="A16" s="138" t="s">
        <v>114</v>
      </c>
      <c r="B16" s="199" t="s">
        <v>73</v>
      </c>
      <c r="C16" s="289" t="s">
        <v>115</v>
      </c>
      <c r="D16" s="137" t="s">
        <v>116</v>
      </c>
      <c r="E16" s="137" t="s">
        <v>117</v>
      </c>
      <c r="F16" s="138" t="s">
        <v>1741</v>
      </c>
      <c r="G16" s="138" t="s">
        <v>118</v>
      </c>
      <c r="H16" s="138" t="s">
        <v>120</v>
      </c>
      <c r="I16" s="208" t="s">
        <v>119</v>
      </c>
      <c r="J16" s="208" t="s">
        <v>15</v>
      </c>
      <c r="K16" s="207" t="s">
        <v>1740</v>
      </c>
    </row>
    <row r="17" spans="1:12" ht="15" customHeight="1" thickBot="1">
      <c r="A17" s="369" t="s">
        <v>980</v>
      </c>
      <c r="B17" s="119"/>
      <c r="C17" s="149"/>
      <c r="D17" s="141" t="s">
        <v>627</v>
      </c>
      <c r="E17" s="290"/>
      <c r="F17" s="271"/>
      <c r="G17" s="142"/>
      <c r="H17" s="272"/>
      <c r="I17" s="273"/>
      <c r="J17" s="144" t="e" cm="1">
        <f t="array" ref="J17">SUM((J18:J1905)/J1911)</f>
        <v>#VALUE!</v>
      </c>
      <c r="K17" s="274"/>
      <c r="L17" s="209"/>
    </row>
    <row r="18" spans="1:12" ht="14.4" customHeight="1">
      <c r="A18" s="370"/>
      <c r="B18" s="230">
        <v>1</v>
      </c>
      <c r="C18" s="291" t="s">
        <v>987</v>
      </c>
      <c r="D18" s="292" t="s">
        <v>628</v>
      </c>
      <c r="E18" s="293">
        <v>3</v>
      </c>
      <c r="F18" s="188"/>
      <c r="G18" s="120"/>
      <c r="H18" s="180"/>
      <c r="I18" s="188"/>
      <c r="J18" s="120" t="str">
        <f>IF(I18=Sheet2!$A$3,Sheet2!$B$3,IF(I18=Sheet2!$A$4,Sheet2!$B$4,IF(I18=Sheet2!$A$5,Sheet2!$B$5,IF(I18=Sheet2!$A$6,Sheet2!$B$6,""))))</f>
        <v/>
      </c>
      <c r="K18" s="180"/>
    </row>
    <row r="19" spans="1:12" ht="14.4" customHeight="1">
      <c r="A19" s="370"/>
      <c r="B19" s="230">
        <v>2</v>
      </c>
      <c r="C19" s="294" t="s">
        <v>988</v>
      </c>
      <c r="D19" s="292" t="s">
        <v>989</v>
      </c>
      <c r="E19" s="293">
        <v>3</v>
      </c>
      <c r="F19" s="188"/>
      <c r="G19" s="120"/>
      <c r="H19" s="180"/>
      <c r="I19" s="188"/>
      <c r="J19" s="120" t="str">
        <f>IF(I19=Sheet2!$A$3,Sheet2!$B$3,IF(I19=Sheet2!$A$4,Sheet2!$B$4,IF(I19=Sheet2!$A$5,Sheet2!$B$5,IF(I19=Sheet2!$A$6,Sheet2!$B$6,""))))</f>
        <v/>
      </c>
      <c r="K19" s="180"/>
    </row>
    <row r="20" spans="1:12" ht="14.4" customHeight="1">
      <c r="A20" s="370"/>
      <c r="B20" s="230">
        <v>3</v>
      </c>
      <c r="C20" s="294" t="s">
        <v>990</v>
      </c>
      <c r="D20" s="292" t="s">
        <v>991</v>
      </c>
      <c r="E20" s="293">
        <v>3</v>
      </c>
      <c r="F20" s="188"/>
      <c r="G20" s="120"/>
      <c r="H20" s="180"/>
      <c r="I20" s="188"/>
      <c r="J20" s="120" t="str">
        <f>IF(I20=Sheet2!$A$3,Sheet2!$B$3,IF(I20=Sheet2!$A$4,Sheet2!$B$4,IF(I20=Sheet2!$A$5,Sheet2!$B$5,IF(I20=Sheet2!$A$6,Sheet2!$B$6,""))))</f>
        <v/>
      </c>
      <c r="K20" s="180"/>
    </row>
    <row r="21" spans="1:12" ht="14.4" customHeight="1">
      <c r="A21" s="370"/>
      <c r="B21" s="230">
        <v>4</v>
      </c>
      <c r="C21" s="294" t="s">
        <v>992</v>
      </c>
      <c r="D21" s="292" t="s">
        <v>629</v>
      </c>
      <c r="E21" s="293">
        <v>3</v>
      </c>
      <c r="F21" s="188"/>
      <c r="G21" s="120"/>
      <c r="H21" s="180"/>
      <c r="I21" s="188"/>
      <c r="J21" s="120" t="str">
        <f>IF(I21=Sheet2!$A$3,Sheet2!$B$3,IF(I21=Sheet2!$A$4,Sheet2!$B$4,IF(I21=Sheet2!$A$5,Sheet2!$B$5,IF(I21=Sheet2!$A$6,Sheet2!$B$6,""))))</f>
        <v/>
      </c>
      <c r="K21" s="180"/>
    </row>
    <row r="22" spans="1:12" ht="14.4" customHeight="1">
      <c r="A22" s="370"/>
      <c r="B22" s="230">
        <v>5</v>
      </c>
      <c r="C22" s="294" t="s">
        <v>993</v>
      </c>
      <c r="D22" s="292" t="s">
        <v>994</v>
      </c>
      <c r="E22" s="293">
        <v>3</v>
      </c>
      <c r="F22" s="188"/>
      <c r="G22" s="118"/>
      <c r="H22" s="201"/>
      <c r="I22" s="188"/>
      <c r="J22" s="120" t="str">
        <f>IF(I22=Sheet2!$A$3,Sheet2!$B$3,IF(I22=Sheet2!$A$4,Sheet2!$B$4,IF(I22=Sheet2!$A$5,Sheet2!$B$5,IF(I22=Sheet2!$A$6,Sheet2!$B$6,""))))</f>
        <v/>
      </c>
      <c r="K22" s="201"/>
    </row>
    <row r="23" spans="1:12" ht="14.4" customHeight="1">
      <c r="A23" s="370"/>
      <c r="B23" s="230">
        <v>6</v>
      </c>
      <c r="C23" s="294" t="s">
        <v>190</v>
      </c>
      <c r="D23" s="292" t="s">
        <v>191</v>
      </c>
      <c r="E23" s="293">
        <v>6</v>
      </c>
      <c r="F23" s="188"/>
      <c r="G23" s="120"/>
      <c r="H23" s="180"/>
      <c r="I23" s="188"/>
      <c r="J23" s="120" t="str">
        <f>IF(I23=Sheet2!$A$3,Sheet2!$B$3,IF(I23=Sheet2!$A$4,Sheet2!$B$4,IF(I23=Sheet2!$A$5,Sheet2!$B$5,IF(I23=Sheet2!$A$6,Sheet2!$B$6,""))))</f>
        <v/>
      </c>
      <c r="K23" s="180"/>
    </row>
    <row r="24" spans="1:12" ht="14.4" customHeight="1">
      <c r="A24" s="370"/>
      <c r="B24" s="230">
        <v>7</v>
      </c>
      <c r="C24" s="294" t="s">
        <v>630</v>
      </c>
      <c r="D24" s="292" t="s">
        <v>995</v>
      </c>
      <c r="E24" s="293">
        <v>3</v>
      </c>
      <c r="F24" s="188"/>
      <c r="G24" s="120"/>
      <c r="H24" s="180"/>
      <c r="I24" s="188"/>
      <c r="J24" s="120" t="str">
        <f>IF(I24=Sheet2!$A$3,Sheet2!$B$3,IF(I24=Sheet2!$A$4,Sheet2!$B$4,IF(I24=Sheet2!$A$5,Sheet2!$B$5,IF(I24=Sheet2!$A$6,Sheet2!$B$6,""))))</f>
        <v/>
      </c>
      <c r="K24" s="180"/>
    </row>
    <row r="25" spans="1:12" ht="14.4" customHeight="1">
      <c r="A25" s="370"/>
      <c r="B25" s="230">
        <v>8</v>
      </c>
      <c r="C25" s="294" t="s">
        <v>640</v>
      </c>
      <c r="D25" s="292" t="s">
        <v>641</v>
      </c>
      <c r="E25" s="293">
        <v>3</v>
      </c>
      <c r="F25" s="188"/>
      <c r="G25" s="120"/>
      <c r="H25" s="180"/>
      <c r="I25" s="188"/>
      <c r="J25" s="120" t="str">
        <f>IF(I25=Sheet2!$A$3,Sheet2!$B$3,IF(I25=Sheet2!$A$4,Sheet2!$B$4,IF(I25=Sheet2!$A$5,Sheet2!$B$5,IF(I25=Sheet2!$A$6,Sheet2!$B$6,""))))</f>
        <v/>
      </c>
      <c r="K25" s="180"/>
    </row>
    <row r="26" spans="1:12" ht="14.4" customHeight="1">
      <c r="A26" s="370"/>
      <c r="B26" s="230">
        <v>9</v>
      </c>
      <c r="C26" s="294" t="s">
        <v>642</v>
      </c>
      <c r="D26" s="292" t="s">
        <v>412</v>
      </c>
      <c r="E26" s="293">
        <v>3</v>
      </c>
      <c r="F26" s="188"/>
      <c r="G26" s="120"/>
      <c r="H26" s="180"/>
      <c r="I26" s="188"/>
      <c r="J26" s="120" t="str">
        <f>IF(I26=Sheet2!$A$3,Sheet2!$B$3,IF(I26=Sheet2!$A$4,Sheet2!$B$4,IF(I26=Sheet2!$A$5,Sheet2!$B$5,IF(I26=Sheet2!$A$6,Sheet2!$B$6,""))))</f>
        <v/>
      </c>
      <c r="K26" s="180"/>
    </row>
    <row r="27" spans="1:12" ht="14.4" customHeight="1">
      <c r="A27" s="370"/>
      <c r="B27" s="230">
        <v>10</v>
      </c>
      <c r="C27" s="294" t="s">
        <v>643</v>
      </c>
      <c r="D27" s="292" t="s">
        <v>644</v>
      </c>
      <c r="E27" s="293">
        <v>3</v>
      </c>
      <c r="F27" s="188"/>
      <c r="G27" s="118"/>
      <c r="H27" s="201"/>
      <c r="I27" s="188"/>
      <c r="J27" s="120" t="str">
        <f>IF(I27=Sheet2!$A$3,Sheet2!$B$3,IF(I27=Sheet2!$A$4,Sheet2!$B$4,IF(I27=Sheet2!$A$5,Sheet2!$B$5,IF(I27=Sheet2!$A$6,Sheet2!$B$6,""))))</f>
        <v/>
      </c>
      <c r="K27" s="201"/>
    </row>
    <row r="28" spans="1:12" ht="14.4" customHeight="1">
      <c r="A28" s="370"/>
      <c r="B28" s="230">
        <v>11</v>
      </c>
      <c r="C28" s="294" t="s">
        <v>645</v>
      </c>
      <c r="D28" s="292" t="s">
        <v>646</v>
      </c>
      <c r="E28" s="293">
        <v>24</v>
      </c>
      <c r="F28" s="188"/>
      <c r="G28" s="120"/>
      <c r="H28" s="180"/>
      <c r="I28" s="188"/>
      <c r="J28" s="120" t="str">
        <f>IF(I28=Sheet2!$A$3,Sheet2!$B$3,IF(I28=Sheet2!$A$4,Sheet2!$B$4,IF(I28=Sheet2!$A$5,Sheet2!$B$5,IF(I28=Sheet2!$A$6,Sheet2!$B$6,""))))</f>
        <v/>
      </c>
      <c r="K28" s="180"/>
    </row>
    <row r="29" spans="1:12" ht="14.4" customHeight="1">
      <c r="A29" s="370"/>
      <c r="B29" s="230">
        <v>12</v>
      </c>
      <c r="C29" s="294" t="s">
        <v>647</v>
      </c>
      <c r="D29" s="292" t="s">
        <v>321</v>
      </c>
      <c r="E29" s="293">
        <v>18</v>
      </c>
      <c r="F29" s="188"/>
      <c r="G29" s="120"/>
      <c r="H29" s="180"/>
      <c r="I29" s="188"/>
      <c r="J29" s="120" t="str">
        <f>IF(I29=Sheet2!$A$3,Sheet2!$B$3,IF(I29=Sheet2!$A$4,Sheet2!$B$4,IF(I29=Sheet2!$A$5,Sheet2!$B$5,IF(I29=Sheet2!$A$6,Sheet2!$B$6,""))))</f>
        <v/>
      </c>
      <c r="K29" s="180"/>
    </row>
    <row r="30" spans="1:12" ht="14.4" customHeight="1">
      <c r="A30" s="370"/>
      <c r="B30" s="230">
        <v>13</v>
      </c>
      <c r="C30" s="294" t="s">
        <v>648</v>
      </c>
      <c r="D30" s="292" t="s">
        <v>649</v>
      </c>
      <c r="E30" s="293">
        <v>3</v>
      </c>
      <c r="F30" s="188"/>
      <c r="G30" s="120"/>
      <c r="H30" s="180"/>
      <c r="I30" s="188"/>
      <c r="J30" s="120" t="str">
        <f>IF(I30=Sheet2!$A$3,Sheet2!$B$3,IF(I30=Sheet2!$A$4,Sheet2!$B$4,IF(I30=Sheet2!$A$5,Sheet2!$B$5,IF(I30=Sheet2!$A$6,Sheet2!$B$6,""))))</f>
        <v/>
      </c>
      <c r="K30" s="180"/>
    </row>
    <row r="31" spans="1:12" ht="14.4" customHeight="1">
      <c r="A31" s="370"/>
      <c r="B31" s="230">
        <v>14</v>
      </c>
      <c r="C31" s="294" t="s">
        <v>650</v>
      </c>
      <c r="D31" s="292" t="s">
        <v>651</v>
      </c>
      <c r="E31" s="293">
        <v>3</v>
      </c>
      <c r="F31" s="188"/>
      <c r="G31" s="120"/>
      <c r="H31" s="180"/>
      <c r="I31" s="188"/>
      <c r="J31" s="120" t="str">
        <f>IF(I31=Sheet2!$A$3,Sheet2!$B$3,IF(I31=Sheet2!$A$4,Sheet2!$B$4,IF(I31=Sheet2!$A$5,Sheet2!$B$5,IF(I31=Sheet2!$A$6,Sheet2!$B$6,""))))</f>
        <v/>
      </c>
      <c r="K31" s="180"/>
    </row>
    <row r="32" spans="1:12" ht="14.4" customHeight="1">
      <c r="A32" s="370"/>
      <c r="B32" s="230">
        <v>15</v>
      </c>
      <c r="C32" s="294" t="s">
        <v>652</v>
      </c>
      <c r="D32" s="292" t="s">
        <v>653</v>
      </c>
      <c r="E32" s="293">
        <v>3</v>
      </c>
      <c r="F32" s="188"/>
      <c r="G32" s="118"/>
      <c r="H32" s="201"/>
      <c r="I32" s="188"/>
      <c r="J32" s="120" t="str">
        <f>IF(I32=Sheet2!$A$3,Sheet2!$B$3,IF(I32=Sheet2!$A$4,Sheet2!$B$4,IF(I32=Sheet2!$A$5,Sheet2!$B$5,IF(I32=Sheet2!$A$6,Sheet2!$B$6,""))))</f>
        <v/>
      </c>
      <c r="K32" s="201"/>
    </row>
    <row r="33" spans="1:11" ht="14.4" customHeight="1">
      <c r="A33" s="370"/>
      <c r="B33" s="230">
        <v>16</v>
      </c>
      <c r="C33" s="294" t="s">
        <v>654</v>
      </c>
      <c r="D33" s="292" t="s">
        <v>655</v>
      </c>
      <c r="E33" s="293">
        <v>3</v>
      </c>
      <c r="F33" s="188"/>
      <c r="G33" s="120"/>
      <c r="H33" s="180"/>
      <c r="I33" s="188"/>
      <c r="J33" s="120" t="str">
        <f>IF(I33=Sheet2!$A$3,Sheet2!$B$3,IF(I33=Sheet2!$A$4,Sheet2!$B$4,IF(I33=Sheet2!$A$5,Sheet2!$B$5,IF(I33=Sheet2!$A$6,Sheet2!$B$6,""))))</f>
        <v/>
      </c>
      <c r="K33" s="180"/>
    </row>
    <row r="34" spans="1:11" ht="14.4" customHeight="1">
      <c r="A34" s="370"/>
      <c r="B34" s="230">
        <v>17</v>
      </c>
      <c r="C34" s="294" t="s">
        <v>656</v>
      </c>
      <c r="D34" s="292" t="s">
        <v>325</v>
      </c>
      <c r="E34" s="293">
        <v>3</v>
      </c>
      <c r="F34" s="188"/>
      <c r="G34" s="120"/>
      <c r="H34" s="180"/>
      <c r="I34" s="188"/>
      <c r="J34" s="120" t="str">
        <f>IF(I34=Sheet2!$A$3,Sheet2!$B$3,IF(I34=Sheet2!$A$4,Sheet2!$B$4,IF(I34=Sheet2!$A$5,Sheet2!$B$5,IF(I34=Sheet2!$A$6,Sheet2!$B$6,""))))</f>
        <v/>
      </c>
      <c r="K34" s="180"/>
    </row>
    <row r="35" spans="1:11" ht="14.4" customHeight="1">
      <c r="A35" s="370"/>
      <c r="B35" s="230">
        <v>18</v>
      </c>
      <c r="C35" s="294" t="s">
        <v>657</v>
      </c>
      <c r="D35" s="292" t="s">
        <v>658</v>
      </c>
      <c r="E35" s="293">
        <v>3</v>
      </c>
      <c r="F35" s="188"/>
      <c r="G35" s="120"/>
      <c r="H35" s="180"/>
      <c r="I35" s="188"/>
      <c r="J35" s="120" t="str">
        <f>IF(I35=Sheet2!$A$3,Sheet2!$B$3,IF(I35=Sheet2!$A$4,Sheet2!$B$4,IF(I35=Sheet2!$A$5,Sheet2!$B$5,IF(I35=Sheet2!$A$6,Sheet2!$B$6,""))))</f>
        <v/>
      </c>
      <c r="K35" s="180"/>
    </row>
    <row r="36" spans="1:11" ht="14.4" customHeight="1">
      <c r="A36" s="370"/>
      <c r="B36" s="230">
        <v>19</v>
      </c>
      <c r="C36" s="294" t="s">
        <v>996</v>
      </c>
      <c r="D36" s="292" t="s">
        <v>997</v>
      </c>
      <c r="E36" s="293">
        <v>3</v>
      </c>
      <c r="F36" s="188"/>
      <c r="G36" s="118"/>
      <c r="H36" s="201"/>
      <c r="I36" s="188"/>
      <c r="J36" s="120" t="str">
        <f>IF(I36=Sheet2!$A$3,Sheet2!$B$3,IF(I36=Sheet2!$A$4,Sheet2!$B$4,IF(I36=Sheet2!$A$5,Sheet2!$B$5,IF(I36=Sheet2!$A$6,Sheet2!$B$6,""))))</f>
        <v/>
      </c>
      <c r="K36" s="201"/>
    </row>
    <row r="37" spans="1:11" ht="14.4" customHeight="1">
      <c r="A37" s="370"/>
      <c r="B37" s="230">
        <v>20</v>
      </c>
      <c r="C37" s="294" t="s">
        <v>661</v>
      </c>
      <c r="D37" s="292" t="s">
        <v>662</v>
      </c>
      <c r="E37" s="293">
        <v>3</v>
      </c>
      <c r="F37" s="188"/>
      <c r="G37" s="120"/>
      <c r="H37" s="180"/>
      <c r="I37" s="188"/>
      <c r="J37" s="120" t="str">
        <f>IF(I37=Sheet2!$A$3,Sheet2!$B$3,IF(I37=Sheet2!$A$4,Sheet2!$B$4,IF(I37=Sheet2!$A$5,Sheet2!$B$5,IF(I37=Sheet2!$A$6,Sheet2!$B$6,""))))</f>
        <v/>
      </c>
      <c r="K37" s="180"/>
    </row>
    <row r="38" spans="1:11" ht="14.4" customHeight="1">
      <c r="A38" s="370"/>
      <c r="B38" s="230">
        <v>21</v>
      </c>
      <c r="C38" s="294" t="s">
        <v>648</v>
      </c>
      <c r="D38" s="292" t="s">
        <v>649</v>
      </c>
      <c r="E38" s="293">
        <v>3</v>
      </c>
      <c r="F38" s="188"/>
      <c r="G38" s="120"/>
      <c r="H38" s="180"/>
      <c r="I38" s="188"/>
      <c r="J38" s="120" t="str">
        <f>IF(I38=Sheet2!$A$3,Sheet2!$B$3,IF(I38=Sheet2!$A$4,Sheet2!$B$4,IF(I38=Sheet2!$A$5,Sheet2!$B$5,IF(I38=Sheet2!$A$6,Sheet2!$B$6,""))))</f>
        <v/>
      </c>
      <c r="K38" s="180"/>
    </row>
    <row r="39" spans="1:11" ht="14.4" customHeight="1">
      <c r="A39" s="370"/>
      <c r="B39" s="230">
        <v>22</v>
      </c>
      <c r="C39" s="294" t="s">
        <v>992</v>
      </c>
      <c r="D39" s="292" t="s">
        <v>629</v>
      </c>
      <c r="E39" s="293">
        <v>3</v>
      </c>
      <c r="F39" s="188"/>
      <c r="G39" s="120"/>
      <c r="H39" s="180"/>
      <c r="I39" s="188"/>
      <c r="J39" s="120" t="str">
        <f>IF(I39=Sheet2!$A$3,Sheet2!$B$3,IF(I39=Sheet2!$A$4,Sheet2!$B$4,IF(I39=Sheet2!$A$5,Sheet2!$B$5,IF(I39=Sheet2!$A$6,Sheet2!$B$6,""))))</f>
        <v/>
      </c>
      <c r="K39" s="180"/>
    </row>
    <row r="40" spans="1:11" ht="14.4" customHeight="1">
      <c r="A40" s="370"/>
      <c r="B40" s="230">
        <v>23</v>
      </c>
      <c r="C40" s="294" t="s">
        <v>993</v>
      </c>
      <c r="D40" s="292" t="s">
        <v>994</v>
      </c>
      <c r="E40" s="293">
        <v>3</v>
      </c>
      <c r="F40" s="188"/>
      <c r="G40" s="118"/>
      <c r="H40" s="201"/>
      <c r="I40" s="188"/>
      <c r="J40" s="120" t="str">
        <f>IF(I40=Sheet2!$A$3,Sheet2!$B$3,IF(I40=Sheet2!$A$4,Sheet2!$B$4,IF(I40=Sheet2!$A$5,Sheet2!$B$5,IF(I40=Sheet2!$A$6,Sheet2!$B$6,""))))</f>
        <v/>
      </c>
      <c r="K40" s="201"/>
    </row>
    <row r="41" spans="1:11" ht="14.4" customHeight="1">
      <c r="A41" s="370"/>
      <c r="B41" s="230">
        <v>24</v>
      </c>
      <c r="C41" s="294" t="s">
        <v>190</v>
      </c>
      <c r="D41" s="292" t="s">
        <v>191</v>
      </c>
      <c r="E41" s="293">
        <v>6</v>
      </c>
      <c r="F41" s="188"/>
      <c r="G41" s="120"/>
      <c r="H41" s="180"/>
      <c r="I41" s="188"/>
      <c r="J41" s="120" t="str">
        <f>IF(I41=Sheet2!$A$3,Sheet2!$B$3,IF(I41=Sheet2!$A$4,Sheet2!$B$4,IF(I41=Sheet2!$A$5,Sheet2!$B$5,IF(I41=Sheet2!$A$6,Sheet2!$B$6,""))))</f>
        <v/>
      </c>
      <c r="K41" s="180"/>
    </row>
    <row r="42" spans="1:11" ht="14.4" customHeight="1">
      <c r="A42" s="370"/>
      <c r="B42" s="230">
        <v>25</v>
      </c>
      <c r="C42" s="294" t="s">
        <v>630</v>
      </c>
      <c r="D42" s="292" t="s">
        <v>995</v>
      </c>
      <c r="E42" s="293">
        <v>3</v>
      </c>
      <c r="F42" s="188"/>
      <c r="G42" s="120"/>
      <c r="H42" s="180"/>
      <c r="I42" s="188"/>
      <c r="J42" s="120" t="str">
        <f>IF(I42=Sheet2!$A$3,Sheet2!$B$3,IF(I42=Sheet2!$A$4,Sheet2!$B$4,IF(I42=Sheet2!$A$5,Sheet2!$B$5,IF(I42=Sheet2!$A$6,Sheet2!$B$6,""))))</f>
        <v/>
      </c>
      <c r="K42" s="180"/>
    </row>
    <row r="43" spans="1:11" ht="14.4" customHeight="1">
      <c r="A43" s="370"/>
      <c r="B43" s="230">
        <v>26</v>
      </c>
      <c r="C43" s="294" t="s">
        <v>640</v>
      </c>
      <c r="D43" s="292" t="s">
        <v>641</v>
      </c>
      <c r="E43" s="293">
        <v>3</v>
      </c>
      <c r="F43" s="188"/>
      <c r="G43" s="120"/>
      <c r="H43" s="180"/>
      <c r="I43" s="188"/>
      <c r="J43" s="120" t="str">
        <f>IF(I43=Sheet2!$A$3,Sheet2!$B$3,IF(I43=Sheet2!$A$4,Sheet2!$B$4,IF(I43=Sheet2!$A$5,Sheet2!$B$5,IF(I43=Sheet2!$A$6,Sheet2!$B$6,""))))</f>
        <v/>
      </c>
      <c r="K43" s="180"/>
    </row>
    <row r="44" spans="1:11" ht="14.4" customHeight="1">
      <c r="A44" s="370"/>
      <c r="B44" s="230">
        <v>27</v>
      </c>
      <c r="C44" s="294" t="s">
        <v>642</v>
      </c>
      <c r="D44" s="292" t="s">
        <v>412</v>
      </c>
      <c r="E44" s="293">
        <v>3</v>
      </c>
      <c r="F44" s="188"/>
      <c r="G44" s="120"/>
      <c r="H44" s="180"/>
      <c r="I44" s="188"/>
      <c r="J44" s="120" t="str">
        <f>IF(I44=Sheet2!$A$3,Sheet2!$B$3,IF(I44=Sheet2!$A$4,Sheet2!$B$4,IF(I44=Sheet2!$A$5,Sheet2!$B$5,IF(I44=Sheet2!$A$6,Sheet2!$B$6,""))))</f>
        <v/>
      </c>
      <c r="K44" s="180"/>
    </row>
    <row r="45" spans="1:11" ht="14.4" customHeight="1">
      <c r="A45" s="370"/>
      <c r="B45" s="230">
        <v>28</v>
      </c>
      <c r="C45" s="294" t="s">
        <v>643</v>
      </c>
      <c r="D45" s="292" t="s">
        <v>644</v>
      </c>
      <c r="E45" s="293">
        <v>3</v>
      </c>
      <c r="F45" s="188"/>
      <c r="G45" s="120"/>
      <c r="H45" s="180"/>
      <c r="I45" s="188"/>
      <c r="J45" s="120" t="str">
        <f>IF(I45=Sheet2!$A$3,Sheet2!$B$3,IF(I45=Sheet2!$A$4,Sheet2!$B$4,IF(I45=Sheet2!$A$5,Sheet2!$B$5,IF(I45=Sheet2!$A$6,Sheet2!$B$6,""))))</f>
        <v/>
      </c>
      <c r="K45" s="180"/>
    </row>
    <row r="46" spans="1:11" ht="14.4" customHeight="1">
      <c r="A46" s="370"/>
      <c r="B46" s="230">
        <v>29</v>
      </c>
      <c r="C46" s="294" t="s">
        <v>645</v>
      </c>
      <c r="D46" s="292" t="s">
        <v>646</v>
      </c>
      <c r="E46" s="293">
        <v>24</v>
      </c>
      <c r="F46" s="188"/>
      <c r="G46" s="120"/>
      <c r="H46" s="180"/>
      <c r="I46" s="188"/>
      <c r="J46" s="120" t="str">
        <f>IF(I46=Sheet2!$A$3,Sheet2!$B$3,IF(I46=Sheet2!$A$4,Sheet2!$B$4,IF(I46=Sheet2!$A$5,Sheet2!$B$5,IF(I46=Sheet2!$A$6,Sheet2!$B$6,""))))</f>
        <v/>
      </c>
      <c r="K46" s="180"/>
    </row>
    <row r="47" spans="1:11" ht="14.4" customHeight="1">
      <c r="A47" s="370"/>
      <c r="B47" s="230">
        <v>30</v>
      </c>
      <c r="C47" s="294" t="s">
        <v>647</v>
      </c>
      <c r="D47" s="292" t="s">
        <v>321</v>
      </c>
      <c r="E47" s="293">
        <v>18</v>
      </c>
      <c r="F47" s="188"/>
      <c r="G47" s="120"/>
      <c r="H47" s="180"/>
      <c r="I47" s="188"/>
      <c r="J47" s="120" t="str">
        <f>IF(I47=Sheet2!$A$3,Sheet2!$B$3,IF(I47=Sheet2!$A$4,Sheet2!$B$4,IF(I47=Sheet2!$A$5,Sheet2!$B$5,IF(I47=Sheet2!$A$6,Sheet2!$B$6,""))))</f>
        <v/>
      </c>
      <c r="K47" s="180"/>
    </row>
    <row r="48" spans="1:11" ht="14.4" customHeight="1">
      <c r="A48" s="370"/>
      <c r="B48" s="230">
        <v>31</v>
      </c>
      <c r="C48" s="294" t="s">
        <v>648</v>
      </c>
      <c r="D48" s="292" t="s">
        <v>649</v>
      </c>
      <c r="E48" s="293">
        <v>3</v>
      </c>
      <c r="F48" s="188"/>
      <c r="G48" s="120"/>
      <c r="H48" s="180"/>
      <c r="I48" s="188"/>
      <c r="J48" s="120" t="str">
        <f>IF(I48=Sheet2!$A$3,Sheet2!$B$3,IF(I48=Sheet2!$A$4,Sheet2!$B$4,IF(I48=Sheet2!$A$5,Sheet2!$B$5,IF(I48=Sheet2!$A$6,Sheet2!$B$6,""))))</f>
        <v/>
      </c>
      <c r="K48" s="180"/>
    </row>
    <row r="49" spans="1:11" ht="14.4" customHeight="1">
      <c r="A49" s="370"/>
      <c r="B49" s="230">
        <v>32</v>
      </c>
      <c r="C49" s="294" t="s">
        <v>650</v>
      </c>
      <c r="D49" s="292" t="s">
        <v>651</v>
      </c>
      <c r="E49" s="293">
        <v>3</v>
      </c>
      <c r="F49" s="188"/>
      <c r="G49" s="120"/>
      <c r="H49" s="180"/>
      <c r="I49" s="188"/>
      <c r="J49" s="120" t="str">
        <f>IF(I49=Sheet2!$A$3,Sheet2!$B$3,IF(I49=Sheet2!$A$4,Sheet2!$B$4,IF(I49=Sheet2!$A$5,Sheet2!$B$5,IF(I49=Sheet2!$A$6,Sheet2!$B$6,""))))</f>
        <v/>
      </c>
      <c r="K49" s="180"/>
    </row>
    <row r="50" spans="1:11" ht="14.4" customHeight="1">
      <c r="A50" s="370"/>
      <c r="B50" s="230">
        <v>33</v>
      </c>
      <c r="C50" s="294" t="s">
        <v>652</v>
      </c>
      <c r="D50" s="292" t="s">
        <v>653</v>
      </c>
      <c r="E50" s="293">
        <v>3</v>
      </c>
      <c r="F50" s="188"/>
      <c r="G50" s="120"/>
      <c r="H50" s="180"/>
      <c r="I50" s="188"/>
      <c r="J50" s="120" t="str">
        <f>IF(I50=Sheet2!$A$3,Sheet2!$B$3,IF(I50=Sheet2!$A$4,Sheet2!$B$4,IF(I50=Sheet2!$A$5,Sheet2!$B$5,IF(I50=Sheet2!$A$6,Sheet2!$B$6,""))))</f>
        <v/>
      </c>
      <c r="K50" s="180"/>
    </row>
    <row r="51" spans="1:11" ht="14.4" customHeight="1">
      <c r="A51" s="370"/>
      <c r="B51" s="230">
        <v>34</v>
      </c>
      <c r="C51" s="294" t="s">
        <v>654</v>
      </c>
      <c r="D51" s="292" t="s">
        <v>655</v>
      </c>
      <c r="E51" s="293">
        <v>3</v>
      </c>
      <c r="F51" s="188"/>
      <c r="G51" s="120"/>
      <c r="H51" s="180"/>
      <c r="I51" s="188"/>
      <c r="J51" s="120" t="str">
        <f>IF(I51=Sheet2!$A$3,Sheet2!$B$3,IF(I51=Sheet2!$A$4,Sheet2!$B$4,IF(I51=Sheet2!$A$5,Sheet2!$B$5,IF(I51=Sheet2!$A$6,Sheet2!$B$6,""))))</f>
        <v/>
      </c>
      <c r="K51" s="180"/>
    </row>
    <row r="52" spans="1:11" ht="14.4" customHeight="1">
      <c r="A52" s="370"/>
      <c r="B52" s="230">
        <v>35</v>
      </c>
      <c r="C52" s="294" t="s">
        <v>656</v>
      </c>
      <c r="D52" s="292" t="s">
        <v>325</v>
      </c>
      <c r="E52" s="293">
        <v>3</v>
      </c>
      <c r="F52" s="188"/>
      <c r="G52" s="120"/>
      <c r="H52" s="180"/>
      <c r="I52" s="188"/>
      <c r="J52" s="120" t="str">
        <f>IF(I52=Sheet2!$A$3,Sheet2!$B$3,IF(I52=Sheet2!$A$4,Sheet2!$B$4,IF(I52=Sheet2!$A$5,Sheet2!$B$5,IF(I52=Sheet2!$A$6,Sheet2!$B$6,""))))</f>
        <v/>
      </c>
      <c r="K52" s="180"/>
    </row>
    <row r="53" spans="1:11" ht="14.4" customHeight="1">
      <c r="A53" s="370"/>
      <c r="B53" s="230">
        <v>36</v>
      </c>
      <c r="C53" s="294" t="s">
        <v>657</v>
      </c>
      <c r="D53" s="292" t="s">
        <v>658</v>
      </c>
      <c r="E53" s="293">
        <v>3</v>
      </c>
      <c r="F53" s="188"/>
      <c r="G53" s="120"/>
      <c r="H53" s="180"/>
      <c r="I53" s="188"/>
      <c r="J53" s="120" t="str">
        <f>IF(I53=Sheet2!$A$3,Sheet2!$B$3,IF(I53=Sheet2!$A$4,Sheet2!$B$4,IF(I53=Sheet2!$A$5,Sheet2!$B$5,IF(I53=Sheet2!$A$6,Sheet2!$B$6,""))))</f>
        <v/>
      </c>
      <c r="K53" s="180"/>
    </row>
    <row r="54" spans="1:11" ht="14.4" customHeight="1">
      <c r="A54" s="370"/>
      <c r="B54" s="230">
        <v>37</v>
      </c>
      <c r="C54" s="294" t="s">
        <v>996</v>
      </c>
      <c r="D54" s="292" t="s">
        <v>997</v>
      </c>
      <c r="E54" s="293">
        <v>3</v>
      </c>
      <c r="F54" s="188"/>
      <c r="G54" s="120"/>
      <c r="H54" s="180"/>
      <c r="I54" s="188"/>
      <c r="J54" s="120" t="str">
        <f>IF(I54=Sheet2!$A$3,Sheet2!$B$3,IF(I54=Sheet2!$A$4,Sheet2!$B$4,IF(I54=Sheet2!$A$5,Sheet2!$B$5,IF(I54=Sheet2!$A$6,Sheet2!$B$6,""))))</f>
        <v/>
      </c>
      <c r="K54" s="180"/>
    </row>
    <row r="55" spans="1:11" ht="14.4" customHeight="1">
      <c r="A55" s="370"/>
      <c r="B55" s="230">
        <v>38</v>
      </c>
      <c r="C55" s="294" t="s">
        <v>661</v>
      </c>
      <c r="D55" s="292" t="s">
        <v>662</v>
      </c>
      <c r="E55" s="293">
        <v>3</v>
      </c>
      <c r="F55" s="188"/>
      <c r="G55" s="120"/>
      <c r="H55" s="180"/>
      <c r="I55" s="188"/>
      <c r="J55" s="120" t="str">
        <f>IF(I55=Sheet2!$A$3,Sheet2!$B$3,IF(I55=Sheet2!$A$4,Sheet2!$B$4,IF(I55=Sheet2!$A$5,Sheet2!$B$5,IF(I55=Sheet2!$A$6,Sheet2!$B$6,""))))</f>
        <v/>
      </c>
      <c r="K55" s="180"/>
    </row>
    <row r="56" spans="1:11" ht="14.4" customHeight="1">
      <c r="A56" s="370"/>
      <c r="B56" s="230">
        <v>39</v>
      </c>
      <c r="C56" s="294" t="s">
        <v>648</v>
      </c>
      <c r="D56" s="292" t="s">
        <v>649</v>
      </c>
      <c r="E56" s="293">
        <v>3</v>
      </c>
      <c r="F56" s="188"/>
      <c r="G56" s="120"/>
      <c r="H56" s="180"/>
      <c r="I56" s="188"/>
      <c r="J56" s="120" t="str">
        <f>IF(I56=Sheet2!$A$3,Sheet2!$B$3,IF(I56=Sheet2!$A$4,Sheet2!$B$4,IF(I56=Sheet2!$A$5,Sheet2!$B$5,IF(I56=Sheet2!$A$6,Sheet2!$B$6,""))))</f>
        <v/>
      </c>
      <c r="K56" s="180"/>
    </row>
    <row r="57" spans="1:11" ht="14.4" customHeight="1">
      <c r="A57" s="370"/>
      <c r="B57" s="230">
        <v>40</v>
      </c>
      <c r="C57" s="294" t="s">
        <v>992</v>
      </c>
      <c r="D57" s="292" t="s">
        <v>629</v>
      </c>
      <c r="E57" s="293">
        <v>3</v>
      </c>
      <c r="F57" s="188"/>
      <c r="G57" s="120"/>
      <c r="H57" s="180"/>
      <c r="I57" s="188"/>
      <c r="J57" s="120" t="str">
        <f>IF(I57=Sheet2!$A$3,Sheet2!$B$3,IF(I57=Sheet2!$A$4,Sheet2!$B$4,IF(I57=Sheet2!$A$5,Sheet2!$B$5,IF(I57=Sheet2!$A$6,Sheet2!$B$6,""))))</f>
        <v/>
      </c>
      <c r="K57" s="180"/>
    </row>
    <row r="58" spans="1:11" ht="14.4" customHeight="1">
      <c r="A58" s="370"/>
      <c r="B58" s="230">
        <v>41</v>
      </c>
      <c r="C58" s="294" t="s">
        <v>993</v>
      </c>
      <c r="D58" s="292" t="s">
        <v>994</v>
      </c>
      <c r="E58" s="293">
        <v>3</v>
      </c>
      <c r="F58" s="188"/>
      <c r="G58" s="197"/>
      <c r="H58" s="202"/>
      <c r="I58" s="188"/>
      <c r="J58" s="120" t="str">
        <f>IF(I58=Sheet2!$A$3,Sheet2!$B$3,IF(I58=Sheet2!$A$4,Sheet2!$B$4,IF(I58=Sheet2!$A$5,Sheet2!$B$5,IF(I58=Sheet2!$A$6,Sheet2!$B$6,""))))</f>
        <v/>
      </c>
      <c r="K58" s="202"/>
    </row>
    <row r="59" spans="1:11" ht="14.4" customHeight="1">
      <c r="A59" s="370"/>
      <c r="B59" s="230">
        <v>42</v>
      </c>
      <c r="C59" s="294" t="s">
        <v>190</v>
      </c>
      <c r="D59" s="292" t="s">
        <v>191</v>
      </c>
      <c r="E59" s="293">
        <v>6</v>
      </c>
      <c r="F59" s="188"/>
      <c r="G59" s="118"/>
      <c r="H59" s="201"/>
      <c r="I59" s="188"/>
      <c r="J59" s="120" t="str">
        <f>IF(I59=Sheet2!$A$3,Sheet2!$B$3,IF(I59=Sheet2!$A$4,Sheet2!$B$4,IF(I59=Sheet2!$A$5,Sheet2!$B$5,IF(I59=Sheet2!$A$6,Sheet2!$B$6,""))))</f>
        <v/>
      </c>
      <c r="K59" s="201"/>
    </row>
    <row r="60" spans="1:11" ht="14.4" customHeight="1">
      <c r="A60" s="370"/>
      <c r="B60" s="230">
        <v>43</v>
      </c>
      <c r="C60" s="294" t="s">
        <v>630</v>
      </c>
      <c r="D60" s="292" t="s">
        <v>995</v>
      </c>
      <c r="E60" s="293">
        <v>3</v>
      </c>
      <c r="F60" s="188"/>
      <c r="G60" s="197"/>
      <c r="H60" s="202"/>
      <c r="I60" s="188"/>
      <c r="J60" s="120" t="str">
        <f>IF(I60=Sheet2!$A$3,Sheet2!$B$3,IF(I60=Sheet2!$A$4,Sheet2!$B$4,IF(I60=Sheet2!$A$5,Sheet2!$B$5,IF(I60=Sheet2!$A$6,Sheet2!$B$6,""))))</f>
        <v/>
      </c>
      <c r="K60" s="202"/>
    </row>
    <row r="61" spans="1:11" ht="14.4" customHeight="1">
      <c r="A61" s="370"/>
      <c r="B61" s="230">
        <v>44</v>
      </c>
      <c r="C61" s="294" t="s">
        <v>640</v>
      </c>
      <c r="D61" s="292" t="s">
        <v>641</v>
      </c>
      <c r="E61" s="293">
        <v>3</v>
      </c>
      <c r="F61" s="188"/>
      <c r="G61" s="197"/>
      <c r="H61" s="202"/>
      <c r="I61" s="188"/>
      <c r="J61" s="120" t="str">
        <f>IF(I61=Sheet2!$A$3,Sheet2!$B$3,IF(I61=Sheet2!$A$4,Sheet2!$B$4,IF(I61=Sheet2!$A$5,Sheet2!$B$5,IF(I61=Sheet2!$A$6,Sheet2!$B$6,""))))</f>
        <v/>
      </c>
      <c r="K61" s="202"/>
    </row>
    <row r="62" spans="1:11" ht="14.4" customHeight="1">
      <c r="A62" s="370"/>
      <c r="B62" s="230">
        <v>45</v>
      </c>
      <c r="C62" s="294" t="s">
        <v>642</v>
      </c>
      <c r="D62" s="292" t="s">
        <v>412</v>
      </c>
      <c r="E62" s="293">
        <v>3</v>
      </c>
      <c r="F62" s="188"/>
      <c r="G62" s="197"/>
      <c r="H62" s="202"/>
      <c r="I62" s="188"/>
      <c r="J62" s="120" t="str">
        <f>IF(I62=Sheet2!$A$3,Sheet2!$B$3,IF(I62=Sheet2!$A$4,Sheet2!$B$4,IF(I62=Sheet2!$A$5,Sheet2!$B$5,IF(I62=Sheet2!$A$6,Sheet2!$B$6,""))))</f>
        <v/>
      </c>
      <c r="K62" s="202"/>
    </row>
    <row r="63" spans="1:11" ht="14.4" customHeight="1">
      <c r="A63" s="370"/>
      <c r="B63" s="230">
        <v>46</v>
      </c>
      <c r="C63" s="294" t="s">
        <v>643</v>
      </c>
      <c r="D63" s="292" t="s">
        <v>644</v>
      </c>
      <c r="E63" s="293">
        <v>3</v>
      </c>
      <c r="F63" s="188"/>
      <c r="G63" s="197"/>
      <c r="H63" s="202"/>
      <c r="I63" s="188"/>
      <c r="J63" s="120" t="str">
        <f>IF(I63=Sheet2!$A$3,Sheet2!$B$3,IF(I63=Sheet2!$A$4,Sheet2!$B$4,IF(I63=Sheet2!$A$5,Sheet2!$B$5,IF(I63=Sheet2!$A$6,Sheet2!$B$6,""))))</f>
        <v/>
      </c>
      <c r="K63" s="202"/>
    </row>
    <row r="64" spans="1:11" ht="14.4" customHeight="1">
      <c r="A64" s="370"/>
      <c r="B64" s="230">
        <v>47</v>
      </c>
      <c r="C64" s="294" t="s">
        <v>645</v>
      </c>
      <c r="D64" s="292" t="s">
        <v>646</v>
      </c>
      <c r="E64" s="293">
        <v>24</v>
      </c>
      <c r="F64" s="188"/>
      <c r="G64" s="197"/>
      <c r="H64" s="202"/>
      <c r="I64" s="188"/>
      <c r="J64" s="120" t="str">
        <f>IF(I64=Sheet2!$A$3,Sheet2!$B$3,IF(I64=Sheet2!$A$4,Sheet2!$B$4,IF(I64=Sheet2!$A$5,Sheet2!$B$5,IF(I64=Sheet2!$A$6,Sheet2!$B$6,""))))</f>
        <v/>
      </c>
      <c r="K64" s="202"/>
    </row>
    <row r="65" spans="1:11" ht="14.4" customHeight="1">
      <c r="A65" s="370"/>
      <c r="B65" s="230">
        <v>48</v>
      </c>
      <c r="C65" s="294" t="s">
        <v>647</v>
      </c>
      <c r="D65" s="292" t="s">
        <v>321</v>
      </c>
      <c r="E65" s="293">
        <v>18</v>
      </c>
      <c r="F65" s="188"/>
      <c r="G65" s="197"/>
      <c r="H65" s="202"/>
      <c r="I65" s="188"/>
      <c r="J65" s="120" t="str">
        <f>IF(I65=Sheet2!$A$3,Sheet2!$B$3,IF(I65=Sheet2!$A$4,Sheet2!$B$4,IF(I65=Sheet2!$A$5,Sheet2!$B$5,IF(I65=Sheet2!$A$6,Sheet2!$B$6,""))))</f>
        <v/>
      </c>
      <c r="K65" s="202"/>
    </row>
    <row r="66" spans="1:11" ht="14.4" customHeight="1">
      <c r="A66" s="370"/>
      <c r="B66" s="230">
        <v>49</v>
      </c>
      <c r="C66" s="294" t="s">
        <v>648</v>
      </c>
      <c r="D66" s="292" t="s">
        <v>649</v>
      </c>
      <c r="E66" s="293">
        <v>3</v>
      </c>
      <c r="F66" s="188"/>
      <c r="G66" s="197"/>
      <c r="H66" s="202"/>
      <c r="I66" s="188"/>
      <c r="J66" s="120" t="str">
        <f>IF(I66=Sheet2!$A$3,Sheet2!$B$3,IF(I66=Sheet2!$A$4,Sheet2!$B$4,IF(I66=Sheet2!$A$5,Sheet2!$B$5,IF(I66=Sheet2!$A$6,Sheet2!$B$6,""))))</f>
        <v/>
      </c>
      <c r="K66" s="202"/>
    </row>
    <row r="67" spans="1:11" ht="14.4" customHeight="1">
      <c r="A67" s="370"/>
      <c r="B67" s="230">
        <v>50</v>
      </c>
      <c r="C67" s="294" t="s">
        <v>650</v>
      </c>
      <c r="D67" s="292" t="s">
        <v>651</v>
      </c>
      <c r="E67" s="293">
        <v>3</v>
      </c>
      <c r="F67" s="188"/>
      <c r="G67" s="197"/>
      <c r="H67" s="202"/>
      <c r="I67" s="188"/>
      <c r="J67" s="120" t="str">
        <f>IF(I67=Sheet2!$A$3,Sheet2!$B$3,IF(I67=Sheet2!$A$4,Sheet2!$B$4,IF(I67=Sheet2!$A$5,Sheet2!$B$5,IF(I67=Sheet2!$A$6,Sheet2!$B$6,""))))</f>
        <v/>
      </c>
      <c r="K67" s="202"/>
    </row>
    <row r="68" spans="1:11" ht="14.4" customHeight="1">
      <c r="A68" s="370"/>
      <c r="B68" s="230">
        <v>51</v>
      </c>
      <c r="C68" s="294" t="s">
        <v>652</v>
      </c>
      <c r="D68" s="292" t="s">
        <v>653</v>
      </c>
      <c r="E68" s="293">
        <v>3</v>
      </c>
      <c r="F68" s="188"/>
      <c r="G68" s="197"/>
      <c r="H68" s="202"/>
      <c r="I68" s="188"/>
      <c r="J68" s="120" t="str">
        <f>IF(I68=Sheet2!$A$3,Sheet2!$B$3,IF(I68=Sheet2!$A$4,Sheet2!$B$4,IF(I68=Sheet2!$A$5,Sheet2!$B$5,IF(I68=Sheet2!$A$6,Sheet2!$B$6,""))))</f>
        <v/>
      </c>
      <c r="K68" s="202"/>
    </row>
    <row r="69" spans="1:11" ht="14.4" customHeight="1">
      <c r="A69" s="370"/>
      <c r="B69" s="230">
        <v>52</v>
      </c>
      <c r="C69" s="294" t="s">
        <v>654</v>
      </c>
      <c r="D69" s="292" t="s">
        <v>655</v>
      </c>
      <c r="E69" s="293">
        <v>3</v>
      </c>
      <c r="F69" s="188"/>
      <c r="G69" s="197"/>
      <c r="H69" s="202"/>
      <c r="I69" s="188"/>
      <c r="J69" s="120" t="str">
        <f>IF(I69=Sheet2!$A$3,Sheet2!$B$3,IF(I69=Sheet2!$A$4,Sheet2!$B$4,IF(I69=Sheet2!$A$5,Sheet2!$B$5,IF(I69=Sheet2!$A$6,Sheet2!$B$6,""))))</f>
        <v/>
      </c>
      <c r="K69" s="202"/>
    </row>
    <row r="70" spans="1:11" ht="14.4" customHeight="1">
      <c r="A70" s="370"/>
      <c r="B70" s="230">
        <v>53</v>
      </c>
      <c r="C70" s="294" t="s">
        <v>656</v>
      </c>
      <c r="D70" s="292" t="s">
        <v>325</v>
      </c>
      <c r="E70" s="293">
        <v>3</v>
      </c>
      <c r="F70" s="188"/>
      <c r="G70" s="197"/>
      <c r="H70" s="202"/>
      <c r="I70" s="188"/>
      <c r="J70" s="120" t="str">
        <f>IF(I70=Sheet2!$A$3,Sheet2!$B$3,IF(I70=Sheet2!$A$4,Sheet2!$B$4,IF(I70=Sheet2!$A$5,Sheet2!$B$5,IF(I70=Sheet2!$A$6,Sheet2!$B$6,""))))</f>
        <v/>
      </c>
      <c r="K70" s="202"/>
    </row>
    <row r="71" spans="1:11" ht="14.4" customHeight="1">
      <c r="A71" s="370"/>
      <c r="B71" s="230">
        <v>54</v>
      </c>
      <c r="C71" s="294" t="s">
        <v>657</v>
      </c>
      <c r="D71" s="292" t="s">
        <v>658</v>
      </c>
      <c r="E71" s="293">
        <v>3</v>
      </c>
      <c r="F71" s="188"/>
      <c r="G71" s="197"/>
      <c r="H71" s="202"/>
      <c r="I71" s="188"/>
      <c r="J71" s="120" t="str">
        <f>IF(I71=Sheet2!$A$3,Sheet2!$B$3,IF(I71=Sheet2!$A$4,Sheet2!$B$4,IF(I71=Sheet2!$A$5,Sheet2!$B$5,IF(I71=Sheet2!$A$6,Sheet2!$B$6,""))))</f>
        <v/>
      </c>
      <c r="K71" s="202"/>
    </row>
    <row r="72" spans="1:11" ht="14.4" customHeight="1">
      <c r="A72" s="370"/>
      <c r="B72" s="230">
        <v>55</v>
      </c>
      <c r="C72" s="294" t="s">
        <v>996</v>
      </c>
      <c r="D72" s="292" t="s">
        <v>997</v>
      </c>
      <c r="E72" s="293">
        <v>3</v>
      </c>
      <c r="F72" s="188"/>
      <c r="G72" s="197"/>
      <c r="H72" s="202"/>
      <c r="I72" s="188"/>
      <c r="J72" s="120" t="str">
        <f>IF(I72=Sheet2!$A$3,Sheet2!$B$3,IF(I72=Sheet2!$A$4,Sheet2!$B$4,IF(I72=Sheet2!$A$5,Sheet2!$B$5,IF(I72=Sheet2!$A$6,Sheet2!$B$6,""))))</f>
        <v/>
      </c>
      <c r="K72" s="202"/>
    </row>
    <row r="73" spans="1:11" ht="14.4" customHeight="1">
      <c r="A73" s="370"/>
      <c r="B73" s="230">
        <v>56</v>
      </c>
      <c r="C73" s="294" t="s">
        <v>661</v>
      </c>
      <c r="D73" s="292" t="s">
        <v>662</v>
      </c>
      <c r="E73" s="293">
        <v>3</v>
      </c>
      <c r="F73" s="188"/>
      <c r="G73" s="197"/>
      <c r="H73" s="202"/>
      <c r="I73" s="188"/>
      <c r="J73" s="120" t="str">
        <f>IF(I73=Sheet2!$A$3,Sheet2!$B$3,IF(I73=Sheet2!$A$4,Sheet2!$B$4,IF(I73=Sheet2!$A$5,Sheet2!$B$5,IF(I73=Sheet2!$A$6,Sheet2!$B$6,""))))</f>
        <v/>
      </c>
      <c r="K73" s="202"/>
    </row>
    <row r="74" spans="1:11" ht="14.4" customHeight="1">
      <c r="A74" s="371"/>
      <c r="B74" s="230">
        <v>57</v>
      </c>
      <c r="C74" s="294" t="s">
        <v>648</v>
      </c>
      <c r="D74" s="292" t="s">
        <v>649</v>
      </c>
      <c r="E74" s="293">
        <v>3</v>
      </c>
      <c r="F74" s="188"/>
      <c r="G74" s="197"/>
      <c r="H74" s="202"/>
      <c r="I74" s="188"/>
      <c r="J74" s="120" t="str">
        <f>IF(I74=Sheet2!$A$3,Sheet2!$B$3,IF(I74=Sheet2!$A$4,Sheet2!$B$4,IF(I74=Sheet2!$A$5,Sheet2!$B$5,IF(I74=Sheet2!$A$6,Sheet2!$B$6,""))))</f>
        <v/>
      </c>
      <c r="K74" s="202"/>
    </row>
    <row r="75" spans="1:11">
      <c r="A75" s="339" t="s">
        <v>633</v>
      </c>
      <c r="B75" s="230"/>
      <c r="C75" s="298"/>
      <c r="D75" s="278" t="s">
        <v>633</v>
      </c>
      <c r="E75" s="275"/>
      <c r="F75" s="140"/>
      <c r="G75" s="276"/>
      <c r="H75" s="277"/>
      <c r="I75" s="140"/>
      <c r="J75" s="239" t="str">
        <f>IF(I75=Sheet2!$A$3,Sheet2!$B$3,IF(I75=Sheet2!$A$4,Sheet2!$B$4,IF(I75=Sheet2!$A$5,Sheet2!$B$5,IF(I75=Sheet2!$A$6,Sheet2!$B$6,""))))</f>
        <v/>
      </c>
      <c r="K75" s="277"/>
    </row>
    <row r="76" spans="1:11">
      <c r="A76" s="340"/>
      <c r="B76" s="302">
        <v>58</v>
      </c>
      <c r="C76" s="291" t="s">
        <v>634</v>
      </c>
      <c r="D76" s="292" t="s">
        <v>635</v>
      </c>
      <c r="E76" s="293">
        <v>2</v>
      </c>
      <c r="F76" s="188"/>
      <c r="G76" s="197"/>
      <c r="H76" s="202"/>
      <c r="I76" s="188"/>
      <c r="J76" s="120" t="str">
        <f>IF(I76=Sheet2!$A$3,Sheet2!$B$3,IF(I76=Sheet2!$A$4,Sheet2!$B$4,IF(I76=Sheet2!$A$5,Sheet2!$B$5,IF(I76=Sheet2!$A$6,Sheet2!$B$6,""))))</f>
        <v/>
      </c>
      <c r="K76" s="202"/>
    </row>
    <row r="77" spans="1:11">
      <c r="A77" s="340"/>
      <c r="B77" s="301">
        <v>59</v>
      </c>
      <c r="C77" s="294" t="s">
        <v>998</v>
      </c>
      <c r="D77" s="292" t="s">
        <v>999</v>
      </c>
      <c r="E77" s="293">
        <v>2</v>
      </c>
      <c r="F77" s="188"/>
      <c r="G77" s="197"/>
      <c r="H77" s="202"/>
      <c r="I77" s="188"/>
      <c r="J77" s="120" t="str">
        <f>IF(I77=Sheet2!$A$3,Sheet2!$B$3,IF(I77=Sheet2!$A$4,Sheet2!$B$4,IF(I77=Sheet2!$A$5,Sheet2!$B$5,IF(I77=Sheet2!$A$6,Sheet2!$B$6,""))))</f>
        <v/>
      </c>
      <c r="K77" s="202"/>
    </row>
    <row r="78" spans="1:11">
      <c r="A78" s="340"/>
      <c r="B78" s="230">
        <v>60</v>
      </c>
      <c r="C78" s="294" t="s">
        <v>636</v>
      </c>
      <c r="D78" s="292" t="s">
        <v>637</v>
      </c>
      <c r="E78" s="293">
        <v>2</v>
      </c>
      <c r="F78" s="188"/>
      <c r="G78" s="197"/>
      <c r="H78" s="202"/>
      <c r="I78" s="188"/>
      <c r="J78" s="120" t="str">
        <f>IF(I78=Sheet2!$A$3,Sheet2!$B$3,IF(I78=Sheet2!$A$4,Sheet2!$B$4,IF(I78=Sheet2!$A$5,Sheet2!$B$5,IF(I78=Sheet2!$A$6,Sheet2!$B$6,""))))</f>
        <v/>
      </c>
      <c r="K78" s="202"/>
    </row>
    <row r="79" spans="1:11">
      <c r="A79" s="340"/>
      <c r="B79" s="230">
        <v>61</v>
      </c>
      <c r="C79" s="294" t="s">
        <v>638</v>
      </c>
      <c r="D79" s="292" t="s">
        <v>639</v>
      </c>
      <c r="E79" s="293">
        <v>2</v>
      </c>
      <c r="F79" s="188"/>
      <c r="G79" s="197"/>
      <c r="H79" s="202"/>
      <c r="I79" s="188"/>
      <c r="J79" s="120" t="str">
        <f>IF(I79=Sheet2!$A$3,Sheet2!$B$3,IF(I79=Sheet2!$A$4,Sheet2!$B$4,IF(I79=Sheet2!$A$5,Sheet2!$B$5,IF(I79=Sheet2!$A$6,Sheet2!$B$6,""))))</f>
        <v/>
      </c>
      <c r="K79" s="202"/>
    </row>
    <row r="80" spans="1:11">
      <c r="A80" s="340"/>
      <c r="B80" s="230">
        <v>62</v>
      </c>
      <c r="C80" s="294" t="s">
        <v>1000</v>
      </c>
      <c r="D80" s="292" t="s">
        <v>1001</v>
      </c>
      <c r="E80" s="293">
        <v>2</v>
      </c>
      <c r="F80" s="188"/>
      <c r="G80" s="197"/>
      <c r="H80" s="202"/>
      <c r="I80" s="188"/>
      <c r="J80" s="120" t="str">
        <f>IF(I80=Sheet2!$A$3,Sheet2!$B$3,IF(I80=Sheet2!$A$4,Sheet2!$B$4,IF(I80=Sheet2!$A$5,Sheet2!$B$5,IF(I80=Sheet2!$A$6,Sheet2!$B$6,""))))</f>
        <v/>
      </c>
      <c r="K80" s="202"/>
    </row>
    <row r="81" spans="1:11">
      <c r="A81" s="340"/>
      <c r="B81" s="230">
        <v>63</v>
      </c>
      <c r="C81" s="294" t="s">
        <v>190</v>
      </c>
      <c r="D81" s="292" t="s">
        <v>191</v>
      </c>
      <c r="E81" s="293">
        <v>4</v>
      </c>
      <c r="F81" s="188"/>
      <c r="G81" s="197"/>
      <c r="H81" s="202"/>
      <c r="I81" s="188"/>
      <c r="J81" s="120" t="str">
        <f>IF(I81=Sheet2!$A$3,Sheet2!$B$3,IF(I81=Sheet2!$A$4,Sheet2!$B$4,IF(I81=Sheet2!$A$5,Sheet2!$B$5,IF(I81=Sheet2!$A$6,Sheet2!$B$6,""))))</f>
        <v/>
      </c>
      <c r="K81" s="202"/>
    </row>
    <row r="82" spans="1:11">
      <c r="A82" s="340"/>
      <c r="B82" s="230">
        <v>64</v>
      </c>
      <c r="C82" s="294" t="s">
        <v>630</v>
      </c>
      <c r="D82" s="292" t="s">
        <v>995</v>
      </c>
      <c r="E82" s="293">
        <v>2</v>
      </c>
      <c r="F82" s="188"/>
      <c r="G82" s="197"/>
      <c r="H82" s="202"/>
      <c r="I82" s="188"/>
      <c r="J82" s="120" t="str">
        <f>IF(I82=Sheet2!$A$3,Sheet2!$B$3,IF(I82=Sheet2!$A$4,Sheet2!$B$4,IF(I82=Sheet2!$A$5,Sheet2!$B$5,IF(I82=Sheet2!$A$6,Sheet2!$B$6,""))))</f>
        <v/>
      </c>
      <c r="K82" s="202"/>
    </row>
    <row r="83" spans="1:11">
      <c r="A83" s="340"/>
      <c r="B83" s="230">
        <v>65</v>
      </c>
      <c r="C83" s="294" t="s">
        <v>640</v>
      </c>
      <c r="D83" s="292" t="s">
        <v>641</v>
      </c>
      <c r="E83" s="293">
        <v>2</v>
      </c>
      <c r="F83" s="188"/>
      <c r="G83" s="197"/>
      <c r="H83" s="202"/>
      <c r="I83" s="188"/>
      <c r="J83" s="120" t="str">
        <f>IF(I83=Sheet2!$A$3,Sheet2!$B$3,IF(I83=Sheet2!$A$4,Sheet2!$B$4,IF(I83=Sheet2!$A$5,Sheet2!$B$5,IF(I83=Sheet2!$A$6,Sheet2!$B$6,""))))</f>
        <v/>
      </c>
      <c r="K83" s="202"/>
    </row>
    <row r="84" spans="1:11">
      <c r="A84" s="340"/>
      <c r="B84" s="230">
        <v>66</v>
      </c>
      <c r="C84" s="294" t="s">
        <v>642</v>
      </c>
      <c r="D84" s="292" t="s">
        <v>412</v>
      </c>
      <c r="E84" s="293">
        <v>2</v>
      </c>
      <c r="F84" s="188"/>
      <c r="G84" s="197"/>
      <c r="H84" s="202"/>
      <c r="I84" s="188"/>
      <c r="J84" s="120" t="str">
        <f>IF(I84=Sheet2!$A$3,Sheet2!$B$3,IF(I84=Sheet2!$A$4,Sheet2!$B$4,IF(I84=Sheet2!$A$5,Sheet2!$B$5,IF(I84=Sheet2!$A$6,Sheet2!$B$6,""))))</f>
        <v/>
      </c>
      <c r="K84" s="202"/>
    </row>
    <row r="85" spans="1:11">
      <c r="A85" s="340"/>
      <c r="B85" s="230">
        <v>67</v>
      </c>
      <c r="C85" s="294" t="s">
        <v>643</v>
      </c>
      <c r="D85" s="292" t="s">
        <v>644</v>
      </c>
      <c r="E85" s="293">
        <v>2</v>
      </c>
      <c r="F85" s="188"/>
      <c r="G85" s="197"/>
      <c r="H85" s="202"/>
      <c r="I85" s="188"/>
      <c r="J85" s="120" t="str">
        <f>IF(I85=Sheet2!$A$3,Sheet2!$B$3,IF(I85=Sheet2!$A$4,Sheet2!$B$4,IF(I85=Sheet2!$A$5,Sheet2!$B$5,IF(I85=Sheet2!$A$6,Sheet2!$B$6,""))))</f>
        <v/>
      </c>
      <c r="K85" s="202"/>
    </row>
    <row r="86" spans="1:11">
      <c r="A86" s="340"/>
      <c r="B86" s="230">
        <v>68</v>
      </c>
      <c r="C86" s="294" t="s">
        <v>645</v>
      </c>
      <c r="D86" s="292" t="s">
        <v>646</v>
      </c>
      <c r="E86" s="293">
        <v>8</v>
      </c>
      <c r="F86" s="188"/>
      <c r="G86" s="197"/>
      <c r="H86" s="202"/>
      <c r="I86" s="188"/>
      <c r="J86" s="120" t="str">
        <f>IF(I86=Sheet2!$A$3,Sheet2!$B$3,IF(I86=Sheet2!$A$4,Sheet2!$B$4,IF(I86=Sheet2!$A$5,Sheet2!$B$5,IF(I86=Sheet2!$A$6,Sheet2!$B$6,""))))</f>
        <v/>
      </c>
      <c r="K86" s="202"/>
    </row>
    <row r="87" spans="1:11">
      <c r="A87" s="340"/>
      <c r="B87" s="230">
        <v>69</v>
      </c>
      <c r="C87" s="294" t="s">
        <v>647</v>
      </c>
      <c r="D87" s="292" t="s">
        <v>321</v>
      </c>
      <c r="E87" s="293">
        <v>16</v>
      </c>
      <c r="F87" s="188"/>
      <c r="G87" s="197"/>
      <c r="H87" s="202"/>
      <c r="I87" s="188"/>
      <c r="J87" s="120" t="str">
        <f>IF(I87=Sheet2!$A$3,Sheet2!$B$3,IF(I87=Sheet2!$A$4,Sheet2!$B$4,IF(I87=Sheet2!$A$5,Sheet2!$B$5,IF(I87=Sheet2!$A$6,Sheet2!$B$6,""))))</f>
        <v/>
      </c>
      <c r="K87" s="202"/>
    </row>
    <row r="88" spans="1:11">
      <c r="A88" s="340"/>
      <c r="B88" s="230">
        <v>70</v>
      </c>
      <c r="C88" s="294" t="s">
        <v>648</v>
      </c>
      <c r="D88" s="292" t="s">
        <v>649</v>
      </c>
      <c r="E88" s="293">
        <v>2</v>
      </c>
      <c r="F88" s="188"/>
      <c r="G88" s="197"/>
      <c r="H88" s="202"/>
      <c r="I88" s="188"/>
      <c r="J88" s="120" t="str">
        <f>IF(I88=Sheet2!$A$3,Sheet2!$B$3,IF(I88=Sheet2!$A$4,Sheet2!$B$4,IF(I88=Sheet2!$A$5,Sheet2!$B$5,IF(I88=Sheet2!$A$6,Sheet2!$B$6,""))))</f>
        <v/>
      </c>
      <c r="K88" s="202"/>
    </row>
    <row r="89" spans="1:11">
      <c r="A89" s="340"/>
      <c r="B89" s="230">
        <v>71</v>
      </c>
      <c r="C89" s="294" t="s">
        <v>650</v>
      </c>
      <c r="D89" s="292" t="s">
        <v>651</v>
      </c>
      <c r="E89" s="293">
        <v>2</v>
      </c>
      <c r="F89" s="188"/>
      <c r="G89" s="197"/>
      <c r="H89" s="202"/>
      <c r="I89" s="188"/>
      <c r="J89" s="120" t="str">
        <f>IF(I89=Sheet2!$A$3,Sheet2!$B$3,IF(I89=Sheet2!$A$4,Sheet2!$B$4,IF(I89=Sheet2!$A$5,Sheet2!$B$5,IF(I89=Sheet2!$A$6,Sheet2!$B$6,""))))</f>
        <v/>
      </c>
      <c r="K89" s="202"/>
    </row>
    <row r="90" spans="1:11">
      <c r="A90" s="340"/>
      <c r="B90" s="230">
        <v>72</v>
      </c>
      <c r="C90" s="294" t="s">
        <v>652</v>
      </c>
      <c r="D90" s="292" t="s">
        <v>653</v>
      </c>
      <c r="E90" s="293">
        <v>2</v>
      </c>
      <c r="F90" s="188"/>
      <c r="G90" s="197"/>
      <c r="H90" s="202"/>
      <c r="I90" s="188"/>
      <c r="J90" s="120" t="str">
        <f>IF(I90=Sheet2!$A$3,Sheet2!$B$3,IF(I90=Sheet2!$A$4,Sheet2!$B$4,IF(I90=Sheet2!$A$5,Sheet2!$B$5,IF(I90=Sheet2!$A$6,Sheet2!$B$6,""))))</f>
        <v/>
      </c>
      <c r="K90" s="202"/>
    </row>
    <row r="91" spans="1:11">
      <c r="A91" s="340"/>
      <c r="B91" s="230">
        <v>73</v>
      </c>
      <c r="C91" s="294" t="s">
        <v>654</v>
      </c>
      <c r="D91" s="292" t="s">
        <v>655</v>
      </c>
      <c r="E91" s="293">
        <v>2</v>
      </c>
      <c r="F91" s="188"/>
      <c r="G91" s="197"/>
      <c r="H91" s="202"/>
      <c r="I91" s="188"/>
      <c r="J91" s="120" t="str">
        <f>IF(I91=Sheet2!$A$3,Sheet2!$B$3,IF(I91=Sheet2!$A$4,Sheet2!$B$4,IF(I91=Sheet2!$A$5,Sheet2!$B$5,IF(I91=Sheet2!$A$6,Sheet2!$B$6,""))))</f>
        <v/>
      </c>
      <c r="K91" s="202"/>
    </row>
    <row r="92" spans="1:11">
      <c r="A92" s="340"/>
      <c r="B92" s="230">
        <v>74</v>
      </c>
      <c r="C92" s="294" t="s">
        <v>656</v>
      </c>
      <c r="D92" s="292" t="s">
        <v>325</v>
      </c>
      <c r="E92" s="293">
        <v>2</v>
      </c>
      <c r="F92" s="188"/>
      <c r="G92" s="197"/>
      <c r="H92" s="202"/>
      <c r="I92" s="188"/>
      <c r="J92" s="120" t="str">
        <f>IF(I92=Sheet2!$A$3,Sheet2!$B$3,IF(I92=Sheet2!$A$4,Sheet2!$B$4,IF(I92=Sheet2!$A$5,Sheet2!$B$5,IF(I92=Sheet2!$A$6,Sheet2!$B$6,""))))</f>
        <v/>
      </c>
      <c r="K92" s="202"/>
    </row>
    <row r="93" spans="1:11">
      <c r="A93" s="340"/>
      <c r="B93" s="230">
        <v>75</v>
      </c>
      <c r="C93" s="294" t="s">
        <v>631</v>
      </c>
      <c r="D93" s="292" t="s">
        <v>632</v>
      </c>
      <c r="E93" s="293">
        <v>8</v>
      </c>
      <c r="F93" s="188"/>
      <c r="G93" s="197"/>
      <c r="H93" s="202"/>
      <c r="I93" s="188"/>
      <c r="J93" s="120" t="str">
        <f>IF(I93=Sheet2!$A$3,Sheet2!$B$3,IF(I93=Sheet2!$A$4,Sheet2!$B$4,IF(I93=Sheet2!$A$5,Sheet2!$B$5,IF(I93=Sheet2!$A$6,Sheet2!$B$6,""))))</f>
        <v/>
      </c>
      <c r="K93" s="202"/>
    </row>
    <row r="94" spans="1:11">
      <c r="A94" s="340"/>
      <c r="B94" s="230">
        <v>76</v>
      </c>
      <c r="C94" s="294" t="s">
        <v>657</v>
      </c>
      <c r="D94" s="292" t="s">
        <v>658</v>
      </c>
      <c r="E94" s="293">
        <v>2</v>
      </c>
      <c r="F94" s="188"/>
      <c r="G94" s="197"/>
      <c r="H94" s="202"/>
      <c r="I94" s="188"/>
      <c r="J94" s="120" t="str">
        <f>IF(I94=Sheet2!$A$3,Sheet2!$B$3,IF(I94=Sheet2!$A$4,Sheet2!$B$4,IF(I94=Sheet2!$A$5,Sheet2!$B$5,IF(I94=Sheet2!$A$6,Sheet2!$B$6,""))))</f>
        <v/>
      </c>
      <c r="K94" s="202"/>
    </row>
    <row r="95" spans="1:11">
      <c r="A95" s="340"/>
      <c r="B95" s="230">
        <v>77</v>
      </c>
      <c r="C95" s="294" t="s">
        <v>659</v>
      </c>
      <c r="D95" s="292" t="s">
        <v>660</v>
      </c>
      <c r="E95" s="293">
        <v>2</v>
      </c>
      <c r="F95" s="188"/>
      <c r="G95" s="197"/>
      <c r="H95" s="202"/>
      <c r="I95" s="188"/>
      <c r="J95" s="120" t="str">
        <f>IF(I95=Sheet2!$A$3,Sheet2!$B$3,IF(I95=Sheet2!$A$4,Sheet2!$B$4,IF(I95=Sheet2!$A$5,Sheet2!$B$5,IF(I95=Sheet2!$A$6,Sheet2!$B$6,""))))</f>
        <v/>
      </c>
      <c r="K95" s="202"/>
    </row>
    <row r="96" spans="1:11">
      <c r="A96" s="340"/>
      <c r="B96" s="230">
        <v>78</v>
      </c>
      <c r="C96" s="294" t="s">
        <v>661</v>
      </c>
      <c r="D96" s="292" t="s">
        <v>662</v>
      </c>
      <c r="E96" s="293">
        <v>2</v>
      </c>
      <c r="F96" s="188"/>
      <c r="G96" s="197"/>
      <c r="H96" s="202"/>
      <c r="I96" s="188"/>
      <c r="J96" s="120" t="str">
        <f>IF(I96=Sheet2!$A$3,Sheet2!$B$3,IF(I96=Sheet2!$A$4,Sheet2!$B$4,IF(I96=Sheet2!$A$5,Sheet2!$B$5,IF(I96=Sheet2!$A$6,Sheet2!$B$6,""))))</f>
        <v/>
      </c>
      <c r="K96" s="202"/>
    </row>
    <row r="97" spans="1:11">
      <c r="A97" s="340"/>
      <c r="B97" s="230">
        <v>79</v>
      </c>
      <c r="C97" s="294" t="s">
        <v>648</v>
      </c>
      <c r="D97" s="292" t="s">
        <v>649</v>
      </c>
      <c r="E97" s="293">
        <v>2</v>
      </c>
      <c r="F97" s="188"/>
      <c r="G97" s="197"/>
      <c r="H97" s="202"/>
      <c r="I97" s="188"/>
      <c r="J97" s="120" t="str">
        <f>IF(I97=Sheet2!$A$3,Sheet2!$B$3,IF(I97=Sheet2!$A$4,Sheet2!$B$4,IF(I97=Sheet2!$A$5,Sheet2!$B$5,IF(I97=Sheet2!$A$6,Sheet2!$B$6,""))))</f>
        <v/>
      </c>
      <c r="K97" s="202"/>
    </row>
    <row r="98" spans="1:11">
      <c r="A98" s="340"/>
      <c r="B98" s="230">
        <v>80</v>
      </c>
      <c r="C98" s="294" t="s">
        <v>638</v>
      </c>
      <c r="D98" s="292" t="s">
        <v>639</v>
      </c>
      <c r="E98" s="293">
        <v>2</v>
      </c>
      <c r="F98" s="188"/>
      <c r="G98" s="197"/>
      <c r="H98" s="202"/>
      <c r="I98" s="188"/>
      <c r="J98" s="120" t="str">
        <f>IF(I98=Sheet2!$A$3,Sheet2!$B$3,IF(I98=Sheet2!$A$4,Sheet2!$B$4,IF(I98=Sheet2!$A$5,Sheet2!$B$5,IF(I98=Sheet2!$A$6,Sheet2!$B$6,""))))</f>
        <v/>
      </c>
      <c r="K98" s="202"/>
    </row>
    <row r="99" spans="1:11">
      <c r="A99" s="340"/>
      <c r="B99" s="230">
        <v>81</v>
      </c>
      <c r="C99" s="294" t="s">
        <v>1000</v>
      </c>
      <c r="D99" s="292" t="s">
        <v>1001</v>
      </c>
      <c r="E99" s="293">
        <v>2</v>
      </c>
      <c r="F99" s="188"/>
      <c r="G99" s="197"/>
      <c r="H99" s="202"/>
      <c r="I99" s="188"/>
      <c r="J99" s="120" t="str">
        <f>IF(I99=Sheet2!$A$3,Sheet2!$B$3,IF(I99=Sheet2!$A$4,Sheet2!$B$4,IF(I99=Sheet2!$A$5,Sheet2!$B$5,IF(I99=Sheet2!$A$6,Sheet2!$B$6,""))))</f>
        <v/>
      </c>
      <c r="K99" s="202"/>
    </row>
    <row r="100" spans="1:11">
      <c r="A100" s="340"/>
      <c r="B100" s="230">
        <v>82</v>
      </c>
      <c r="C100" s="294" t="s">
        <v>190</v>
      </c>
      <c r="D100" s="292" t="s">
        <v>191</v>
      </c>
      <c r="E100" s="293">
        <v>4</v>
      </c>
      <c r="F100" s="188"/>
      <c r="G100" s="197"/>
      <c r="H100" s="202"/>
      <c r="I100" s="188"/>
      <c r="J100" s="120" t="str">
        <f>IF(I100=Sheet2!$A$3,Sheet2!$B$3,IF(I100=Sheet2!$A$4,Sheet2!$B$4,IF(I100=Sheet2!$A$5,Sheet2!$B$5,IF(I100=Sheet2!$A$6,Sheet2!$B$6,""))))</f>
        <v/>
      </c>
      <c r="K100" s="202"/>
    </row>
    <row r="101" spans="1:11">
      <c r="A101" s="340"/>
      <c r="B101" s="230">
        <v>83</v>
      </c>
      <c r="C101" s="294" t="s">
        <v>630</v>
      </c>
      <c r="D101" s="292" t="s">
        <v>995</v>
      </c>
      <c r="E101" s="293">
        <v>2</v>
      </c>
      <c r="F101" s="188"/>
      <c r="G101" s="197"/>
      <c r="H101" s="202"/>
      <c r="I101" s="188"/>
      <c r="J101" s="120" t="str">
        <f>IF(I101=Sheet2!$A$3,Sheet2!$B$3,IF(I101=Sheet2!$A$4,Sheet2!$B$4,IF(I101=Sheet2!$A$5,Sheet2!$B$5,IF(I101=Sheet2!$A$6,Sheet2!$B$6,""))))</f>
        <v/>
      </c>
      <c r="K101" s="202"/>
    </row>
    <row r="102" spans="1:11">
      <c r="A102" s="340"/>
      <c r="B102" s="230">
        <v>84</v>
      </c>
      <c r="C102" s="294" t="s">
        <v>640</v>
      </c>
      <c r="D102" s="292" t="s">
        <v>641</v>
      </c>
      <c r="E102" s="293">
        <v>2</v>
      </c>
      <c r="F102" s="188"/>
      <c r="G102" s="197"/>
      <c r="H102" s="202"/>
      <c r="I102" s="188"/>
      <c r="J102" s="120" t="str">
        <f>IF(I102=Sheet2!$A$3,Sheet2!$B$3,IF(I102=Sheet2!$A$4,Sheet2!$B$4,IF(I102=Sheet2!$A$5,Sheet2!$B$5,IF(I102=Sheet2!$A$6,Sheet2!$B$6,""))))</f>
        <v/>
      </c>
      <c r="K102" s="202"/>
    </row>
    <row r="103" spans="1:11">
      <c r="A103" s="340"/>
      <c r="B103" s="230">
        <v>85</v>
      </c>
      <c r="C103" s="294" t="s">
        <v>642</v>
      </c>
      <c r="D103" s="292" t="s">
        <v>412</v>
      </c>
      <c r="E103" s="293">
        <v>2</v>
      </c>
      <c r="F103" s="188"/>
      <c r="G103" s="197"/>
      <c r="H103" s="202"/>
      <c r="I103" s="188"/>
      <c r="J103" s="120" t="str">
        <f>IF(I103=Sheet2!$A$3,Sheet2!$B$3,IF(I103=Sheet2!$A$4,Sheet2!$B$4,IF(I103=Sheet2!$A$5,Sheet2!$B$5,IF(I103=Sheet2!$A$6,Sheet2!$B$6,""))))</f>
        <v/>
      </c>
      <c r="K103" s="202"/>
    </row>
    <row r="104" spans="1:11">
      <c r="A104" s="340"/>
      <c r="B104" s="230">
        <v>86</v>
      </c>
      <c r="C104" s="294" t="s">
        <v>643</v>
      </c>
      <c r="D104" s="292" t="s">
        <v>644</v>
      </c>
      <c r="E104" s="293">
        <v>2</v>
      </c>
      <c r="F104" s="188"/>
      <c r="G104" s="197"/>
      <c r="H104" s="202"/>
      <c r="I104" s="188"/>
      <c r="J104" s="120" t="str">
        <f>IF(I104=Sheet2!$A$3,Sheet2!$B$3,IF(I104=Sheet2!$A$4,Sheet2!$B$4,IF(I104=Sheet2!$A$5,Sheet2!$B$5,IF(I104=Sheet2!$A$6,Sheet2!$B$6,""))))</f>
        <v/>
      </c>
      <c r="K104" s="202"/>
    </row>
    <row r="105" spans="1:11">
      <c r="A105" s="340"/>
      <c r="B105" s="230">
        <v>87</v>
      </c>
      <c r="C105" s="294" t="s">
        <v>645</v>
      </c>
      <c r="D105" s="292" t="s">
        <v>646</v>
      </c>
      <c r="E105" s="293">
        <v>8</v>
      </c>
      <c r="F105" s="188"/>
      <c r="G105" s="197"/>
      <c r="H105" s="202"/>
      <c r="I105" s="188"/>
      <c r="J105" s="120" t="str">
        <f>IF(I105=Sheet2!$A$3,Sheet2!$B$3,IF(I105=Sheet2!$A$4,Sheet2!$B$4,IF(I105=Sheet2!$A$5,Sheet2!$B$5,IF(I105=Sheet2!$A$6,Sheet2!$B$6,""))))</f>
        <v/>
      </c>
      <c r="K105" s="202"/>
    </row>
    <row r="106" spans="1:11">
      <c r="A106" s="340"/>
      <c r="B106" s="230">
        <v>88</v>
      </c>
      <c r="C106" s="294" t="s">
        <v>647</v>
      </c>
      <c r="D106" s="292" t="s">
        <v>321</v>
      </c>
      <c r="E106" s="293">
        <v>16</v>
      </c>
      <c r="F106" s="188"/>
      <c r="G106" s="197"/>
      <c r="H106" s="202"/>
      <c r="I106" s="188"/>
      <c r="J106" s="120" t="str">
        <f>IF(I106=Sheet2!$A$3,Sheet2!$B$3,IF(I106=Sheet2!$A$4,Sheet2!$B$4,IF(I106=Sheet2!$A$5,Sheet2!$B$5,IF(I106=Sheet2!$A$6,Sheet2!$B$6,""))))</f>
        <v/>
      </c>
      <c r="K106" s="202"/>
    </row>
    <row r="107" spans="1:11">
      <c r="A107" s="340"/>
      <c r="B107" s="230">
        <v>89</v>
      </c>
      <c r="C107" s="294" t="s">
        <v>648</v>
      </c>
      <c r="D107" s="292" t="s">
        <v>649</v>
      </c>
      <c r="E107" s="293">
        <v>2</v>
      </c>
      <c r="F107" s="188"/>
      <c r="G107" s="197"/>
      <c r="H107" s="202"/>
      <c r="I107" s="188"/>
      <c r="J107" s="120" t="str">
        <f>IF(I107=Sheet2!$A$3,Sheet2!$B$3,IF(I107=Sheet2!$A$4,Sheet2!$B$4,IF(I107=Sheet2!$A$5,Sheet2!$B$5,IF(I107=Sheet2!$A$6,Sheet2!$B$6,""))))</f>
        <v/>
      </c>
      <c r="K107" s="202"/>
    </row>
    <row r="108" spans="1:11">
      <c r="A108" s="340"/>
      <c r="B108" s="230">
        <v>90</v>
      </c>
      <c r="C108" s="294" t="s">
        <v>650</v>
      </c>
      <c r="D108" s="292" t="s">
        <v>651</v>
      </c>
      <c r="E108" s="293">
        <v>2</v>
      </c>
      <c r="F108" s="188"/>
      <c r="G108" s="197"/>
      <c r="H108" s="202"/>
      <c r="I108" s="188"/>
      <c r="J108" s="120" t="str">
        <f>IF(I108=Sheet2!$A$3,Sheet2!$B$3,IF(I108=Sheet2!$A$4,Sheet2!$B$4,IF(I108=Sheet2!$A$5,Sheet2!$B$5,IF(I108=Sheet2!$A$6,Sheet2!$B$6,""))))</f>
        <v/>
      </c>
      <c r="K108" s="202"/>
    </row>
    <row r="109" spans="1:11">
      <c r="A109" s="340"/>
      <c r="B109" s="230">
        <v>91</v>
      </c>
      <c r="C109" s="294" t="s">
        <v>652</v>
      </c>
      <c r="D109" s="292" t="s">
        <v>653</v>
      </c>
      <c r="E109" s="293">
        <v>2</v>
      </c>
      <c r="F109" s="188"/>
      <c r="G109" s="197"/>
      <c r="H109" s="202"/>
      <c r="I109" s="188"/>
      <c r="J109" s="120" t="str">
        <f>IF(I109=Sheet2!$A$3,Sheet2!$B$3,IF(I109=Sheet2!$A$4,Sheet2!$B$4,IF(I109=Sheet2!$A$5,Sheet2!$B$5,IF(I109=Sheet2!$A$6,Sheet2!$B$6,""))))</f>
        <v/>
      </c>
      <c r="K109" s="202"/>
    </row>
    <row r="110" spans="1:11">
      <c r="A110" s="340"/>
      <c r="B110" s="230">
        <v>92</v>
      </c>
      <c r="C110" s="294" t="s">
        <v>654</v>
      </c>
      <c r="D110" s="292" t="s">
        <v>655</v>
      </c>
      <c r="E110" s="293">
        <v>2</v>
      </c>
      <c r="F110" s="188"/>
      <c r="G110" s="197"/>
      <c r="H110" s="202"/>
      <c r="I110" s="188"/>
      <c r="J110" s="120" t="str">
        <f>IF(I110=Sheet2!$A$3,Sheet2!$B$3,IF(I110=Sheet2!$A$4,Sheet2!$B$4,IF(I110=Sheet2!$A$5,Sheet2!$B$5,IF(I110=Sheet2!$A$6,Sheet2!$B$6,""))))</f>
        <v/>
      </c>
      <c r="K110" s="202"/>
    </row>
    <row r="111" spans="1:11">
      <c r="A111" s="340"/>
      <c r="B111" s="230">
        <v>93</v>
      </c>
      <c r="C111" s="294" t="s">
        <v>656</v>
      </c>
      <c r="D111" s="292" t="s">
        <v>325</v>
      </c>
      <c r="E111" s="293">
        <v>2</v>
      </c>
      <c r="F111" s="188"/>
      <c r="G111" s="197"/>
      <c r="H111" s="202"/>
      <c r="I111" s="188"/>
      <c r="J111" s="120" t="str">
        <f>IF(I111=Sheet2!$A$3,Sheet2!$B$3,IF(I111=Sheet2!$A$4,Sheet2!$B$4,IF(I111=Sheet2!$A$5,Sheet2!$B$5,IF(I111=Sheet2!$A$6,Sheet2!$B$6,""))))</f>
        <v/>
      </c>
      <c r="K111" s="202"/>
    </row>
    <row r="112" spans="1:11">
      <c r="A112" s="340"/>
      <c r="B112" s="230">
        <v>94</v>
      </c>
      <c r="C112" s="294" t="s">
        <v>631</v>
      </c>
      <c r="D112" s="292" t="s">
        <v>632</v>
      </c>
      <c r="E112" s="293">
        <v>8</v>
      </c>
      <c r="F112" s="188"/>
      <c r="G112" s="197"/>
      <c r="H112" s="202"/>
      <c r="I112" s="188"/>
      <c r="J112" s="120" t="str">
        <f>IF(I112=Sheet2!$A$3,Sheet2!$B$3,IF(I112=Sheet2!$A$4,Sheet2!$B$4,IF(I112=Sheet2!$A$5,Sheet2!$B$5,IF(I112=Sheet2!$A$6,Sheet2!$B$6,""))))</f>
        <v/>
      </c>
      <c r="K112" s="202"/>
    </row>
    <row r="113" spans="1:11">
      <c r="A113" s="340"/>
      <c r="B113" s="230">
        <v>95</v>
      </c>
      <c r="C113" s="294" t="s">
        <v>657</v>
      </c>
      <c r="D113" s="292" t="s">
        <v>658</v>
      </c>
      <c r="E113" s="293">
        <v>2</v>
      </c>
      <c r="F113" s="188"/>
      <c r="G113" s="197"/>
      <c r="H113" s="202"/>
      <c r="I113" s="188"/>
      <c r="J113" s="120" t="str">
        <f>IF(I113=Sheet2!$A$3,Sheet2!$B$3,IF(I113=Sheet2!$A$4,Sheet2!$B$4,IF(I113=Sheet2!$A$5,Sheet2!$B$5,IF(I113=Sheet2!$A$6,Sheet2!$B$6,""))))</f>
        <v/>
      </c>
      <c r="K113" s="202"/>
    </row>
    <row r="114" spans="1:11">
      <c r="A114" s="340"/>
      <c r="B114" s="230">
        <v>96</v>
      </c>
      <c r="C114" s="294" t="s">
        <v>659</v>
      </c>
      <c r="D114" s="292" t="s">
        <v>660</v>
      </c>
      <c r="E114" s="293">
        <v>2</v>
      </c>
      <c r="F114" s="188"/>
      <c r="G114" s="197"/>
      <c r="H114" s="202"/>
      <c r="I114" s="188"/>
      <c r="J114" s="120" t="str">
        <f>IF(I114=Sheet2!$A$3,Sheet2!$B$3,IF(I114=Sheet2!$A$4,Sheet2!$B$4,IF(I114=Sheet2!$A$5,Sheet2!$B$5,IF(I114=Sheet2!$A$6,Sheet2!$B$6,""))))</f>
        <v/>
      </c>
      <c r="K114" s="202"/>
    </row>
    <row r="115" spans="1:11">
      <c r="A115" s="340"/>
      <c r="B115" s="230">
        <v>97</v>
      </c>
      <c r="C115" s="294" t="s">
        <v>661</v>
      </c>
      <c r="D115" s="292" t="s">
        <v>662</v>
      </c>
      <c r="E115" s="293">
        <v>2</v>
      </c>
      <c r="F115" s="188"/>
      <c r="G115" s="197"/>
      <c r="H115" s="202"/>
      <c r="I115" s="188"/>
      <c r="J115" s="120" t="str">
        <f>IF(I115=Sheet2!$A$3,Sheet2!$B$3,IF(I115=Sheet2!$A$4,Sheet2!$B$4,IF(I115=Sheet2!$A$5,Sheet2!$B$5,IF(I115=Sheet2!$A$6,Sheet2!$B$6,""))))</f>
        <v/>
      </c>
      <c r="K115" s="202"/>
    </row>
    <row r="116" spans="1:11">
      <c r="A116" s="340"/>
      <c r="B116" s="230">
        <v>98</v>
      </c>
      <c r="C116" s="294" t="s">
        <v>648</v>
      </c>
      <c r="D116" s="292" t="s">
        <v>649</v>
      </c>
      <c r="E116" s="293">
        <v>2</v>
      </c>
      <c r="F116" s="188"/>
      <c r="G116" s="197"/>
      <c r="H116" s="202"/>
      <c r="I116" s="188"/>
      <c r="J116" s="120" t="str">
        <f>IF(I116=Sheet2!$A$3,Sheet2!$B$3,IF(I116=Sheet2!$A$4,Sheet2!$B$4,IF(I116=Sheet2!$A$5,Sheet2!$B$5,IF(I116=Sheet2!$A$6,Sheet2!$B$6,""))))</f>
        <v/>
      </c>
      <c r="K116" s="202"/>
    </row>
    <row r="117" spans="1:11">
      <c r="A117" s="340"/>
      <c r="B117" s="230">
        <v>99</v>
      </c>
      <c r="C117" s="294" t="s">
        <v>638</v>
      </c>
      <c r="D117" s="292" t="s">
        <v>639</v>
      </c>
      <c r="E117" s="293">
        <v>2</v>
      </c>
      <c r="F117" s="188"/>
      <c r="G117" s="197"/>
      <c r="H117" s="202"/>
      <c r="I117" s="188"/>
      <c r="J117" s="120" t="str">
        <f>IF(I117=Sheet2!$A$3,Sheet2!$B$3,IF(I117=Sheet2!$A$4,Sheet2!$B$4,IF(I117=Sheet2!$A$5,Sheet2!$B$5,IF(I117=Sheet2!$A$6,Sheet2!$B$6,""))))</f>
        <v/>
      </c>
      <c r="K117" s="202"/>
    </row>
    <row r="118" spans="1:11">
      <c r="A118" s="340"/>
      <c r="B118" s="230">
        <v>100</v>
      </c>
      <c r="C118" s="294" t="s">
        <v>1000</v>
      </c>
      <c r="D118" s="292" t="s">
        <v>1001</v>
      </c>
      <c r="E118" s="293">
        <v>2</v>
      </c>
      <c r="F118" s="188"/>
      <c r="G118" s="197"/>
      <c r="H118" s="202"/>
      <c r="I118" s="188"/>
      <c r="J118" s="120" t="str">
        <f>IF(I118=Sheet2!$A$3,Sheet2!$B$3,IF(I118=Sheet2!$A$4,Sheet2!$B$4,IF(I118=Sheet2!$A$5,Sheet2!$B$5,IF(I118=Sheet2!$A$6,Sheet2!$B$6,""))))</f>
        <v/>
      </c>
      <c r="K118" s="202"/>
    </row>
    <row r="119" spans="1:11">
      <c r="A119" s="340"/>
      <c r="B119" s="230">
        <v>101</v>
      </c>
      <c r="C119" s="294" t="s">
        <v>190</v>
      </c>
      <c r="D119" s="292" t="s">
        <v>191</v>
      </c>
      <c r="E119" s="293">
        <v>4</v>
      </c>
      <c r="F119" s="188"/>
      <c r="G119" s="197"/>
      <c r="H119" s="202"/>
      <c r="I119" s="188"/>
      <c r="J119" s="120" t="str">
        <f>IF(I119=Sheet2!$A$3,Sheet2!$B$3,IF(I119=Sheet2!$A$4,Sheet2!$B$4,IF(I119=Sheet2!$A$5,Sheet2!$B$5,IF(I119=Sheet2!$A$6,Sheet2!$B$6,""))))</f>
        <v/>
      </c>
      <c r="K119" s="202"/>
    </row>
    <row r="120" spans="1:11">
      <c r="A120" s="340"/>
      <c r="B120" s="230">
        <v>102</v>
      </c>
      <c r="C120" s="294" t="s">
        <v>630</v>
      </c>
      <c r="D120" s="292" t="s">
        <v>995</v>
      </c>
      <c r="E120" s="293">
        <v>2</v>
      </c>
      <c r="F120" s="188"/>
      <c r="G120" s="197"/>
      <c r="H120" s="202"/>
      <c r="I120" s="188"/>
      <c r="J120" s="120" t="str">
        <f>IF(I120=Sheet2!$A$3,Sheet2!$B$3,IF(I120=Sheet2!$A$4,Sheet2!$B$4,IF(I120=Sheet2!$A$5,Sheet2!$B$5,IF(I120=Sheet2!$A$6,Sheet2!$B$6,""))))</f>
        <v/>
      </c>
      <c r="K120" s="202"/>
    </row>
    <row r="121" spans="1:11">
      <c r="A121" s="340"/>
      <c r="B121" s="230">
        <v>103</v>
      </c>
      <c r="C121" s="294" t="s">
        <v>640</v>
      </c>
      <c r="D121" s="292" t="s">
        <v>641</v>
      </c>
      <c r="E121" s="293">
        <v>2</v>
      </c>
      <c r="F121" s="188"/>
      <c r="G121" s="118"/>
      <c r="H121" s="201"/>
      <c r="I121" s="188"/>
      <c r="J121" s="120" t="str">
        <f>IF(I121=Sheet2!$A$3,Sheet2!$B$3,IF(I121=Sheet2!$A$4,Sheet2!$B$4,IF(I121=Sheet2!$A$5,Sheet2!$B$5,IF(I121=Sheet2!$A$6,Sheet2!$B$6,""))))</f>
        <v/>
      </c>
      <c r="K121" s="201"/>
    </row>
    <row r="122" spans="1:11">
      <c r="A122" s="340"/>
      <c r="B122" s="230">
        <v>104</v>
      </c>
      <c r="C122" s="294" t="s">
        <v>642</v>
      </c>
      <c r="D122" s="292" t="s">
        <v>412</v>
      </c>
      <c r="E122" s="293">
        <v>2</v>
      </c>
      <c r="F122" s="188"/>
      <c r="G122" s="197"/>
      <c r="H122" s="202"/>
      <c r="I122" s="188"/>
      <c r="J122" s="120" t="str">
        <f>IF(I122=Sheet2!$A$3,Sheet2!$B$3,IF(I122=Sheet2!$A$4,Sheet2!$B$4,IF(I122=Sheet2!$A$5,Sheet2!$B$5,IF(I122=Sheet2!$A$6,Sheet2!$B$6,""))))</f>
        <v/>
      </c>
      <c r="K122" s="202"/>
    </row>
    <row r="123" spans="1:11">
      <c r="A123" s="340"/>
      <c r="B123" s="230">
        <v>105</v>
      </c>
      <c r="C123" s="294" t="s">
        <v>643</v>
      </c>
      <c r="D123" s="292" t="s">
        <v>644</v>
      </c>
      <c r="E123" s="293">
        <v>2</v>
      </c>
      <c r="F123" s="188"/>
      <c r="G123" s="197"/>
      <c r="H123" s="202"/>
      <c r="I123" s="188"/>
      <c r="J123" s="120" t="str">
        <f>IF(I123=Sheet2!$A$3,Sheet2!$B$3,IF(I123=Sheet2!$A$4,Sheet2!$B$4,IF(I123=Sheet2!$A$5,Sheet2!$B$5,IF(I123=Sheet2!$A$6,Sheet2!$B$6,""))))</f>
        <v/>
      </c>
      <c r="K123" s="202"/>
    </row>
    <row r="124" spans="1:11">
      <c r="A124" s="340"/>
      <c r="B124" s="230">
        <v>106</v>
      </c>
      <c r="C124" s="294" t="s">
        <v>645</v>
      </c>
      <c r="D124" s="292" t="s">
        <v>646</v>
      </c>
      <c r="E124" s="293">
        <v>8</v>
      </c>
      <c r="F124" s="188"/>
      <c r="G124" s="197"/>
      <c r="H124" s="202"/>
      <c r="I124" s="188"/>
      <c r="J124" s="120" t="str">
        <f>IF(I124=Sheet2!$A$3,Sheet2!$B$3,IF(I124=Sheet2!$A$4,Sheet2!$B$4,IF(I124=Sheet2!$A$5,Sheet2!$B$5,IF(I124=Sheet2!$A$6,Sheet2!$B$6,""))))</f>
        <v/>
      </c>
      <c r="K124" s="202"/>
    </row>
    <row r="125" spans="1:11">
      <c r="A125" s="340"/>
      <c r="B125" s="230">
        <v>107</v>
      </c>
      <c r="C125" s="294" t="s">
        <v>647</v>
      </c>
      <c r="D125" s="292" t="s">
        <v>321</v>
      </c>
      <c r="E125" s="293">
        <v>16</v>
      </c>
      <c r="F125" s="188"/>
      <c r="G125" s="197"/>
      <c r="H125" s="202"/>
      <c r="I125" s="188"/>
      <c r="J125" s="120" t="str">
        <f>IF(I125=Sheet2!$A$3,Sheet2!$B$3,IF(I125=Sheet2!$A$4,Sheet2!$B$4,IF(I125=Sheet2!$A$5,Sheet2!$B$5,IF(I125=Sheet2!$A$6,Sheet2!$B$6,""))))</f>
        <v/>
      </c>
      <c r="K125" s="202"/>
    </row>
    <row r="126" spans="1:11">
      <c r="A126" s="340"/>
      <c r="B126" s="230">
        <v>108</v>
      </c>
      <c r="C126" s="294" t="s">
        <v>648</v>
      </c>
      <c r="D126" s="292" t="s">
        <v>649</v>
      </c>
      <c r="E126" s="293">
        <v>2</v>
      </c>
      <c r="F126" s="188"/>
      <c r="G126" s="197"/>
      <c r="H126" s="202"/>
      <c r="I126" s="188"/>
      <c r="J126" s="120" t="str">
        <f>IF(I126=Sheet2!$A$3,Sheet2!$B$3,IF(I126=Sheet2!$A$4,Sheet2!$B$4,IF(I126=Sheet2!$A$5,Sheet2!$B$5,IF(I126=Sheet2!$A$6,Sheet2!$B$6,""))))</f>
        <v/>
      </c>
      <c r="K126" s="202"/>
    </row>
    <row r="127" spans="1:11">
      <c r="A127" s="340"/>
      <c r="B127" s="230">
        <v>109</v>
      </c>
      <c r="C127" s="294" t="s">
        <v>650</v>
      </c>
      <c r="D127" s="292" t="s">
        <v>651</v>
      </c>
      <c r="E127" s="293">
        <v>2</v>
      </c>
      <c r="F127" s="188"/>
      <c r="G127" s="197"/>
      <c r="H127" s="202"/>
      <c r="I127" s="188"/>
      <c r="J127" s="120" t="str">
        <f>IF(I127=Sheet2!$A$3,Sheet2!$B$3,IF(I127=Sheet2!$A$4,Sheet2!$B$4,IF(I127=Sheet2!$A$5,Sheet2!$B$5,IF(I127=Sheet2!$A$6,Sheet2!$B$6,""))))</f>
        <v/>
      </c>
      <c r="K127" s="202"/>
    </row>
    <row r="128" spans="1:11">
      <c r="A128" s="340"/>
      <c r="B128" s="230">
        <v>110</v>
      </c>
      <c r="C128" s="294" t="s">
        <v>652</v>
      </c>
      <c r="D128" s="292" t="s">
        <v>653</v>
      </c>
      <c r="E128" s="293">
        <v>2</v>
      </c>
      <c r="F128" s="188"/>
      <c r="G128" s="197"/>
      <c r="H128" s="202"/>
      <c r="I128" s="188"/>
      <c r="J128" s="120" t="str">
        <f>IF(I128=Sheet2!$A$3,Sheet2!$B$3,IF(I128=Sheet2!$A$4,Sheet2!$B$4,IF(I128=Sheet2!$A$5,Sheet2!$B$5,IF(I128=Sheet2!$A$6,Sheet2!$B$6,""))))</f>
        <v/>
      </c>
      <c r="K128" s="202"/>
    </row>
    <row r="129" spans="1:11">
      <c r="A129" s="340"/>
      <c r="B129" s="230">
        <v>111</v>
      </c>
      <c r="C129" s="294" t="s">
        <v>654</v>
      </c>
      <c r="D129" s="292" t="s">
        <v>655</v>
      </c>
      <c r="E129" s="293">
        <v>2</v>
      </c>
      <c r="F129" s="188"/>
      <c r="G129" s="197"/>
      <c r="H129" s="202"/>
      <c r="I129" s="188"/>
      <c r="J129" s="120" t="str">
        <f>IF(I129=Sheet2!$A$3,Sheet2!$B$3,IF(I129=Sheet2!$A$4,Sheet2!$B$4,IF(I129=Sheet2!$A$5,Sheet2!$B$5,IF(I129=Sheet2!$A$6,Sheet2!$B$6,""))))</f>
        <v/>
      </c>
      <c r="K129" s="202"/>
    </row>
    <row r="130" spans="1:11">
      <c r="A130" s="340"/>
      <c r="B130" s="230">
        <v>112</v>
      </c>
      <c r="C130" s="294" t="s">
        <v>656</v>
      </c>
      <c r="D130" s="292" t="s">
        <v>325</v>
      </c>
      <c r="E130" s="293">
        <v>2</v>
      </c>
      <c r="F130" s="188"/>
      <c r="G130" s="197"/>
      <c r="H130" s="202"/>
      <c r="I130" s="188"/>
      <c r="J130" s="120" t="str">
        <f>IF(I130=Sheet2!$A$3,Sheet2!$B$3,IF(I130=Sheet2!$A$4,Sheet2!$B$4,IF(I130=Sheet2!$A$5,Sheet2!$B$5,IF(I130=Sheet2!$A$6,Sheet2!$B$6,""))))</f>
        <v/>
      </c>
      <c r="K130" s="202"/>
    </row>
    <row r="131" spans="1:11">
      <c r="A131" s="340"/>
      <c r="B131" s="230">
        <v>113</v>
      </c>
      <c r="C131" s="294" t="s">
        <v>631</v>
      </c>
      <c r="D131" s="292" t="s">
        <v>632</v>
      </c>
      <c r="E131" s="293">
        <v>8</v>
      </c>
      <c r="F131" s="188"/>
      <c r="G131" s="118"/>
      <c r="H131" s="201"/>
      <c r="I131" s="188"/>
      <c r="J131" s="120" t="str">
        <f>IF(I131=Sheet2!$A$3,Sheet2!$B$3,IF(I131=Sheet2!$A$4,Sheet2!$B$4,IF(I131=Sheet2!$A$5,Sheet2!$B$5,IF(I131=Sheet2!$A$6,Sheet2!$B$6,""))))</f>
        <v/>
      </c>
      <c r="K131" s="201"/>
    </row>
    <row r="132" spans="1:11">
      <c r="A132" s="340"/>
      <c r="B132" s="230">
        <v>114</v>
      </c>
      <c r="C132" s="294" t="s">
        <v>657</v>
      </c>
      <c r="D132" s="292" t="s">
        <v>658</v>
      </c>
      <c r="E132" s="293">
        <v>2</v>
      </c>
      <c r="F132" s="188"/>
      <c r="G132" s="197"/>
      <c r="H132" s="202"/>
      <c r="I132" s="188"/>
      <c r="J132" s="120" t="str">
        <f>IF(I132=Sheet2!$A$3,Sheet2!$B$3,IF(I132=Sheet2!$A$4,Sheet2!$B$4,IF(I132=Sheet2!$A$5,Sheet2!$B$5,IF(I132=Sheet2!$A$6,Sheet2!$B$6,""))))</f>
        <v/>
      </c>
      <c r="K132" s="202"/>
    </row>
    <row r="133" spans="1:11">
      <c r="A133" s="340"/>
      <c r="B133" s="230">
        <v>115</v>
      </c>
      <c r="C133" s="294" t="s">
        <v>659</v>
      </c>
      <c r="D133" s="292" t="s">
        <v>660</v>
      </c>
      <c r="E133" s="293">
        <v>2</v>
      </c>
      <c r="F133" s="188"/>
      <c r="G133" s="197"/>
      <c r="H133" s="202"/>
      <c r="I133" s="188"/>
      <c r="J133" s="120" t="str">
        <f>IF(I133=Sheet2!$A$3,Sheet2!$B$3,IF(I133=Sheet2!$A$4,Sheet2!$B$4,IF(I133=Sheet2!$A$5,Sheet2!$B$5,IF(I133=Sheet2!$A$6,Sheet2!$B$6,""))))</f>
        <v/>
      </c>
      <c r="K133" s="202"/>
    </row>
    <row r="134" spans="1:11">
      <c r="A134" s="340"/>
      <c r="B134" s="230">
        <v>116</v>
      </c>
      <c r="C134" s="294" t="s">
        <v>661</v>
      </c>
      <c r="D134" s="292" t="s">
        <v>662</v>
      </c>
      <c r="E134" s="293">
        <v>2</v>
      </c>
      <c r="F134" s="188"/>
      <c r="G134" s="197"/>
      <c r="H134" s="202"/>
      <c r="I134" s="188"/>
      <c r="J134" s="120" t="str">
        <f>IF(I134=Sheet2!$A$3,Sheet2!$B$3,IF(I134=Sheet2!$A$4,Sheet2!$B$4,IF(I134=Sheet2!$A$5,Sheet2!$B$5,IF(I134=Sheet2!$A$6,Sheet2!$B$6,""))))</f>
        <v/>
      </c>
      <c r="K134" s="202"/>
    </row>
    <row r="135" spans="1:11">
      <c r="A135" s="340"/>
      <c r="B135" s="230">
        <v>117</v>
      </c>
      <c r="C135" s="294" t="s">
        <v>648</v>
      </c>
      <c r="D135" s="292" t="s">
        <v>649</v>
      </c>
      <c r="E135" s="293">
        <v>2</v>
      </c>
      <c r="F135" s="188"/>
      <c r="G135" s="197"/>
      <c r="H135" s="202"/>
      <c r="I135" s="188"/>
      <c r="J135" s="120" t="str">
        <f>IF(I135=Sheet2!$A$3,Sheet2!$B$3,IF(I135=Sheet2!$A$4,Sheet2!$B$4,IF(I135=Sheet2!$A$5,Sheet2!$B$5,IF(I135=Sheet2!$A$6,Sheet2!$B$6,""))))</f>
        <v/>
      </c>
      <c r="K135" s="202"/>
    </row>
    <row r="136" spans="1:11">
      <c r="A136" s="340"/>
      <c r="B136" s="230"/>
      <c r="C136" s="298"/>
      <c r="D136" s="278" t="s">
        <v>663</v>
      </c>
      <c r="E136" s="275"/>
      <c r="F136" s="140"/>
      <c r="G136" s="276"/>
      <c r="H136" s="277"/>
      <c r="I136" s="140"/>
      <c r="J136" s="239" t="str">
        <f>IF(I136=Sheet2!$A$3,Sheet2!$B$3,IF(I136=Sheet2!$A$4,Sheet2!$B$4,IF(I136=Sheet2!$A$5,Sheet2!$B$5,IF(I136=Sheet2!$A$6,Sheet2!$B$6,""))))</f>
        <v/>
      </c>
      <c r="K136" s="277"/>
    </row>
    <row r="137" spans="1:11">
      <c r="A137" s="340"/>
      <c r="B137" s="230">
        <v>118</v>
      </c>
      <c r="C137" s="291" t="s">
        <v>664</v>
      </c>
      <c r="D137" s="292" t="s">
        <v>665</v>
      </c>
      <c r="E137" s="293">
        <v>100</v>
      </c>
      <c r="F137" s="188"/>
      <c r="G137" s="197"/>
      <c r="H137" s="202"/>
      <c r="I137" s="188"/>
      <c r="J137" s="120" t="str">
        <f>IF(I137=Sheet2!$A$3,Sheet2!$B$3,IF(I137=Sheet2!$A$4,Sheet2!$B$4,IF(I137=Sheet2!$A$5,Sheet2!$B$5,IF(I137=Sheet2!$A$6,Sheet2!$B$6,""))))</f>
        <v/>
      </c>
      <c r="K137" s="202"/>
    </row>
    <row r="138" spans="1:11">
      <c r="A138" s="340"/>
      <c r="B138" s="230">
        <v>119</v>
      </c>
      <c r="C138" s="294" t="s">
        <v>1002</v>
      </c>
      <c r="D138" s="292" t="s">
        <v>637</v>
      </c>
      <c r="E138" s="293">
        <v>100</v>
      </c>
      <c r="F138" s="188"/>
      <c r="G138" s="197"/>
      <c r="H138" s="202"/>
      <c r="I138" s="188"/>
      <c r="J138" s="120" t="str">
        <f>IF(I138=Sheet2!$A$3,Sheet2!$B$3,IF(I138=Sheet2!$A$4,Sheet2!$B$4,IF(I138=Sheet2!$A$5,Sheet2!$B$5,IF(I138=Sheet2!$A$6,Sheet2!$B$6,""))))</f>
        <v/>
      </c>
      <c r="K138" s="202"/>
    </row>
    <row r="139" spans="1:11">
      <c r="A139" s="340"/>
      <c r="B139" s="230">
        <v>120</v>
      </c>
      <c r="C139" s="294" t="s">
        <v>1120</v>
      </c>
      <c r="D139" s="292" t="s">
        <v>1121</v>
      </c>
      <c r="E139" s="293">
        <v>1</v>
      </c>
      <c r="F139" s="188"/>
      <c r="G139" s="197"/>
      <c r="H139" s="202"/>
      <c r="I139" s="188"/>
      <c r="J139" s="120" t="str">
        <f>IF(I139=Sheet2!$A$3,Sheet2!$B$3,IF(I139=Sheet2!$A$4,Sheet2!$B$4,IF(I139=Sheet2!$A$5,Sheet2!$B$5,IF(I139=Sheet2!$A$6,Sheet2!$B$6,""))))</f>
        <v/>
      </c>
      <c r="K139" s="202"/>
    </row>
    <row r="140" spans="1:11">
      <c r="A140" s="340"/>
      <c r="B140" s="230">
        <v>121</v>
      </c>
      <c r="C140" s="294" t="s">
        <v>1122</v>
      </c>
      <c r="D140" s="292" t="s">
        <v>1123</v>
      </c>
      <c r="E140" s="293">
        <v>1</v>
      </c>
      <c r="F140" s="188"/>
      <c r="G140" s="197"/>
      <c r="H140" s="202"/>
      <c r="I140" s="188"/>
      <c r="J140" s="120" t="str">
        <f>IF(I140=Sheet2!$A$3,Sheet2!$B$3,IF(I140=Sheet2!$A$4,Sheet2!$B$4,IF(I140=Sheet2!$A$5,Sheet2!$B$5,IF(I140=Sheet2!$A$6,Sheet2!$B$6,""))))</f>
        <v/>
      </c>
      <c r="K140" s="202"/>
    </row>
    <row r="141" spans="1:11">
      <c r="A141" s="340"/>
      <c r="B141" s="230">
        <v>122</v>
      </c>
      <c r="C141" s="294" t="s">
        <v>1124</v>
      </c>
      <c r="D141" s="292" t="s">
        <v>1125</v>
      </c>
      <c r="E141" s="293">
        <v>6</v>
      </c>
      <c r="F141" s="188"/>
      <c r="G141" s="197"/>
      <c r="H141" s="202"/>
      <c r="I141" s="188"/>
      <c r="J141" s="120" t="str">
        <f>IF(I141=Sheet2!$A$3,Sheet2!$B$3,IF(I141=Sheet2!$A$4,Sheet2!$B$4,IF(I141=Sheet2!$A$5,Sheet2!$B$5,IF(I141=Sheet2!$A$6,Sheet2!$B$6,""))))</f>
        <v/>
      </c>
      <c r="K141" s="202"/>
    </row>
    <row r="142" spans="1:11">
      <c r="A142" s="340"/>
      <c r="B142" s="230">
        <v>123</v>
      </c>
      <c r="C142" s="294" t="s">
        <v>1126</v>
      </c>
      <c r="D142" s="292" t="s">
        <v>1127</v>
      </c>
      <c r="E142" s="293">
        <v>6</v>
      </c>
      <c r="F142" s="188"/>
      <c r="G142" s="197"/>
      <c r="H142" s="202"/>
      <c r="I142" s="188"/>
      <c r="J142" s="120" t="str">
        <f>IF(I142=Sheet2!$A$3,Sheet2!$B$3,IF(I142=Sheet2!$A$4,Sheet2!$B$4,IF(I142=Sheet2!$A$5,Sheet2!$B$5,IF(I142=Sheet2!$A$6,Sheet2!$B$6,""))))</f>
        <v/>
      </c>
      <c r="K142" s="202"/>
    </row>
    <row r="143" spans="1:11">
      <c r="A143" s="340"/>
      <c r="B143" s="230">
        <v>124</v>
      </c>
      <c r="C143" s="294" t="s">
        <v>1128</v>
      </c>
      <c r="D143" s="292" t="s">
        <v>1129</v>
      </c>
      <c r="E143" s="293">
        <v>1</v>
      </c>
      <c r="F143" s="188"/>
      <c r="G143" s="197"/>
      <c r="H143" s="202"/>
      <c r="I143" s="188"/>
      <c r="J143" s="120" t="str">
        <f>IF(I143=Sheet2!$A$3,Sheet2!$B$3,IF(I143=Sheet2!$A$4,Sheet2!$B$4,IF(I143=Sheet2!$A$5,Sheet2!$B$5,IF(I143=Sheet2!$A$6,Sheet2!$B$6,""))))</f>
        <v/>
      </c>
      <c r="K143" s="202"/>
    </row>
    <row r="144" spans="1:11">
      <c r="A144" s="340"/>
      <c r="B144" s="230">
        <v>125</v>
      </c>
      <c r="C144" s="294" t="s">
        <v>1130</v>
      </c>
      <c r="D144" s="292" t="s">
        <v>1131</v>
      </c>
      <c r="E144" s="293">
        <v>1</v>
      </c>
      <c r="F144" s="188"/>
      <c r="G144" s="197"/>
      <c r="H144" s="202"/>
      <c r="I144" s="188"/>
      <c r="J144" s="120" t="str">
        <f>IF(I144=Sheet2!$A$3,Sheet2!$B$3,IF(I144=Sheet2!$A$4,Sheet2!$B$4,IF(I144=Sheet2!$A$5,Sheet2!$B$5,IF(I144=Sheet2!$A$6,Sheet2!$B$6,""))))</f>
        <v/>
      </c>
      <c r="K144" s="202"/>
    </row>
    <row r="145" spans="1:11">
      <c r="A145" s="340"/>
      <c r="B145" s="230">
        <v>126</v>
      </c>
      <c r="C145" s="294" t="s">
        <v>1132</v>
      </c>
      <c r="D145" s="292" t="s">
        <v>1133</v>
      </c>
      <c r="E145" s="293">
        <v>100</v>
      </c>
      <c r="F145" s="188"/>
      <c r="G145" s="197"/>
      <c r="H145" s="202"/>
      <c r="I145" s="188"/>
      <c r="J145" s="120" t="str">
        <f>IF(I145=Sheet2!$A$3,Sheet2!$B$3,IF(I145=Sheet2!$A$4,Sheet2!$B$4,IF(I145=Sheet2!$A$5,Sheet2!$B$5,IF(I145=Sheet2!$A$6,Sheet2!$B$6,""))))</f>
        <v/>
      </c>
      <c r="K145" s="202"/>
    </row>
    <row r="146" spans="1:11">
      <c r="A146" s="340"/>
      <c r="B146" s="230">
        <v>127</v>
      </c>
      <c r="C146" s="294" t="s">
        <v>1134</v>
      </c>
      <c r="D146" s="292" t="s">
        <v>1135</v>
      </c>
      <c r="E146" s="293">
        <v>100</v>
      </c>
      <c r="F146" s="188"/>
      <c r="G146" s="197"/>
      <c r="H146" s="202"/>
      <c r="I146" s="188"/>
      <c r="J146" s="120" t="str">
        <f>IF(I146=Sheet2!$A$3,Sheet2!$B$3,IF(I146=Sheet2!$A$4,Sheet2!$B$4,IF(I146=Sheet2!$A$5,Sheet2!$B$5,IF(I146=Sheet2!$A$6,Sheet2!$B$6,""))))</f>
        <v/>
      </c>
      <c r="K146" s="202"/>
    </row>
    <row r="147" spans="1:11">
      <c r="A147" s="340"/>
      <c r="B147" s="230">
        <v>128</v>
      </c>
      <c r="C147" s="294" t="s">
        <v>1136</v>
      </c>
      <c r="D147" s="292" t="s">
        <v>1137</v>
      </c>
      <c r="E147" s="293">
        <v>1</v>
      </c>
      <c r="F147" s="188"/>
      <c r="G147" s="197"/>
      <c r="H147" s="202"/>
      <c r="I147" s="188"/>
      <c r="J147" s="120" t="str">
        <f>IF(I147=Sheet2!$A$3,Sheet2!$B$3,IF(I147=Sheet2!$A$4,Sheet2!$B$4,IF(I147=Sheet2!$A$5,Sheet2!$B$5,IF(I147=Sheet2!$A$6,Sheet2!$B$6,""))))</f>
        <v/>
      </c>
      <c r="K147" s="202"/>
    </row>
    <row r="148" spans="1:11">
      <c r="A148" s="340"/>
      <c r="B148" s="230">
        <v>129</v>
      </c>
      <c r="C148" s="294" t="s">
        <v>1138</v>
      </c>
      <c r="D148" s="292" t="s">
        <v>1139</v>
      </c>
      <c r="E148" s="293">
        <v>1</v>
      </c>
      <c r="F148" s="188"/>
      <c r="G148" s="197"/>
      <c r="H148" s="202"/>
      <c r="I148" s="188"/>
      <c r="J148" s="120" t="str">
        <f>IF(I148=Sheet2!$A$3,Sheet2!$B$3,IF(I148=Sheet2!$A$4,Sheet2!$B$4,IF(I148=Sheet2!$A$5,Sheet2!$B$5,IF(I148=Sheet2!$A$6,Sheet2!$B$6,""))))</f>
        <v/>
      </c>
      <c r="K148" s="202"/>
    </row>
    <row r="149" spans="1:11">
      <c r="A149" s="340"/>
      <c r="B149" s="230">
        <v>130</v>
      </c>
      <c r="C149" s="294" t="s">
        <v>1140</v>
      </c>
      <c r="D149" s="292" t="s">
        <v>1141</v>
      </c>
      <c r="E149" s="293">
        <v>4</v>
      </c>
      <c r="F149" s="188"/>
      <c r="G149" s="197"/>
      <c r="H149" s="202"/>
      <c r="I149" s="188"/>
      <c r="J149" s="120" t="str">
        <f>IF(I149=Sheet2!$A$3,Sheet2!$B$3,IF(I149=Sheet2!$A$4,Sheet2!$B$4,IF(I149=Sheet2!$A$5,Sheet2!$B$5,IF(I149=Sheet2!$A$6,Sheet2!$B$6,""))))</f>
        <v/>
      </c>
      <c r="K149" s="202"/>
    </row>
    <row r="150" spans="1:11">
      <c r="A150" s="340"/>
      <c r="B150" s="230">
        <v>131</v>
      </c>
      <c r="C150" s="294" t="s">
        <v>1142</v>
      </c>
      <c r="D150" s="292" t="s">
        <v>1143</v>
      </c>
      <c r="E150" s="293">
        <v>4</v>
      </c>
      <c r="F150" s="188"/>
      <c r="G150" s="197"/>
      <c r="H150" s="202"/>
      <c r="I150" s="188"/>
      <c r="J150" s="120" t="str">
        <f>IF(I150=Sheet2!$A$3,Sheet2!$B$3,IF(I150=Sheet2!$A$4,Sheet2!$B$4,IF(I150=Sheet2!$A$5,Sheet2!$B$5,IF(I150=Sheet2!$A$6,Sheet2!$B$6,""))))</f>
        <v/>
      </c>
      <c r="K150" s="202"/>
    </row>
    <row r="151" spans="1:11">
      <c r="A151" s="340"/>
      <c r="B151" s="230">
        <v>132</v>
      </c>
      <c r="C151" s="294" t="s">
        <v>1144</v>
      </c>
      <c r="D151" s="292" t="s">
        <v>1145</v>
      </c>
      <c r="E151" s="220">
        <v>1</v>
      </c>
      <c r="F151" s="188"/>
      <c r="G151" s="197"/>
      <c r="H151" s="202"/>
      <c r="I151" s="188"/>
      <c r="J151" s="120" t="str">
        <f>IF(I151=Sheet2!$A$3,Sheet2!$B$3,IF(I151=Sheet2!$A$4,Sheet2!$B$4,IF(I151=Sheet2!$A$5,Sheet2!$B$5,IF(I151=Sheet2!$A$6,Sheet2!$B$6,""))))</f>
        <v/>
      </c>
      <c r="K151" s="202"/>
    </row>
    <row r="152" spans="1:11">
      <c r="A152" s="341"/>
      <c r="B152" s="230">
        <v>133</v>
      </c>
      <c r="C152" s="294" t="s">
        <v>1146</v>
      </c>
      <c r="D152" s="292" t="s">
        <v>1147</v>
      </c>
      <c r="E152" s="293">
        <v>1</v>
      </c>
      <c r="F152" s="188"/>
      <c r="G152" s="197"/>
      <c r="H152" s="202"/>
      <c r="I152" s="188"/>
      <c r="J152" s="120" t="str">
        <f>IF(I152=Sheet2!$A$3,Sheet2!$B$3,IF(I152=Sheet2!$A$4,Sheet2!$B$4,IF(I152=Sheet2!$A$5,Sheet2!$B$5,IF(I152=Sheet2!$A$6,Sheet2!$B$6,""))))</f>
        <v/>
      </c>
      <c r="K152" s="202"/>
    </row>
    <row r="153" spans="1:11">
      <c r="A153" s="339" t="s">
        <v>1734</v>
      </c>
      <c r="B153" s="230"/>
      <c r="C153" s="298"/>
      <c r="D153" s="278" t="s">
        <v>666</v>
      </c>
      <c r="E153" s="299"/>
      <c r="F153" s="140"/>
      <c r="G153" s="276"/>
      <c r="H153" s="277"/>
      <c r="I153" s="140"/>
      <c r="J153" s="239" t="str">
        <f>IF(I153=Sheet2!$A$3,Sheet2!$B$3,IF(I153=Sheet2!$A$4,Sheet2!$B$4,IF(I153=Sheet2!$A$5,Sheet2!$B$5,IF(I153=Sheet2!$A$6,Sheet2!$B$6,""))))</f>
        <v/>
      </c>
      <c r="K153" s="277"/>
    </row>
    <row r="154" spans="1:11">
      <c r="A154" s="340"/>
      <c r="B154" s="230">
        <v>134</v>
      </c>
      <c r="C154" s="291" t="s">
        <v>667</v>
      </c>
      <c r="D154" s="292" t="s">
        <v>668</v>
      </c>
      <c r="E154" s="293">
        <v>1</v>
      </c>
      <c r="F154" s="188"/>
      <c r="G154" s="197"/>
      <c r="H154" s="202"/>
      <c r="I154" s="188"/>
      <c r="J154" s="120" t="str">
        <f>IF(I154=Sheet2!$A$3,Sheet2!$B$3,IF(I154=Sheet2!$A$4,Sheet2!$B$4,IF(I154=Sheet2!$A$5,Sheet2!$B$5,IF(I154=Sheet2!$A$6,Sheet2!$B$6,""))))</f>
        <v/>
      </c>
      <c r="K154" s="202"/>
    </row>
    <row r="155" spans="1:11">
      <c r="A155" s="340"/>
      <c r="B155" s="230">
        <v>135</v>
      </c>
      <c r="C155" s="291" t="s">
        <v>669</v>
      </c>
      <c r="D155" s="292" t="s">
        <v>670</v>
      </c>
      <c r="E155" s="293">
        <v>1</v>
      </c>
      <c r="F155" s="188"/>
      <c r="G155" s="197"/>
      <c r="H155" s="202"/>
      <c r="I155" s="188"/>
      <c r="J155" s="120" t="str">
        <f>IF(I155=Sheet2!$A$3,Sheet2!$B$3,IF(I155=Sheet2!$A$4,Sheet2!$B$4,IF(I155=Sheet2!$A$5,Sheet2!$B$5,IF(I155=Sheet2!$A$6,Sheet2!$B$6,""))))</f>
        <v/>
      </c>
      <c r="K155" s="202"/>
    </row>
    <row r="156" spans="1:11">
      <c r="A156" s="340"/>
      <c r="B156" s="230">
        <v>136</v>
      </c>
      <c r="C156" s="294" t="s">
        <v>636</v>
      </c>
      <c r="D156" s="292" t="s">
        <v>637</v>
      </c>
      <c r="E156" s="293">
        <v>1</v>
      </c>
      <c r="F156" s="188"/>
      <c r="G156" s="197"/>
      <c r="H156" s="202"/>
      <c r="I156" s="188"/>
      <c r="J156" s="120" t="str">
        <f>IF(I156=Sheet2!$A$3,Sheet2!$B$3,IF(I156=Sheet2!$A$4,Sheet2!$B$4,IF(I156=Sheet2!$A$5,Sheet2!$B$5,IF(I156=Sheet2!$A$6,Sheet2!$B$6,""))))</f>
        <v/>
      </c>
      <c r="K156" s="202"/>
    </row>
    <row r="157" spans="1:11">
      <c r="A157" s="340"/>
      <c r="B157" s="230">
        <v>137</v>
      </c>
      <c r="C157" s="294" t="s">
        <v>1005</v>
      </c>
      <c r="D157" s="292" t="s">
        <v>1006</v>
      </c>
      <c r="E157" s="293">
        <v>1</v>
      </c>
      <c r="F157" s="188"/>
      <c r="G157" s="197"/>
      <c r="H157" s="202"/>
      <c r="I157" s="188"/>
      <c r="J157" s="120" t="str">
        <f>IF(I157=Sheet2!$A$3,Sheet2!$B$3,IF(I157=Sheet2!$A$4,Sheet2!$B$4,IF(I157=Sheet2!$A$5,Sheet2!$B$5,IF(I157=Sheet2!$A$6,Sheet2!$B$6,""))))</f>
        <v/>
      </c>
      <c r="K157" s="202"/>
    </row>
    <row r="158" spans="1:11">
      <c r="A158" s="340"/>
      <c r="B158" s="230">
        <v>138</v>
      </c>
      <c r="C158" s="291" t="s">
        <v>671</v>
      </c>
      <c r="D158" s="292" t="s">
        <v>672</v>
      </c>
      <c r="E158" s="293">
        <v>12</v>
      </c>
      <c r="F158" s="188"/>
      <c r="G158" s="197"/>
      <c r="H158" s="202"/>
      <c r="I158" s="188"/>
      <c r="J158" s="120" t="str">
        <f>IF(I158=Sheet2!$A$3,Sheet2!$B$3,IF(I158=Sheet2!$A$4,Sheet2!$B$4,IF(I158=Sheet2!$A$5,Sheet2!$B$5,IF(I158=Sheet2!$A$6,Sheet2!$B$6,""))))</f>
        <v/>
      </c>
      <c r="K158" s="202"/>
    </row>
    <row r="159" spans="1:11">
      <c r="A159" s="340"/>
      <c r="B159" s="230">
        <v>139</v>
      </c>
      <c r="C159" s="294" t="s">
        <v>636</v>
      </c>
      <c r="D159" s="292" t="s">
        <v>637</v>
      </c>
      <c r="E159" s="191">
        <v>1</v>
      </c>
      <c r="F159" s="188"/>
      <c r="G159" s="197"/>
      <c r="H159" s="202"/>
      <c r="I159" s="188"/>
      <c r="J159" s="120" t="str">
        <f>IF(I159=Sheet2!$A$3,Sheet2!$B$3,IF(I159=Sheet2!$A$4,Sheet2!$B$4,IF(I159=Sheet2!$A$5,Sheet2!$B$5,IF(I159=Sheet2!$A$6,Sheet2!$B$6,""))))</f>
        <v/>
      </c>
      <c r="K159" s="202"/>
    </row>
    <row r="160" spans="1:11">
      <c r="A160" s="340"/>
      <c r="B160" s="230">
        <v>140</v>
      </c>
      <c r="C160" s="291" t="s">
        <v>673</v>
      </c>
      <c r="D160" s="292" t="s">
        <v>674</v>
      </c>
      <c r="E160" s="293">
        <v>10</v>
      </c>
      <c r="F160" s="188"/>
      <c r="G160" s="197"/>
      <c r="H160" s="202"/>
      <c r="I160" s="188"/>
      <c r="J160" s="120" t="str">
        <f>IF(I160=Sheet2!$A$3,Sheet2!$B$3,IF(I160=Sheet2!$A$4,Sheet2!$B$4,IF(I160=Sheet2!$A$5,Sheet2!$B$5,IF(I160=Sheet2!$A$6,Sheet2!$B$6,""))))</f>
        <v/>
      </c>
      <c r="K160" s="202"/>
    </row>
    <row r="161" spans="1:11">
      <c r="A161" s="340"/>
      <c r="B161" s="230">
        <v>141</v>
      </c>
      <c r="C161" s="294" t="s">
        <v>675</v>
      </c>
      <c r="D161" s="292" t="s">
        <v>676</v>
      </c>
      <c r="E161" s="293">
        <v>10</v>
      </c>
      <c r="F161" s="188"/>
      <c r="G161" s="197"/>
      <c r="H161" s="202"/>
      <c r="I161" s="188"/>
      <c r="J161" s="120" t="str">
        <f>IF(I161=Sheet2!$A$3,Sheet2!$B$3,IF(I161=Sheet2!$A$4,Sheet2!$B$4,IF(I161=Sheet2!$A$5,Sheet2!$B$5,IF(I161=Sheet2!$A$6,Sheet2!$B$6,""))))</f>
        <v/>
      </c>
      <c r="K161" s="202"/>
    </row>
    <row r="162" spans="1:11">
      <c r="A162" s="340"/>
      <c r="B162" s="230">
        <v>142</v>
      </c>
      <c r="C162" s="291" t="s">
        <v>677</v>
      </c>
      <c r="D162" s="292" t="s">
        <v>678</v>
      </c>
      <c r="E162" s="293">
        <v>50</v>
      </c>
      <c r="F162" s="188"/>
      <c r="G162" s="197"/>
      <c r="H162" s="202"/>
      <c r="I162" s="188"/>
      <c r="J162" s="120" t="str">
        <f>IF(I162=Sheet2!$A$3,Sheet2!$B$3,IF(I162=Sheet2!$A$4,Sheet2!$B$4,IF(I162=Sheet2!$A$5,Sheet2!$B$5,IF(I162=Sheet2!$A$6,Sheet2!$B$6,""))))</f>
        <v/>
      </c>
      <c r="K162" s="202"/>
    </row>
    <row r="163" spans="1:11">
      <c r="A163" s="340"/>
      <c r="B163" s="230">
        <v>143</v>
      </c>
      <c r="C163" s="294" t="s">
        <v>1007</v>
      </c>
      <c r="D163" s="292" t="s">
        <v>1008</v>
      </c>
      <c r="E163" s="293">
        <v>50</v>
      </c>
      <c r="F163" s="188"/>
      <c r="G163" s="197"/>
      <c r="H163" s="202"/>
      <c r="I163" s="188"/>
      <c r="J163" s="120" t="str">
        <f>IF(I163=Sheet2!$A$3,Sheet2!$B$3,IF(I163=Sheet2!$A$4,Sheet2!$B$4,IF(I163=Sheet2!$A$5,Sheet2!$B$5,IF(I163=Sheet2!$A$6,Sheet2!$B$6,""))))</f>
        <v/>
      </c>
      <c r="K163" s="202"/>
    </row>
    <row r="164" spans="1:11">
      <c r="A164" s="340"/>
      <c r="B164" s="230">
        <v>144</v>
      </c>
      <c r="C164" s="294" t="s">
        <v>679</v>
      </c>
      <c r="D164" s="292" t="s">
        <v>680</v>
      </c>
      <c r="E164" s="293">
        <v>50</v>
      </c>
      <c r="F164" s="188"/>
      <c r="G164" s="197"/>
      <c r="H164" s="202"/>
      <c r="I164" s="188"/>
      <c r="J164" s="120" t="str">
        <f>IF(I164=Sheet2!$A$3,Sheet2!$B$3,IF(I164=Sheet2!$A$4,Sheet2!$B$4,IF(I164=Sheet2!$A$5,Sheet2!$B$5,IF(I164=Sheet2!$A$6,Sheet2!$B$6,""))))</f>
        <v/>
      </c>
      <c r="K164" s="202"/>
    </row>
    <row r="165" spans="1:11">
      <c r="A165" s="340"/>
      <c r="B165" s="230">
        <v>145</v>
      </c>
      <c r="C165" s="294" t="s">
        <v>681</v>
      </c>
      <c r="D165" s="292" t="s">
        <v>682</v>
      </c>
      <c r="E165" s="293">
        <v>50</v>
      </c>
      <c r="F165" s="188"/>
      <c r="G165" s="197"/>
      <c r="H165" s="202"/>
      <c r="I165" s="188"/>
      <c r="J165" s="120" t="str">
        <f>IF(I165=Sheet2!$A$3,Sheet2!$B$3,IF(I165=Sheet2!$A$4,Sheet2!$B$4,IF(I165=Sheet2!$A$5,Sheet2!$B$5,IF(I165=Sheet2!$A$6,Sheet2!$B$6,""))))</f>
        <v/>
      </c>
      <c r="K165" s="202"/>
    </row>
    <row r="166" spans="1:11">
      <c r="A166" s="340"/>
      <c r="B166" s="230">
        <v>146</v>
      </c>
      <c r="C166" s="294" t="s">
        <v>1005</v>
      </c>
      <c r="D166" s="292" t="s">
        <v>1006</v>
      </c>
      <c r="E166" s="293">
        <v>50</v>
      </c>
      <c r="F166" s="188"/>
      <c r="G166" s="197"/>
      <c r="H166" s="202"/>
      <c r="I166" s="188"/>
      <c r="J166" s="120" t="str">
        <f>IF(I166=Sheet2!$A$3,Sheet2!$B$3,IF(I166=Sheet2!$A$4,Sheet2!$B$4,IF(I166=Sheet2!$A$5,Sheet2!$B$5,IF(I166=Sheet2!$A$6,Sheet2!$B$6,""))))</f>
        <v/>
      </c>
      <c r="K166" s="202"/>
    </row>
    <row r="167" spans="1:11">
      <c r="A167" s="340"/>
      <c r="B167" s="230">
        <v>147</v>
      </c>
      <c r="C167" s="294" t="s">
        <v>683</v>
      </c>
      <c r="D167" s="292" t="s">
        <v>684</v>
      </c>
      <c r="E167" s="293">
        <v>50</v>
      </c>
      <c r="F167" s="188"/>
      <c r="G167" s="197"/>
      <c r="H167" s="202"/>
      <c r="I167" s="188"/>
      <c r="J167" s="120" t="str">
        <f>IF(I167=Sheet2!$A$3,Sheet2!$B$3,IF(I167=Sheet2!$A$4,Sheet2!$B$4,IF(I167=Sheet2!$A$5,Sheet2!$B$5,IF(I167=Sheet2!$A$6,Sheet2!$B$6,""))))</f>
        <v/>
      </c>
      <c r="K167" s="202"/>
    </row>
    <row r="168" spans="1:11">
      <c r="A168" s="340"/>
      <c r="B168" s="230">
        <v>148</v>
      </c>
      <c r="C168" s="294" t="s">
        <v>685</v>
      </c>
      <c r="D168" s="292" t="s">
        <v>686</v>
      </c>
      <c r="E168" s="293">
        <v>200</v>
      </c>
      <c r="F168" s="188"/>
      <c r="G168" s="197"/>
      <c r="H168" s="202"/>
      <c r="I168" s="188"/>
      <c r="J168" s="120" t="str">
        <f>IF(I168=Sheet2!$A$3,Sheet2!$B$3,IF(I168=Sheet2!$A$4,Sheet2!$B$4,IF(I168=Sheet2!$A$5,Sheet2!$B$5,IF(I168=Sheet2!$A$6,Sheet2!$B$6,""))))</f>
        <v/>
      </c>
      <c r="K168" s="202"/>
    </row>
    <row r="169" spans="1:11">
      <c r="A169" s="340"/>
      <c r="B169" s="230">
        <v>149</v>
      </c>
      <c r="C169" s="294" t="s">
        <v>687</v>
      </c>
      <c r="D169" s="292" t="s">
        <v>688</v>
      </c>
      <c r="E169" s="293">
        <v>50</v>
      </c>
      <c r="F169" s="188"/>
      <c r="G169" s="197"/>
      <c r="H169" s="202"/>
      <c r="I169" s="188"/>
      <c r="J169" s="120" t="str">
        <f>IF(I169=Sheet2!$A$3,Sheet2!$B$3,IF(I169=Sheet2!$A$4,Sheet2!$B$4,IF(I169=Sheet2!$A$5,Sheet2!$B$5,IF(I169=Sheet2!$A$6,Sheet2!$B$6,""))))</f>
        <v/>
      </c>
      <c r="K169" s="202"/>
    </row>
    <row r="170" spans="1:11">
      <c r="A170" s="340"/>
      <c r="B170" s="230">
        <v>150</v>
      </c>
      <c r="C170" s="294" t="s">
        <v>689</v>
      </c>
      <c r="D170" s="292" t="s">
        <v>690</v>
      </c>
      <c r="E170" s="293">
        <v>100</v>
      </c>
      <c r="F170" s="188"/>
      <c r="G170" s="197"/>
      <c r="H170" s="202"/>
      <c r="I170" s="188"/>
      <c r="J170" s="120" t="str">
        <f>IF(I170=Sheet2!$A$3,Sheet2!$B$3,IF(I170=Sheet2!$A$4,Sheet2!$B$4,IF(I170=Sheet2!$A$5,Sheet2!$B$5,IF(I170=Sheet2!$A$6,Sheet2!$B$6,""))))</f>
        <v/>
      </c>
      <c r="K170" s="202"/>
    </row>
    <row r="171" spans="1:11">
      <c r="A171" s="340"/>
      <c r="B171" s="230">
        <v>151</v>
      </c>
      <c r="C171" s="294" t="s">
        <v>1009</v>
      </c>
      <c r="D171" s="292" t="s">
        <v>1010</v>
      </c>
      <c r="E171" s="293">
        <v>100</v>
      </c>
      <c r="F171" s="188"/>
      <c r="G171" s="197"/>
      <c r="H171" s="202"/>
      <c r="I171" s="188"/>
      <c r="J171" s="120" t="str">
        <f>IF(I171=Sheet2!$A$3,Sheet2!$B$3,IF(I171=Sheet2!$A$4,Sheet2!$B$4,IF(I171=Sheet2!$A$5,Sheet2!$B$5,IF(I171=Sheet2!$A$6,Sheet2!$B$6,""))))</f>
        <v/>
      </c>
      <c r="K171" s="202"/>
    </row>
    <row r="172" spans="1:11">
      <c r="A172" s="340"/>
      <c r="B172" s="230">
        <v>152</v>
      </c>
      <c r="C172" s="294" t="s">
        <v>636</v>
      </c>
      <c r="D172" s="292" t="s">
        <v>637</v>
      </c>
      <c r="E172" s="293">
        <v>50</v>
      </c>
      <c r="F172" s="188"/>
      <c r="G172" s="197"/>
      <c r="H172" s="202"/>
      <c r="I172" s="188"/>
      <c r="J172" s="120" t="str">
        <f>IF(I172=Sheet2!$A$3,Sheet2!$B$3,IF(I172=Sheet2!$A$4,Sheet2!$B$4,IF(I172=Sheet2!$A$5,Sheet2!$B$5,IF(I172=Sheet2!$A$6,Sheet2!$B$6,""))))</f>
        <v/>
      </c>
      <c r="K172" s="202"/>
    </row>
    <row r="173" spans="1:11">
      <c r="A173" s="340"/>
      <c r="B173" s="230">
        <v>153</v>
      </c>
      <c r="C173" s="294" t="s">
        <v>1002</v>
      </c>
      <c r="D173" s="292" t="s">
        <v>637</v>
      </c>
      <c r="E173" s="293">
        <v>50</v>
      </c>
      <c r="F173" s="188"/>
      <c r="G173" s="197"/>
      <c r="H173" s="202"/>
      <c r="I173" s="188"/>
      <c r="J173" s="120" t="str">
        <f>IF(I173=Sheet2!$A$3,Sheet2!$B$3,IF(I173=Sheet2!$A$4,Sheet2!$B$4,IF(I173=Sheet2!$A$5,Sheet2!$B$5,IF(I173=Sheet2!$A$6,Sheet2!$B$6,""))))</f>
        <v/>
      </c>
      <c r="K173" s="202"/>
    </row>
    <row r="174" spans="1:11">
      <c r="A174" s="340"/>
      <c r="B174" s="230">
        <v>154</v>
      </c>
      <c r="C174" s="294" t="s">
        <v>1132</v>
      </c>
      <c r="D174" s="292" t="s">
        <v>1133</v>
      </c>
      <c r="E174" s="293">
        <v>50</v>
      </c>
      <c r="F174" s="188"/>
      <c r="G174" s="197"/>
      <c r="H174" s="202"/>
      <c r="I174" s="188"/>
      <c r="J174" s="120" t="str">
        <f>IF(I174=Sheet2!$A$3,Sheet2!$B$3,IF(I174=Sheet2!$A$4,Sheet2!$B$4,IF(I174=Sheet2!$A$5,Sheet2!$B$5,IF(I174=Sheet2!$A$6,Sheet2!$B$6,""))))</f>
        <v/>
      </c>
      <c r="K174" s="202"/>
    </row>
    <row r="175" spans="1:11">
      <c r="A175" s="340"/>
      <c r="B175" s="230">
        <v>155</v>
      </c>
      <c r="C175" s="294" t="s">
        <v>1134</v>
      </c>
      <c r="D175" s="292" t="s">
        <v>1135</v>
      </c>
      <c r="E175" s="293">
        <v>50</v>
      </c>
      <c r="F175" s="188"/>
      <c r="G175" s="197"/>
      <c r="H175" s="202"/>
      <c r="I175" s="188"/>
      <c r="J175" s="120" t="str">
        <f>IF(I175=Sheet2!$A$3,Sheet2!$B$3,IF(I175=Sheet2!$A$4,Sheet2!$B$4,IF(I175=Sheet2!$A$5,Sheet2!$B$5,IF(I175=Sheet2!$A$6,Sheet2!$B$6,""))))</f>
        <v/>
      </c>
      <c r="K175" s="202"/>
    </row>
    <row r="176" spans="1:11">
      <c r="A176" s="340"/>
      <c r="B176" s="230">
        <v>156</v>
      </c>
      <c r="C176" s="291" t="s">
        <v>691</v>
      </c>
      <c r="D176" s="292" t="s">
        <v>692</v>
      </c>
      <c r="E176" s="293">
        <v>20</v>
      </c>
      <c r="F176" s="188"/>
      <c r="G176" s="197"/>
      <c r="H176" s="202"/>
      <c r="I176" s="188"/>
      <c r="J176" s="120" t="str">
        <f>IF(I176=Sheet2!$A$3,Sheet2!$B$3,IF(I176=Sheet2!$A$4,Sheet2!$B$4,IF(I176=Sheet2!$A$5,Sheet2!$B$5,IF(I176=Sheet2!$A$6,Sheet2!$B$6,""))))</f>
        <v/>
      </c>
      <c r="K176" s="202"/>
    </row>
    <row r="177" spans="1:11">
      <c r="A177" s="340"/>
      <c r="B177" s="230">
        <v>157</v>
      </c>
      <c r="C177" s="294" t="s">
        <v>1011</v>
      </c>
      <c r="D177" s="292" t="s">
        <v>1012</v>
      </c>
      <c r="E177" s="293">
        <v>20</v>
      </c>
      <c r="F177" s="188"/>
      <c r="G177" s="197"/>
      <c r="H177" s="202"/>
      <c r="I177" s="188"/>
      <c r="J177" s="120" t="str">
        <f>IF(I177=Sheet2!$A$3,Sheet2!$B$3,IF(I177=Sheet2!$A$4,Sheet2!$B$4,IF(I177=Sheet2!$A$5,Sheet2!$B$5,IF(I177=Sheet2!$A$6,Sheet2!$B$6,""))))</f>
        <v/>
      </c>
      <c r="K177" s="202"/>
    </row>
    <row r="178" spans="1:11">
      <c r="A178" s="340"/>
      <c r="B178" s="230">
        <v>158</v>
      </c>
      <c r="C178" s="294" t="s">
        <v>679</v>
      </c>
      <c r="D178" s="292" t="s">
        <v>680</v>
      </c>
      <c r="E178" s="293">
        <v>20</v>
      </c>
      <c r="F178" s="188"/>
      <c r="G178" s="197"/>
      <c r="H178" s="202"/>
      <c r="I178" s="188"/>
      <c r="J178" s="120" t="str">
        <f>IF(I178=Sheet2!$A$3,Sheet2!$B$3,IF(I178=Sheet2!$A$4,Sheet2!$B$4,IF(I178=Sheet2!$A$5,Sheet2!$B$5,IF(I178=Sheet2!$A$6,Sheet2!$B$6,""))))</f>
        <v/>
      </c>
      <c r="K178" s="202"/>
    </row>
    <row r="179" spans="1:11">
      <c r="A179" s="340"/>
      <c r="B179" s="230">
        <v>159</v>
      </c>
      <c r="C179" s="294" t="s">
        <v>681</v>
      </c>
      <c r="D179" s="292" t="s">
        <v>682</v>
      </c>
      <c r="E179" s="293">
        <v>20</v>
      </c>
      <c r="F179" s="188"/>
      <c r="G179" s="197"/>
      <c r="H179" s="202"/>
      <c r="I179" s="188"/>
      <c r="J179" s="120" t="str">
        <f>IF(I179=Sheet2!$A$3,Sheet2!$B$3,IF(I179=Sheet2!$A$4,Sheet2!$B$4,IF(I179=Sheet2!$A$5,Sheet2!$B$5,IF(I179=Sheet2!$A$6,Sheet2!$B$6,""))))</f>
        <v/>
      </c>
      <c r="K179" s="202"/>
    </row>
    <row r="180" spans="1:11">
      <c r="A180" s="340"/>
      <c r="B180" s="230">
        <v>160</v>
      </c>
      <c r="C180" s="294" t="s">
        <v>1005</v>
      </c>
      <c r="D180" s="292" t="s">
        <v>1006</v>
      </c>
      <c r="E180" s="293">
        <v>20</v>
      </c>
      <c r="F180" s="188"/>
      <c r="G180" s="197"/>
      <c r="H180" s="202"/>
      <c r="I180" s="188"/>
      <c r="J180" s="120" t="str">
        <f>IF(I180=Sheet2!$A$3,Sheet2!$B$3,IF(I180=Sheet2!$A$4,Sheet2!$B$4,IF(I180=Sheet2!$A$5,Sheet2!$B$5,IF(I180=Sheet2!$A$6,Sheet2!$B$6,""))))</f>
        <v/>
      </c>
      <c r="K180" s="202"/>
    </row>
    <row r="181" spans="1:11">
      <c r="A181" s="340"/>
      <c r="B181" s="230">
        <v>161</v>
      </c>
      <c r="C181" s="294" t="s">
        <v>683</v>
      </c>
      <c r="D181" s="292" t="s">
        <v>684</v>
      </c>
      <c r="E181" s="293">
        <v>20</v>
      </c>
      <c r="F181" s="188"/>
      <c r="G181" s="197"/>
      <c r="H181" s="202"/>
      <c r="I181" s="188"/>
      <c r="J181" s="120" t="str">
        <f>IF(I181=Sheet2!$A$3,Sheet2!$B$3,IF(I181=Sheet2!$A$4,Sheet2!$B$4,IF(I181=Sheet2!$A$5,Sheet2!$B$5,IF(I181=Sheet2!$A$6,Sheet2!$B$6,""))))</f>
        <v/>
      </c>
      <c r="K181" s="202"/>
    </row>
    <row r="182" spans="1:11">
      <c r="A182" s="340"/>
      <c r="B182" s="230">
        <v>162</v>
      </c>
      <c r="C182" s="294" t="s">
        <v>685</v>
      </c>
      <c r="D182" s="292" t="s">
        <v>686</v>
      </c>
      <c r="E182" s="293">
        <v>80</v>
      </c>
      <c r="F182" s="188"/>
      <c r="G182" s="118"/>
      <c r="H182" s="201"/>
      <c r="I182" s="188"/>
      <c r="J182" s="120" t="str">
        <f>IF(I182=Sheet2!$A$3,Sheet2!$B$3,IF(I182=Sheet2!$A$4,Sheet2!$B$4,IF(I182=Sheet2!$A$5,Sheet2!$B$5,IF(I182=Sheet2!$A$6,Sheet2!$B$6,""))))</f>
        <v/>
      </c>
      <c r="K182" s="201"/>
    </row>
    <row r="183" spans="1:11">
      <c r="A183" s="340"/>
      <c r="B183" s="230">
        <v>163</v>
      </c>
      <c r="C183" s="294" t="s">
        <v>687</v>
      </c>
      <c r="D183" s="292" t="s">
        <v>688</v>
      </c>
      <c r="E183" s="293">
        <v>20</v>
      </c>
      <c r="F183" s="188"/>
      <c r="G183" s="197"/>
      <c r="H183" s="202"/>
      <c r="I183" s="188"/>
      <c r="J183" s="120" t="str">
        <f>IF(I183=Sheet2!$A$3,Sheet2!$B$3,IF(I183=Sheet2!$A$4,Sheet2!$B$4,IF(I183=Sheet2!$A$5,Sheet2!$B$5,IF(I183=Sheet2!$A$6,Sheet2!$B$6,""))))</f>
        <v/>
      </c>
      <c r="K183" s="202"/>
    </row>
    <row r="184" spans="1:11">
      <c r="A184" s="340"/>
      <c r="B184" s="230">
        <v>164</v>
      </c>
      <c r="C184" s="294" t="s">
        <v>693</v>
      </c>
      <c r="D184" s="292" t="s">
        <v>694</v>
      </c>
      <c r="E184" s="293">
        <v>40</v>
      </c>
      <c r="F184" s="188"/>
      <c r="G184" s="197"/>
      <c r="H184" s="202"/>
      <c r="I184" s="188"/>
      <c r="J184" s="120" t="str">
        <f>IF(I184=Sheet2!$A$3,Sheet2!$B$3,IF(I184=Sheet2!$A$4,Sheet2!$B$4,IF(I184=Sheet2!$A$5,Sheet2!$B$5,IF(I184=Sheet2!$A$6,Sheet2!$B$6,""))))</f>
        <v/>
      </c>
      <c r="K184" s="202"/>
    </row>
    <row r="185" spans="1:11">
      <c r="A185" s="340"/>
      <c r="B185" s="230">
        <v>165</v>
      </c>
      <c r="C185" s="294" t="s">
        <v>808</v>
      </c>
      <c r="D185" s="292" t="s">
        <v>809</v>
      </c>
      <c r="E185" s="293">
        <v>40</v>
      </c>
      <c r="F185" s="188"/>
      <c r="G185" s="197"/>
      <c r="H185" s="202"/>
      <c r="I185" s="188"/>
      <c r="J185" s="120" t="str">
        <f>IF(I185=Sheet2!$A$3,Sheet2!$B$3,IF(I185=Sheet2!$A$4,Sheet2!$B$4,IF(I185=Sheet2!$A$5,Sheet2!$B$5,IF(I185=Sheet2!$A$6,Sheet2!$B$6,""))))</f>
        <v/>
      </c>
      <c r="K185" s="202"/>
    </row>
    <row r="186" spans="1:11">
      <c r="A186" s="340"/>
      <c r="B186" s="230">
        <v>166</v>
      </c>
      <c r="C186" s="294" t="s">
        <v>990</v>
      </c>
      <c r="D186" s="292" t="s">
        <v>991</v>
      </c>
      <c r="E186" s="293">
        <v>20</v>
      </c>
      <c r="F186" s="188"/>
      <c r="G186" s="197"/>
      <c r="H186" s="202"/>
      <c r="I186" s="188"/>
      <c r="J186" s="120" t="str">
        <f>IF(I186=Sheet2!$A$3,Sheet2!$B$3,IF(I186=Sheet2!$A$4,Sheet2!$B$4,IF(I186=Sheet2!$A$5,Sheet2!$B$5,IF(I186=Sheet2!$A$6,Sheet2!$B$6,""))))</f>
        <v/>
      </c>
      <c r="K186" s="202"/>
    </row>
    <row r="187" spans="1:11">
      <c r="A187" s="340"/>
      <c r="B187" s="230">
        <v>167</v>
      </c>
      <c r="C187" s="294" t="s">
        <v>1013</v>
      </c>
      <c r="D187" s="292" t="s">
        <v>991</v>
      </c>
      <c r="E187" s="293">
        <v>20</v>
      </c>
      <c r="F187" s="188"/>
      <c r="G187" s="197"/>
      <c r="H187" s="202"/>
      <c r="I187" s="188"/>
      <c r="J187" s="120" t="str">
        <f>IF(I187=Sheet2!$A$3,Sheet2!$B$3,IF(I187=Sheet2!$A$4,Sheet2!$B$4,IF(I187=Sheet2!$A$5,Sheet2!$B$5,IF(I187=Sheet2!$A$6,Sheet2!$B$6,""))))</f>
        <v/>
      </c>
      <c r="K187" s="202"/>
    </row>
    <row r="188" spans="1:11">
      <c r="A188" s="340"/>
      <c r="B188" s="230">
        <v>168</v>
      </c>
      <c r="C188" s="294" t="s">
        <v>1134</v>
      </c>
      <c r="D188" s="292" t="s">
        <v>1135</v>
      </c>
      <c r="E188" s="293">
        <v>20</v>
      </c>
      <c r="F188" s="188"/>
      <c r="G188" s="197"/>
      <c r="H188" s="202"/>
      <c r="I188" s="188"/>
      <c r="J188" s="120" t="str">
        <f>IF(I188=Sheet2!$A$3,Sheet2!$B$3,IF(I188=Sheet2!$A$4,Sheet2!$B$4,IF(I188=Sheet2!$A$5,Sheet2!$B$5,IF(I188=Sheet2!$A$6,Sheet2!$B$6,""))))</f>
        <v/>
      </c>
      <c r="K188" s="202"/>
    </row>
    <row r="189" spans="1:11">
      <c r="A189" s="340"/>
      <c r="B189" s="230">
        <v>169</v>
      </c>
      <c r="C189" s="291" t="s">
        <v>697</v>
      </c>
      <c r="D189" s="292" t="s">
        <v>698</v>
      </c>
      <c r="E189" s="293">
        <v>100</v>
      </c>
      <c r="F189" s="188"/>
      <c r="G189" s="197"/>
      <c r="H189" s="202"/>
      <c r="I189" s="188"/>
      <c r="J189" s="120" t="str">
        <f>IF(I189=Sheet2!$A$3,Sheet2!$B$3,IF(I189=Sheet2!$A$4,Sheet2!$B$4,IF(I189=Sheet2!$A$5,Sheet2!$B$5,IF(I189=Sheet2!$A$6,Sheet2!$B$6,""))))</f>
        <v/>
      </c>
      <c r="K189" s="202"/>
    </row>
    <row r="190" spans="1:11">
      <c r="A190" s="340"/>
      <c r="B190" s="230">
        <v>170</v>
      </c>
      <c r="C190" s="294" t="s">
        <v>1014</v>
      </c>
      <c r="D190" s="292" t="s">
        <v>1015</v>
      </c>
      <c r="E190" s="293">
        <v>100</v>
      </c>
      <c r="F190" s="188"/>
      <c r="G190" s="197"/>
      <c r="H190" s="202"/>
      <c r="I190" s="188"/>
      <c r="J190" s="120" t="str">
        <f>IF(I190=Sheet2!$A$3,Sheet2!$B$3,IF(I190=Sheet2!$A$4,Sheet2!$B$4,IF(I190=Sheet2!$A$5,Sheet2!$B$5,IF(I190=Sheet2!$A$6,Sheet2!$B$6,""))))</f>
        <v/>
      </c>
      <c r="K190" s="202"/>
    </row>
    <row r="191" spans="1:11">
      <c r="A191" s="340"/>
      <c r="B191" s="230">
        <v>171</v>
      </c>
      <c r="C191" s="294" t="s">
        <v>683</v>
      </c>
      <c r="D191" s="292" t="s">
        <v>684</v>
      </c>
      <c r="E191" s="293">
        <v>100</v>
      </c>
      <c r="F191" s="188"/>
      <c r="G191" s="197"/>
      <c r="H191" s="202"/>
      <c r="I191" s="188"/>
      <c r="J191" s="120" t="str">
        <f>IF(I191=Sheet2!$A$3,Sheet2!$B$3,IF(I191=Sheet2!$A$4,Sheet2!$B$4,IF(I191=Sheet2!$A$5,Sheet2!$B$5,IF(I191=Sheet2!$A$6,Sheet2!$B$6,""))))</f>
        <v/>
      </c>
      <c r="K191" s="202"/>
    </row>
    <row r="192" spans="1:11">
      <c r="A192" s="340"/>
      <c r="B192" s="230">
        <v>172</v>
      </c>
      <c r="C192" s="294" t="s">
        <v>681</v>
      </c>
      <c r="D192" s="292" t="s">
        <v>682</v>
      </c>
      <c r="E192" s="293">
        <v>100</v>
      </c>
      <c r="F192" s="188"/>
      <c r="G192" s="197"/>
      <c r="H192" s="202"/>
      <c r="I192" s="188"/>
      <c r="J192" s="120" t="str">
        <f>IF(I192=Sheet2!$A$3,Sheet2!$B$3,IF(I192=Sheet2!$A$4,Sheet2!$B$4,IF(I192=Sheet2!$A$5,Sheet2!$B$5,IF(I192=Sheet2!$A$6,Sheet2!$B$6,""))))</f>
        <v/>
      </c>
      <c r="K192" s="202"/>
    </row>
    <row r="193" spans="1:11">
      <c r="A193" s="340"/>
      <c r="B193" s="230">
        <v>173</v>
      </c>
      <c r="C193" s="294" t="s">
        <v>701</v>
      </c>
      <c r="D193" s="292" t="s">
        <v>702</v>
      </c>
      <c r="E193" s="293">
        <v>300</v>
      </c>
      <c r="F193" s="188"/>
      <c r="G193" s="197"/>
      <c r="H193" s="202"/>
      <c r="I193" s="188"/>
      <c r="J193" s="120" t="str">
        <f>IF(I193=Sheet2!$A$3,Sheet2!$B$3,IF(I193=Sheet2!$A$4,Sheet2!$B$4,IF(I193=Sheet2!$A$5,Sheet2!$B$5,IF(I193=Sheet2!$A$6,Sheet2!$B$6,""))))</f>
        <v/>
      </c>
      <c r="K193" s="202"/>
    </row>
    <row r="194" spans="1:11">
      <c r="A194" s="340"/>
      <c r="B194" s="230">
        <v>174</v>
      </c>
      <c r="C194" s="294" t="s">
        <v>679</v>
      </c>
      <c r="D194" s="292" t="s">
        <v>680</v>
      </c>
      <c r="E194" s="293">
        <v>100</v>
      </c>
      <c r="F194" s="188"/>
      <c r="G194" s="197"/>
      <c r="H194" s="202"/>
      <c r="I194" s="188"/>
      <c r="J194" s="120" t="str">
        <f>IF(I194=Sheet2!$A$3,Sheet2!$B$3,IF(I194=Sheet2!$A$4,Sheet2!$B$4,IF(I194=Sheet2!$A$5,Sheet2!$B$5,IF(I194=Sheet2!$A$6,Sheet2!$B$6,""))))</f>
        <v/>
      </c>
      <c r="K194" s="202"/>
    </row>
    <row r="195" spans="1:11">
      <c r="A195" s="340"/>
      <c r="B195" s="230">
        <v>175</v>
      </c>
      <c r="C195" s="294" t="s">
        <v>699</v>
      </c>
      <c r="D195" s="292" t="s">
        <v>700</v>
      </c>
      <c r="E195" s="293">
        <v>200</v>
      </c>
      <c r="F195" s="188"/>
      <c r="G195" s="197"/>
      <c r="H195" s="202"/>
      <c r="I195" s="188"/>
      <c r="J195" s="120" t="str">
        <f>IF(I195=Sheet2!$A$3,Sheet2!$B$3,IF(I195=Sheet2!$A$4,Sheet2!$B$4,IF(I195=Sheet2!$A$5,Sheet2!$B$5,IF(I195=Sheet2!$A$6,Sheet2!$B$6,""))))</f>
        <v/>
      </c>
      <c r="K195" s="202"/>
    </row>
    <row r="196" spans="1:11">
      <c r="A196" s="340"/>
      <c r="B196" s="230">
        <v>176</v>
      </c>
      <c r="C196" s="294" t="s">
        <v>1016</v>
      </c>
      <c r="D196" s="292" t="s">
        <v>1017</v>
      </c>
      <c r="E196" s="293">
        <v>200</v>
      </c>
      <c r="F196" s="188"/>
      <c r="G196" s="197"/>
      <c r="H196" s="202"/>
      <c r="I196" s="188"/>
      <c r="J196" s="120" t="str">
        <f>IF(I196=Sheet2!$A$3,Sheet2!$B$3,IF(I196=Sheet2!$A$4,Sheet2!$B$4,IF(I196=Sheet2!$A$5,Sheet2!$B$5,IF(I196=Sheet2!$A$6,Sheet2!$B$6,""))))</f>
        <v/>
      </c>
      <c r="K196" s="202"/>
    </row>
    <row r="197" spans="1:11">
      <c r="A197" s="340"/>
      <c r="B197" s="230">
        <v>177</v>
      </c>
      <c r="C197" s="294" t="s">
        <v>990</v>
      </c>
      <c r="D197" s="292" t="s">
        <v>991</v>
      </c>
      <c r="E197" s="293">
        <v>100</v>
      </c>
      <c r="F197" s="188"/>
      <c r="G197" s="197"/>
      <c r="H197" s="202"/>
      <c r="I197" s="188"/>
      <c r="J197" s="120" t="str">
        <f>IF(I197=Sheet2!$A$3,Sheet2!$B$3,IF(I197=Sheet2!$A$4,Sheet2!$B$4,IF(I197=Sheet2!$A$5,Sheet2!$B$5,IF(I197=Sheet2!$A$6,Sheet2!$B$6,""))))</f>
        <v/>
      </c>
      <c r="K197" s="202"/>
    </row>
    <row r="198" spans="1:11">
      <c r="A198" s="340"/>
      <c r="B198" s="230">
        <v>178</v>
      </c>
      <c r="C198" s="294" t="s">
        <v>1005</v>
      </c>
      <c r="D198" s="292" t="s">
        <v>1006</v>
      </c>
      <c r="E198" s="293">
        <v>100</v>
      </c>
      <c r="F198" s="188"/>
      <c r="G198" s="197"/>
      <c r="H198" s="202"/>
      <c r="I198" s="188"/>
      <c r="J198" s="120" t="str">
        <f>IF(I198=Sheet2!$A$3,Sheet2!$B$3,IF(I198=Sheet2!$A$4,Sheet2!$B$4,IF(I198=Sheet2!$A$5,Sheet2!$B$5,IF(I198=Sheet2!$A$6,Sheet2!$B$6,""))))</f>
        <v/>
      </c>
      <c r="K198" s="202"/>
    </row>
    <row r="199" spans="1:11">
      <c r="A199" s="340"/>
      <c r="B199" s="230">
        <v>179</v>
      </c>
      <c r="C199" s="294" t="s">
        <v>1018</v>
      </c>
      <c r="D199" s="292" t="s">
        <v>1019</v>
      </c>
      <c r="E199" s="293">
        <v>100</v>
      </c>
      <c r="F199" s="188"/>
      <c r="G199" s="197"/>
      <c r="H199" s="202"/>
      <c r="I199" s="188"/>
      <c r="J199" s="120" t="str">
        <f>IF(I199=Sheet2!$A$3,Sheet2!$B$3,IF(I199=Sheet2!$A$4,Sheet2!$B$4,IF(I199=Sheet2!$A$5,Sheet2!$B$5,IF(I199=Sheet2!$A$6,Sheet2!$B$6,""))))</f>
        <v/>
      </c>
      <c r="K199" s="202"/>
    </row>
    <row r="200" spans="1:11">
      <c r="A200" s="340"/>
      <c r="B200" s="230">
        <v>180</v>
      </c>
      <c r="C200" s="294" t="s">
        <v>1003</v>
      </c>
      <c r="D200" s="292" t="s">
        <v>1004</v>
      </c>
      <c r="E200" s="293">
        <v>100</v>
      </c>
      <c r="F200" s="188"/>
      <c r="G200" s="118"/>
      <c r="H200" s="201"/>
      <c r="I200" s="188"/>
      <c r="J200" s="120" t="str">
        <f>IF(I200=Sheet2!$A$3,Sheet2!$B$3,IF(I200=Sheet2!$A$4,Sheet2!$B$4,IF(I200=Sheet2!$A$5,Sheet2!$B$5,IF(I200=Sheet2!$A$6,Sheet2!$B$6,""))))</f>
        <v/>
      </c>
      <c r="K200" s="201"/>
    </row>
    <row r="201" spans="1:11">
      <c r="A201" s="340"/>
      <c r="B201" s="230">
        <v>181</v>
      </c>
      <c r="C201" s="294" t="s">
        <v>1013</v>
      </c>
      <c r="D201" s="292" t="s">
        <v>991</v>
      </c>
      <c r="E201" s="293">
        <v>100</v>
      </c>
      <c r="F201" s="188"/>
      <c r="G201" s="197"/>
      <c r="H201" s="202"/>
      <c r="I201" s="188"/>
      <c r="J201" s="120" t="str">
        <f>IF(I201=Sheet2!$A$3,Sheet2!$B$3,IF(I201=Sheet2!$A$4,Sheet2!$B$4,IF(I201=Sheet2!$A$5,Sheet2!$B$5,IF(I201=Sheet2!$A$6,Sheet2!$B$6,""))))</f>
        <v/>
      </c>
      <c r="K201" s="202"/>
    </row>
    <row r="202" spans="1:11">
      <c r="A202" s="340"/>
      <c r="B202" s="230">
        <v>182</v>
      </c>
      <c r="C202" s="294" t="s">
        <v>1128</v>
      </c>
      <c r="D202" s="292" t="s">
        <v>1129</v>
      </c>
      <c r="E202" s="293">
        <v>100</v>
      </c>
      <c r="F202" s="188"/>
      <c r="G202" s="197"/>
      <c r="H202" s="202"/>
      <c r="I202" s="188"/>
      <c r="J202" s="120" t="str">
        <f>IF(I202=Sheet2!$A$3,Sheet2!$B$3,IF(I202=Sheet2!$A$4,Sheet2!$B$4,IF(I202=Sheet2!$A$5,Sheet2!$B$5,IF(I202=Sheet2!$A$6,Sheet2!$B$6,""))))</f>
        <v/>
      </c>
      <c r="K202" s="202"/>
    </row>
    <row r="203" spans="1:11">
      <c r="A203" s="340"/>
      <c r="B203" s="230">
        <v>183</v>
      </c>
      <c r="C203" s="291" t="s">
        <v>1046</v>
      </c>
      <c r="D203" s="292" t="s">
        <v>1047</v>
      </c>
      <c r="E203" s="293">
        <v>6</v>
      </c>
      <c r="F203" s="188"/>
      <c r="G203" s="197"/>
      <c r="H203" s="202"/>
      <c r="I203" s="188"/>
      <c r="J203" s="120" t="str">
        <f>IF(I203=Sheet2!$A$3,Sheet2!$B$3,IF(I203=Sheet2!$A$4,Sheet2!$B$4,IF(I203=Sheet2!$A$5,Sheet2!$B$5,IF(I203=Sheet2!$A$6,Sheet2!$B$6,""))))</f>
        <v/>
      </c>
      <c r="K203" s="202"/>
    </row>
    <row r="204" spans="1:11">
      <c r="A204" s="340"/>
      <c r="B204" s="230">
        <v>184</v>
      </c>
      <c r="C204" s="294" t="s">
        <v>1048</v>
      </c>
      <c r="D204" s="292" t="s">
        <v>1049</v>
      </c>
      <c r="E204" s="293">
        <v>6</v>
      </c>
      <c r="F204" s="188"/>
      <c r="G204" s="197"/>
      <c r="H204" s="202"/>
      <c r="I204" s="188"/>
      <c r="J204" s="120" t="str">
        <f>IF(I204=Sheet2!$A$3,Sheet2!$B$3,IF(I204=Sheet2!$A$4,Sheet2!$B$4,IF(I204=Sheet2!$A$5,Sheet2!$B$5,IF(I204=Sheet2!$A$6,Sheet2!$B$6,""))))</f>
        <v/>
      </c>
      <c r="K204" s="202"/>
    </row>
    <row r="205" spans="1:11">
      <c r="A205" s="340"/>
      <c r="B205" s="230">
        <v>185</v>
      </c>
      <c r="C205" s="294" t="s">
        <v>777</v>
      </c>
      <c r="D205" s="292" t="s">
        <v>778</v>
      </c>
      <c r="E205" s="293">
        <v>6</v>
      </c>
      <c r="F205" s="188"/>
      <c r="G205" s="197"/>
      <c r="H205" s="202"/>
      <c r="I205" s="188"/>
      <c r="J205" s="120" t="str">
        <f>IF(I205=Sheet2!$A$3,Sheet2!$B$3,IF(I205=Sheet2!$A$4,Sheet2!$B$4,IF(I205=Sheet2!$A$5,Sheet2!$B$5,IF(I205=Sheet2!$A$6,Sheet2!$B$6,""))))</f>
        <v/>
      </c>
      <c r="K205" s="202"/>
    </row>
    <row r="206" spans="1:11">
      <c r="A206" s="340"/>
      <c r="B206" s="230">
        <v>186</v>
      </c>
      <c r="C206" s="294" t="s">
        <v>772</v>
      </c>
      <c r="D206" s="292" t="s">
        <v>682</v>
      </c>
      <c r="E206" s="293">
        <v>6</v>
      </c>
      <c r="F206" s="188"/>
      <c r="G206" s="197"/>
      <c r="H206" s="202"/>
      <c r="I206" s="188"/>
      <c r="J206" s="120" t="str">
        <f>IF(I206=Sheet2!$A$3,Sheet2!$B$3,IF(I206=Sheet2!$A$4,Sheet2!$B$4,IF(I206=Sheet2!$A$5,Sheet2!$B$5,IF(I206=Sheet2!$A$6,Sheet2!$B$6,""))))</f>
        <v/>
      </c>
      <c r="K206" s="202"/>
    </row>
    <row r="207" spans="1:11">
      <c r="A207" s="340"/>
      <c r="B207" s="230">
        <v>187</v>
      </c>
      <c r="C207" s="294" t="s">
        <v>1050</v>
      </c>
      <c r="D207" s="292" t="s">
        <v>1051</v>
      </c>
      <c r="E207" s="293">
        <v>24</v>
      </c>
      <c r="F207" s="188"/>
      <c r="G207" s="197"/>
      <c r="H207" s="202"/>
      <c r="I207" s="188"/>
      <c r="J207" s="120" t="str">
        <f>IF(I207=Sheet2!$A$3,Sheet2!$B$3,IF(I207=Sheet2!$A$4,Sheet2!$B$4,IF(I207=Sheet2!$A$5,Sheet2!$B$5,IF(I207=Sheet2!$A$6,Sheet2!$B$6,""))))</f>
        <v/>
      </c>
      <c r="K207" s="202"/>
    </row>
    <row r="208" spans="1:11">
      <c r="A208" s="340"/>
      <c r="B208" s="230">
        <v>188</v>
      </c>
      <c r="C208" s="294" t="s">
        <v>1052</v>
      </c>
      <c r="D208" s="292" t="s">
        <v>1053</v>
      </c>
      <c r="E208" s="293">
        <v>24</v>
      </c>
      <c r="F208" s="188"/>
      <c r="G208" s="197"/>
      <c r="H208" s="202"/>
      <c r="I208" s="188"/>
      <c r="J208" s="120" t="str">
        <f>IF(I208=Sheet2!$A$3,Sheet2!$B$3,IF(I208=Sheet2!$A$4,Sheet2!$B$4,IF(I208=Sheet2!$A$5,Sheet2!$B$5,IF(I208=Sheet2!$A$6,Sheet2!$B$6,""))))</f>
        <v/>
      </c>
      <c r="K208" s="202"/>
    </row>
    <row r="209" spans="1:11">
      <c r="A209" s="340"/>
      <c r="B209" s="230">
        <v>189</v>
      </c>
      <c r="C209" s="294" t="s">
        <v>636</v>
      </c>
      <c r="D209" s="292" t="s">
        <v>637</v>
      </c>
      <c r="E209" s="293">
        <v>6</v>
      </c>
      <c r="F209" s="188"/>
      <c r="G209" s="197"/>
      <c r="H209" s="202"/>
      <c r="I209" s="188"/>
      <c r="J209" s="120" t="str">
        <f>IF(I209=Sheet2!$A$3,Sheet2!$B$3,IF(I209=Sheet2!$A$4,Sheet2!$B$4,IF(I209=Sheet2!$A$5,Sheet2!$B$5,IF(I209=Sheet2!$A$6,Sheet2!$B$6,""))))</f>
        <v/>
      </c>
      <c r="K209" s="202"/>
    </row>
    <row r="210" spans="1:11">
      <c r="A210" s="340"/>
      <c r="B210" s="230">
        <v>190</v>
      </c>
      <c r="C210" s="294" t="s">
        <v>773</v>
      </c>
      <c r="D210" s="292" t="s">
        <v>774</v>
      </c>
      <c r="E210" s="293">
        <v>12</v>
      </c>
      <c r="F210" s="188"/>
      <c r="G210" s="197"/>
      <c r="H210" s="202"/>
      <c r="I210" s="188"/>
      <c r="J210" s="120" t="str">
        <f>IF(I210=Sheet2!$A$3,Sheet2!$B$3,IF(I210=Sheet2!$A$4,Sheet2!$B$4,IF(I210=Sheet2!$A$5,Sheet2!$B$5,IF(I210=Sheet2!$A$6,Sheet2!$B$6,""))))</f>
        <v/>
      </c>
      <c r="K210" s="202"/>
    </row>
    <row r="211" spans="1:11">
      <c r="A211" s="340"/>
      <c r="B211" s="230">
        <v>191</v>
      </c>
      <c r="C211" s="294" t="s">
        <v>775</v>
      </c>
      <c r="D211" s="292" t="s">
        <v>776</v>
      </c>
      <c r="E211" s="293">
        <v>6</v>
      </c>
      <c r="F211" s="188"/>
      <c r="G211" s="197"/>
      <c r="H211" s="202"/>
      <c r="I211" s="188"/>
      <c r="J211" s="120" t="str">
        <f>IF(I211=Sheet2!$A$3,Sheet2!$B$3,IF(I211=Sheet2!$A$4,Sheet2!$B$4,IF(I211=Sheet2!$A$5,Sheet2!$B$5,IF(I211=Sheet2!$A$6,Sheet2!$B$6,""))))</f>
        <v/>
      </c>
      <c r="K211" s="202"/>
    </row>
    <row r="212" spans="1:11">
      <c r="A212" s="340"/>
      <c r="B212" s="230">
        <v>192</v>
      </c>
      <c r="C212" s="294" t="s">
        <v>1003</v>
      </c>
      <c r="D212" s="292" t="s">
        <v>1004</v>
      </c>
      <c r="E212" s="293">
        <v>6</v>
      </c>
      <c r="F212" s="188"/>
      <c r="G212" s="197"/>
      <c r="H212" s="202"/>
      <c r="I212" s="188"/>
      <c r="J212" s="120" t="str">
        <f>IF(I212=Sheet2!$A$3,Sheet2!$B$3,IF(I212=Sheet2!$A$4,Sheet2!$B$4,IF(I212=Sheet2!$A$5,Sheet2!$B$5,IF(I212=Sheet2!$A$6,Sheet2!$B$6,""))))</f>
        <v/>
      </c>
      <c r="K212" s="202"/>
    </row>
    <row r="213" spans="1:11">
      <c r="A213" s="340"/>
      <c r="B213" s="230">
        <v>193</v>
      </c>
      <c r="C213" s="294" t="s">
        <v>1002</v>
      </c>
      <c r="D213" s="292" t="s">
        <v>637</v>
      </c>
      <c r="E213" s="293">
        <v>6</v>
      </c>
      <c r="F213" s="188"/>
      <c r="G213" s="197"/>
      <c r="H213" s="202"/>
      <c r="I213" s="188"/>
      <c r="J213" s="120" t="str">
        <f>IF(I213=Sheet2!$A$3,Sheet2!$B$3,IF(I213=Sheet2!$A$4,Sheet2!$B$4,IF(I213=Sheet2!$A$5,Sheet2!$B$5,IF(I213=Sheet2!$A$6,Sheet2!$B$6,""))))</f>
        <v/>
      </c>
      <c r="K213" s="202"/>
    </row>
    <row r="214" spans="1:11">
      <c r="A214" s="340"/>
      <c r="B214" s="230">
        <v>194</v>
      </c>
      <c r="C214" s="294" t="s">
        <v>779</v>
      </c>
      <c r="D214" s="292" t="s">
        <v>780</v>
      </c>
      <c r="E214" s="293">
        <v>18</v>
      </c>
      <c r="F214" s="188"/>
      <c r="G214" s="197"/>
      <c r="H214" s="202"/>
      <c r="I214" s="188"/>
      <c r="J214" s="120" t="str">
        <f>IF(I214=Sheet2!$A$3,Sheet2!$B$3,IF(I214=Sheet2!$A$4,Sheet2!$B$4,IF(I214=Sheet2!$A$5,Sheet2!$B$5,IF(I214=Sheet2!$A$6,Sheet2!$B$6,""))))</f>
        <v/>
      </c>
      <c r="K214" s="202"/>
    </row>
    <row r="215" spans="1:11">
      <c r="A215" s="340"/>
      <c r="B215" s="230">
        <v>195</v>
      </c>
      <c r="C215" s="294" t="s">
        <v>1054</v>
      </c>
      <c r="D215" s="292" t="s">
        <v>1055</v>
      </c>
      <c r="E215" s="293">
        <v>6</v>
      </c>
      <c r="F215" s="188"/>
      <c r="G215" s="197"/>
      <c r="H215" s="202"/>
      <c r="I215" s="188"/>
      <c r="J215" s="120" t="str">
        <f>IF(I215=Sheet2!$A$3,Sheet2!$B$3,IF(I215=Sheet2!$A$4,Sheet2!$B$4,IF(I215=Sheet2!$A$5,Sheet2!$B$5,IF(I215=Sheet2!$A$6,Sheet2!$B$6,""))))</f>
        <v/>
      </c>
      <c r="K215" s="202"/>
    </row>
    <row r="216" spans="1:11">
      <c r="A216" s="340"/>
      <c r="B216" s="230">
        <v>196</v>
      </c>
      <c r="C216" s="294" t="s">
        <v>1056</v>
      </c>
      <c r="D216" s="292" t="s">
        <v>1057</v>
      </c>
      <c r="E216" s="293">
        <v>24</v>
      </c>
      <c r="F216" s="188"/>
      <c r="G216" s="197"/>
      <c r="H216" s="202"/>
      <c r="I216" s="188"/>
      <c r="J216" s="120" t="str">
        <f>IF(I216=Sheet2!$A$3,Sheet2!$B$3,IF(I216=Sheet2!$A$4,Sheet2!$B$4,IF(I216=Sheet2!$A$5,Sheet2!$B$5,IF(I216=Sheet2!$A$6,Sheet2!$B$6,""))))</f>
        <v/>
      </c>
      <c r="K216" s="202"/>
    </row>
    <row r="217" spans="1:11">
      <c r="A217" s="340"/>
      <c r="B217" s="230">
        <v>197</v>
      </c>
      <c r="C217" s="294" t="s">
        <v>781</v>
      </c>
      <c r="D217" s="292" t="s">
        <v>782</v>
      </c>
      <c r="E217" s="293">
        <v>12</v>
      </c>
      <c r="F217" s="188"/>
      <c r="G217" s="197"/>
      <c r="H217" s="202"/>
      <c r="I217" s="188"/>
      <c r="J217" s="120" t="str">
        <f>IF(I217=Sheet2!$A$3,Sheet2!$B$3,IF(I217=Sheet2!$A$4,Sheet2!$B$4,IF(I217=Sheet2!$A$5,Sheet2!$B$5,IF(I217=Sheet2!$A$6,Sheet2!$B$6,""))))</f>
        <v/>
      </c>
      <c r="K217" s="202"/>
    </row>
    <row r="218" spans="1:11">
      <c r="A218" s="340"/>
      <c r="B218" s="230">
        <v>198</v>
      </c>
      <c r="C218" s="294" t="s">
        <v>783</v>
      </c>
      <c r="D218" s="292" t="s">
        <v>784</v>
      </c>
      <c r="E218" s="293">
        <v>24</v>
      </c>
      <c r="F218" s="188"/>
      <c r="G218" s="197"/>
      <c r="H218" s="202"/>
      <c r="I218" s="188"/>
      <c r="J218" s="120" t="str">
        <f>IF(I218=Sheet2!$A$3,Sheet2!$B$3,IF(I218=Sheet2!$A$4,Sheet2!$B$4,IF(I218=Sheet2!$A$5,Sheet2!$B$5,IF(I218=Sheet2!$A$6,Sheet2!$B$6,""))))</f>
        <v/>
      </c>
      <c r="K218" s="202"/>
    </row>
    <row r="219" spans="1:11">
      <c r="A219" s="340"/>
      <c r="B219" s="230">
        <v>199</v>
      </c>
      <c r="C219" s="294" t="s">
        <v>1058</v>
      </c>
      <c r="D219" s="292" t="s">
        <v>1059</v>
      </c>
      <c r="E219" s="293">
        <v>6</v>
      </c>
      <c r="F219" s="188"/>
      <c r="G219" s="197"/>
      <c r="H219" s="202"/>
      <c r="I219" s="188"/>
      <c r="J219" s="120" t="str">
        <f>IF(I219=Sheet2!$A$3,Sheet2!$B$3,IF(I219=Sheet2!$A$4,Sheet2!$B$4,IF(I219=Sheet2!$A$5,Sheet2!$B$5,IF(I219=Sheet2!$A$6,Sheet2!$B$6,""))))</f>
        <v/>
      </c>
      <c r="K219" s="202"/>
    </row>
    <row r="220" spans="1:11">
      <c r="A220" s="340"/>
      <c r="B220" s="230">
        <v>200</v>
      </c>
      <c r="C220" s="294" t="s">
        <v>1058</v>
      </c>
      <c r="D220" s="292" t="s">
        <v>1059</v>
      </c>
      <c r="E220" s="293">
        <v>6</v>
      </c>
      <c r="F220" s="188"/>
      <c r="G220" s="197"/>
      <c r="H220" s="202"/>
      <c r="I220" s="188"/>
      <c r="J220" s="120" t="str">
        <f>IF(I220=Sheet2!$A$3,Sheet2!$B$3,IF(I220=Sheet2!$A$4,Sheet2!$B$4,IF(I220=Sheet2!$A$5,Sheet2!$B$5,IF(I220=Sheet2!$A$6,Sheet2!$B$6,""))))</f>
        <v/>
      </c>
      <c r="K220" s="202"/>
    </row>
    <row r="221" spans="1:11">
      <c r="A221" s="340"/>
      <c r="B221" s="230">
        <v>201</v>
      </c>
      <c r="C221" s="294" t="s">
        <v>1060</v>
      </c>
      <c r="D221" s="292" t="s">
        <v>1061</v>
      </c>
      <c r="E221" s="293">
        <v>6</v>
      </c>
      <c r="F221" s="188"/>
      <c r="G221" s="197"/>
      <c r="H221" s="202"/>
      <c r="I221" s="188"/>
      <c r="J221" s="120" t="str">
        <f>IF(I221=Sheet2!$A$3,Sheet2!$B$3,IF(I221=Sheet2!$A$4,Sheet2!$B$4,IF(I221=Sheet2!$A$5,Sheet2!$B$5,IF(I221=Sheet2!$A$6,Sheet2!$B$6,""))))</f>
        <v/>
      </c>
      <c r="K221" s="202"/>
    </row>
    <row r="222" spans="1:11">
      <c r="A222" s="340"/>
      <c r="B222" s="230">
        <v>202</v>
      </c>
      <c r="C222" s="294" t="s">
        <v>1148</v>
      </c>
      <c r="D222" s="292" t="s">
        <v>1149</v>
      </c>
      <c r="E222" s="293">
        <v>6</v>
      </c>
      <c r="F222" s="188"/>
      <c r="G222" s="197"/>
      <c r="H222" s="202"/>
      <c r="I222" s="188"/>
      <c r="J222" s="120" t="str">
        <f>IF(I222=Sheet2!$A$3,Sheet2!$B$3,IF(I222=Sheet2!$A$4,Sheet2!$B$4,IF(I222=Sheet2!$A$5,Sheet2!$B$5,IF(I222=Sheet2!$A$6,Sheet2!$B$6,""))))</f>
        <v/>
      </c>
      <c r="K222" s="202"/>
    </row>
    <row r="223" spans="1:11">
      <c r="A223" s="340"/>
      <c r="B223" s="230">
        <v>203</v>
      </c>
      <c r="C223" s="291" t="s">
        <v>1179</v>
      </c>
      <c r="D223" s="292" t="s">
        <v>1180</v>
      </c>
      <c r="E223" s="293">
        <v>6</v>
      </c>
      <c r="F223" s="188"/>
      <c r="G223" s="197"/>
      <c r="H223" s="202"/>
      <c r="I223" s="188"/>
      <c r="J223" s="120" t="str">
        <f>IF(I223=Sheet2!$A$3,Sheet2!$B$3,IF(I223=Sheet2!$A$4,Sheet2!$B$4,IF(I223=Sheet2!$A$5,Sheet2!$B$5,IF(I223=Sheet2!$A$6,Sheet2!$B$6,""))))</f>
        <v/>
      </c>
      <c r="K223" s="202"/>
    </row>
    <row r="224" spans="1:11">
      <c r="A224" s="340"/>
      <c r="B224" s="230">
        <v>204</v>
      </c>
      <c r="C224" s="294" t="s">
        <v>1181</v>
      </c>
      <c r="D224" s="292" t="s">
        <v>1182</v>
      </c>
      <c r="E224" s="293">
        <v>6</v>
      </c>
      <c r="F224" s="188"/>
      <c r="G224" s="197"/>
      <c r="H224" s="202"/>
      <c r="I224" s="188"/>
      <c r="J224" s="120" t="str">
        <f>IF(I224=Sheet2!$A$3,Sheet2!$B$3,IF(I224=Sheet2!$A$4,Sheet2!$B$4,IF(I224=Sheet2!$A$5,Sheet2!$B$5,IF(I224=Sheet2!$A$6,Sheet2!$B$6,""))))</f>
        <v/>
      </c>
      <c r="K224" s="202"/>
    </row>
    <row r="225" spans="1:11">
      <c r="A225" s="340"/>
      <c r="B225" s="230">
        <v>205</v>
      </c>
      <c r="C225" s="294" t="s">
        <v>679</v>
      </c>
      <c r="D225" s="292" t="s">
        <v>680</v>
      </c>
      <c r="E225" s="293">
        <v>6</v>
      </c>
      <c r="F225" s="188"/>
      <c r="G225" s="197"/>
      <c r="H225" s="202"/>
      <c r="I225" s="188"/>
      <c r="J225" s="120" t="str">
        <f>IF(I225=Sheet2!$A$3,Sheet2!$B$3,IF(I225=Sheet2!$A$4,Sheet2!$B$4,IF(I225=Sheet2!$A$5,Sheet2!$B$5,IF(I225=Sheet2!$A$6,Sheet2!$B$6,""))))</f>
        <v/>
      </c>
      <c r="K225" s="202"/>
    </row>
    <row r="226" spans="1:11">
      <c r="A226" s="340"/>
      <c r="B226" s="230">
        <v>206</v>
      </c>
      <c r="C226" s="294" t="s">
        <v>772</v>
      </c>
      <c r="D226" s="292" t="s">
        <v>682</v>
      </c>
      <c r="E226" s="293">
        <v>6</v>
      </c>
      <c r="F226" s="188"/>
      <c r="G226" s="197"/>
      <c r="H226" s="202"/>
      <c r="I226" s="188"/>
      <c r="J226" s="120" t="str">
        <f>IF(I226=Sheet2!$A$3,Sheet2!$B$3,IF(I226=Sheet2!$A$4,Sheet2!$B$4,IF(I226=Sheet2!$A$5,Sheet2!$B$5,IF(I226=Sheet2!$A$6,Sheet2!$B$6,""))))</f>
        <v/>
      </c>
      <c r="K226" s="202"/>
    </row>
    <row r="227" spans="1:11">
      <c r="A227" s="340"/>
      <c r="B227" s="230">
        <v>207</v>
      </c>
      <c r="C227" s="294" t="s">
        <v>1054</v>
      </c>
      <c r="D227" s="292" t="s">
        <v>1055</v>
      </c>
      <c r="E227" s="293">
        <v>6</v>
      </c>
      <c r="F227" s="188"/>
      <c r="G227" s="197"/>
      <c r="H227" s="202"/>
      <c r="I227" s="188"/>
      <c r="J227" s="120" t="str">
        <f>IF(I227=Sheet2!$A$3,Sheet2!$B$3,IF(I227=Sheet2!$A$4,Sheet2!$B$4,IF(I227=Sheet2!$A$5,Sheet2!$B$5,IF(I227=Sheet2!$A$6,Sheet2!$B$6,""))))</f>
        <v/>
      </c>
      <c r="K227" s="202"/>
    </row>
    <row r="228" spans="1:11">
      <c r="A228" s="340"/>
      <c r="B228" s="230">
        <v>208</v>
      </c>
      <c r="C228" s="294" t="s">
        <v>683</v>
      </c>
      <c r="D228" s="292" t="s">
        <v>684</v>
      </c>
      <c r="E228" s="293">
        <v>6</v>
      </c>
      <c r="F228" s="188"/>
      <c r="G228" s="197"/>
      <c r="H228" s="202"/>
      <c r="I228" s="188"/>
      <c r="J228" s="120" t="str">
        <f>IF(I228=Sheet2!$A$3,Sheet2!$B$3,IF(I228=Sheet2!$A$4,Sheet2!$B$4,IF(I228=Sheet2!$A$5,Sheet2!$B$5,IF(I228=Sheet2!$A$6,Sheet2!$B$6,""))))</f>
        <v/>
      </c>
      <c r="K228" s="202"/>
    </row>
    <row r="229" spans="1:11">
      <c r="A229" s="340"/>
      <c r="B229" s="230">
        <v>209</v>
      </c>
      <c r="C229" s="294" t="s">
        <v>685</v>
      </c>
      <c r="D229" s="292" t="s">
        <v>686</v>
      </c>
      <c r="E229" s="293">
        <v>36</v>
      </c>
      <c r="F229" s="188"/>
      <c r="G229" s="197"/>
      <c r="H229" s="202"/>
      <c r="I229" s="188"/>
      <c r="J229" s="120" t="str">
        <f>IF(I229=Sheet2!$A$3,Sheet2!$B$3,IF(I229=Sheet2!$A$4,Sheet2!$B$4,IF(I229=Sheet2!$A$5,Sheet2!$B$5,IF(I229=Sheet2!$A$6,Sheet2!$B$6,""))))</f>
        <v/>
      </c>
      <c r="K229" s="202"/>
    </row>
    <row r="230" spans="1:11">
      <c r="A230" s="340"/>
      <c r="B230" s="230">
        <v>210</v>
      </c>
      <c r="C230" s="294" t="s">
        <v>1183</v>
      </c>
      <c r="D230" s="292" t="s">
        <v>1184</v>
      </c>
      <c r="E230" s="293">
        <v>12</v>
      </c>
      <c r="F230" s="188"/>
      <c r="G230" s="197"/>
      <c r="H230" s="202"/>
      <c r="I230" s="188"/>
      <c r="J230" s="120" t="str">
        <f>IF(I230=Sheet2!$A$3,Sheet2!$B$3,IF(I230=Sheet2!$A$4,Sheet2!$B$4,IF(I230=Sheet2!$A$5,Sheet2!$B$5,IF(I230=Sheet2!$A$6,Sheet2!$B$6,""))))</f>
        <v/>
      </c>
      <c r="K230" s="202"/>
    </row>
    <row r="231" spans="1:11">
      <c r="A231" s="340"/>
      <c r="B231" s="230">
        <v>211</v>
      </c>
      <c r="C231" s="294" t="s">
        <v>1185</v>
      </c>
      <c r="D231" s="292" t="s">
        <v>1186</v>
      </c>
      <c r="E231" s="293">
        <v>12</v>
      </c>
      <c r="F231" s="188"/>
      <c r="G231" s="197"/>
      <c r="H231" s="202"/>
      <c r="I231" s="188"/>
      <c r="J231" s="120" t="str">
        <f>IF(I231=Sheet2!$A$3,Sheet2!$B$3,IF(I231=Sheet2!$A$4,Sheet2!$B$4,IF(I231=Sheet2!$A$5,Sheet2!$B$5,IF(I231=Sheet2!$A$6,Sheet2!$B$6,""))))</f>
        <v/>
      </c>
      <c r="K231" s="202"/>
    </row>
    <row r="232" spans="1:11">
      <c r="A232" s="340"/>
      <c r="B232" s="230">
        <v>212</v>
      </c>
      <c r="C232" s="294" t="s">
        <v>990</v>
      </c>
      <c r="D232" s="292" t="s">
        <v>991</v>
      </c>
      <c r="E232" s="293">
        <v>6</v>
      </c>
      <c r="F232" s="188"/>
      <c r="G232" s="197"/>
      <c r="H232" s="202"/>
      <c r="I232" s="188"/>
      <c r="J232" s="120" t="str">
        <f>IF(I232=Sheet2!$A$3,Sheet2!$B$3,IF(I232=Sheet2!$A$4,Sheet2!$B$4,IF(I232=Sheet2!$A$5,Sheet2!$B$5,IF(I232=Sheet2!$A$6,Sheet2!$B$6,""))))</f>
        <v/>
      </c>
      <c r="K232" s="202"/>
    </row>
    <row r="233" spans="1:11">
      <c r="A233" s="340"/>
      <c r="B233" s="230">
        <v>213</v>
      </c>
      <c r="C233" s="294" t="s">
        <v>1013</v>
      </c>
      <c r="D233" s="292" t="s">
        <v>991</v>
      </c>
      <c r="E233" s="293">
        <v>6</v>
      </c>
      <c r="F233" s="188"/>
      <c r="G233" s="197"/>
      <c r="H233" s="202"/>
      <c r="I233" s="188"/>
      <c r="J233" s="120" t="str">
        <f>IF(I233=Sheet2!$A$3,Sheet2!$B$3,IF(I233=Sheet2!$A$4,Sheet2!$B$4,IF(I233=Sheet2!$A$5,Sheet2!$B$5,IF(I233=Sheet2!$A$6,Sheet2!$B$6,""))))</f>
        <v/>
      </c>
      <c r="K233" s="202"/>
    </row>
    <row r="234" spans="1:11">
      <c r="A234" s="340"/>
      <c r="B234" s="230">
        <v>214</v>
      </c>
      <c r="C234" s="294" t="s">
        <v>1124</v>
      </c>
      <c r="D234" s="292" t="s">
        <v>1125</v>
      </c>
      <c r="E234" s="293">
        <v>6</v>
      </c>
      <c r="F234" s="188"/>
      <c r="G234" s="197"/>
      <c r="H234" s="202"/>
      <c r="I234" s="188"/>
      <c r="J234" s="120" t="str">
        <f>IF(I234=Sheet2!$A$3,Sheet2!$B$3,IF(I234=Sheet2!$A$4,Sheet2!$B$4,IF(I234=Sheet2!$A$5,Sheet2!$B$5,IF(I234=Sheet2!$A$6,Sheet2!$B$6,""))))</f>
        <v/>
      </c>
      <c r="K234" s="202"/>
    </row>
    <row r="235" spans="1:11">
      <c r="A235" s="341"/>
      <c r="B235" s="230">
        <v>215</v>
      </c>
      <c r="C235" s="294" t="s">
        <v>1126</v>
      </c>
      <c r="D235" s="292" t="s">
        <v>1127</v>
      </c>
      <c r="E235" s="293">
        <v>6</v>
      </c>
      <c r="F235" s="188"/>
      <c r="G235" s="197"/>
      <c r="H235" s="202"/>
      <c r="I235" s="188"/>
      <c r="J235" s="120" t="str">
        <f>IF(I235=Sheet2!$A$3,Sheet2!$B$3,IF(I235=Sheet2!$A$4,Sheet2!$B$4,IF(I235=Sheet2!$A$5,Sheet2!$B$5,IF(I235=Sheet2!$A$6,Sheet2!$B$6,""))))</f>
        <v/>
      </c>
      <c r="K235" s="202"/>
    </row>
    <row r="236" spans="1:11">
      <c r="A236" s="339" t="s">
        <v>981</v>
      </c>
      <c r="B236" s="230"/>
      <c r="C236" s="298"/>
      <c r="D236" s="278" t="s">
        <v>703</v>
      </c>
      <c r="E236" s="279"/>
      <c r="F236" s="140"/>
      <c r="G236" s="276"/>
      <c r="H236" s="277"/>
      <c r="I236" s="140"/>
      <c r="J236" s="239" t="str">
        <f>IF(I236=Sheet2!$A$3,Sheet2!$B$3,IF(I236=Sheet2!$A$4,Sheet2!$B$4,IF(I236=Sheet2!$A$5,Sheet2!$B$5,IF(I236=Sheet2!$A$6,Sheet2!$B$6,""))))</f>
        <v/>
      </c>
      <c r="K236" s="277"/>
    </row>
    <row r="237" spans="1:11">
      <c r="A237" s="340"/>
      <c r="B237" s="230">
        <v>216</v>
      </c>
      <c r="C237" s="291" t="s">
        <v>704</v>
      </c>
      <c r="D237" s="292" t="s">
        <v>705</v>
      </c>
      <c r="E237" s="293">
        <v>14</v>
      </c>
      <c r="F237" s="188"/>
      <c r="G237" s="197"/>
      <c r="H237" s="202"/>
      <c r="I237" s="188"/>
      <c r="J237" s="120" t="str">
        <f>IF(I237=Sheet2!$A$3,Sheet2!$B$3,IF(I237=Sheet2!$A$4,Sheet2!$B$4,IF(I237=Sheet2!$A$5,Sheet2!$B$5,IF(I237=Sheet2!$A$6,Sheet2!$B$6,""))))</f>
        <v/>
      </c>
      <c r="K237" s="202"/>
    </row>
    <row r="238" spans="1:11">
      <c r="A238" s="340"/>
      <c r="B238" s="230">
        <v>217</v>
      </c>
      <c r="C238" s="294" t="s">
        <v>1020</v>
      </c>
      <c r="D238" s="292" t="s">
        <v>1021</v>
      </c>
      <c r="E238" s="293">
        <v>14</v>
      </c>
      <c r="F238" s="188"/>
      <c r="G238" s="197"/>
      <c r="H238" s="202"/>
      <c r="I238" s="188"/>
      <c r="J238" s="120" t="str">
        <f>IF(I238=Sheet2!$A$3,Sheet2!$B$3,IF(I238=Sheet2!$A$4,Sheet2!$B$4,IF(I238=Sheet2!$A$5,Sheet2!$B$5,IF(I238=Sheet2!$A$6,Sheet2!$B$6,""))))</f>
        <v/>
      </c>
      <c r="K238" s="202"/>
    </row>
    <row r="239" spans="1:11">
      <c r="A239" s="340"/>
      <c r="B239" s="230">
        <v>218</v>
      </c>
      <c r="C239" s="294" t="s">
        <v>1022</v>
      </c>
      <c r="D239" s="292" t="s">
        <v>1023</v>
      </c>
      <c r="E239" s="293">
        <v>14</v>
      </c>
      <c r="F239" s="188"/>
      <c r="G239" s="197"/>
      <c r="H239" s="202"/>
      <c r="I239" s="188"/>
      <c r="J239" s="120" t="str">
        <f>IF(I239=Sheet2!$A$3,Sheet2!$B$3,IF(I239=Sheet2!$A$4,Sheet2!$B$4,IF(I239=Sheet2!$A$5,Sheet2!$B$5,IF(I239=Sheet2!$A$6,Sheet2!$B$6,""))))</f>
        <v/>
      </c>
      <c r="K239" s="202"/>
    </row>
    <row r="240" spans="1:11">
      <c r="A240" s="340"/>
      <c r="B240" s="230">
        <v>219</v>
      </c>
      <c r="C240" s="294" t="s">
        <v>706</v>
      </c>
      <c r="D240" s="292" t="s">
        <v>707</v>
      </c>
      <c r="E240" s="293">
        <v>14</v>
      </c>
      <c r="F240" s="188"/>
      <c r="G240" s="197"/>
      <c r="H240" s="202"/>
      <c r="I240" s="188"/>
      <c r="J240" s="120" t="str">
        <f>IF(I240=Sheet2!$A$3,Sheet2!$B$3,IF(I240=Sheet2!$A$4,Sheet2!$B$4,IF(I240=Sheet2!$A$5,Sheet2!$B$5,IF(I240=Sheet2!$A$6,Sheet2!$B$6,""))))</f>
        <v/>
      </c>
      <c r="K240" s="202"/>
    </row>
    <row r="241" spans="1:11">
      <c r="A241" s="340"/>
      <c r="B241" s="230">
        <v>220</v>
      </c>
      <c r="C241" s="294" t="s">
        <v>708</v>
      </c>
      <c r="D241" s="292" t="s">
        <v>709</v>
      </c>
      <c r="E241" s="293">
        <v>14</v>
      </c>
      <c r="F241" s="188"/>
      <c r="G241" s="197"/>
      <c r="H241" s="202"/>
      <c r="I241" s="188"/>
      <c r="J241" s="120" t="str">
        <f>IF(I241=Sheet2!$A$3,Sheet2!$B$3,IF(I241=Sheet2!$A$4,Sheet2!$B$4,IF(I241=Sheet2!$A$5,Sheet2!$B$5,IF(I241=Sheet2!$A$6,Sheet2!$B$6,""))))</f>
        <v/>
      </c>
      <c r="K241" s="202"/>
    </row>
    <row r="242" spans="1:11">
      <c r="A242" s="340"/>
      <c r="B242" s="230">
        <v>221</v>
      </c>
      <c r="C242" s="294" t="s">
        <v>474</v>
      </c>
      <c r="D242" s="292" t="s">
        <v>475</v>
      </c>
      <c r="E242" s="293">
        <v>14</v>
      </c>
      <c r="F242" s="188"/>
      <c r="G242" s="197"/>
      <c r="H242" s="202"/>
      <c r="I242" s="188"/>
      <c r="J242" s="120" t="str">
        <f>IF(I242=Sheet2!$A$3,Sheet2!$B$3,IF(I242=Sheet2!$A$4,Sheet2!$B$4,IF(I242=Sheet2!$A$5,Sheet2!$B$5,IF(I242=Sheet2!$A$6,Sheet2!$B$6,""))))</f>
        <v/>
      </c>
      <c r="K242" s="202"/>
    </row>
    <row r="243" spans="1:11">
      <c r="A243" s="340"/>
      <c r="B243" s="230">
        <v>222</v>
      </c>
      <c r="C243" s="294" t="s">
        <v>710</v>
      </c>
      <c r="D243" s="292" t="s">
        <v>711</v>
      </c>
      <c r="E243" s="293">
        <v>14</v>
      </c>
      <c r="F243" s="188"/>
      <c r="G243" s="197"/>
      <c r="H243" s="202"/>
      <c r="I243" s="188"/>
      <c r="J243" s="120" t="str">
        <f>IF(I243=Sheet2!$A$3,Sheet2!$B$3,IF(I243=Sheet2!$A$4,Sheet2!$B$4,IF(I243=Sheet2!$A$5,Sheet2!$B$5,IF(I243=Sheet2!$A$6,Sheet2!$B$6,""))))</f>
        <v/>
      </c>
      <c r="K243" s="202"/>
    </row>
    <row r="244" spans="1:11">
      <c r="A244" s="340"/>
      <c r="B244" s="230">
        <v>223</v>
      </c>
      <c r="C244" s="294" t="s">
        <v>712</v>
      </c>
      <c r="D244" s="292" t="s">
        <v>713</v>
      </c>
      <c r="E244" s="293">
        <v>14</v>
      </c>
      <c r="F244" s="188"/>
      <c r="G244" s="197"/>
      <c r="H244" s="202"/>
      <c r="I244" s="188"/>
      <c r="J244" s="120" t="str">
        <f>IF(I244=Sheet2!$A$3,Sheet2!$B$3,IF(I244=Sheet2!$A$4,Sheet2!$B$4,IF(I244=Sheet2!$A$5,Sheet2!$B$5,IF(I244=Sheet2!$A$6,Sheet2!$B$6,""))))</f>
        <v/>
      </c>
      <c r="K244" s="202"/>
    </row>
    <row r="245" spans="1:11">
      <c r="A245" s="340"/>
      <c r="B245" s="230">
        <v>224</v>
      </c>
      <c r="C245" s="294" t="s">
        <v>714</v>
      </c>
      <c r="D245" s="292" t="s">
        <v>715</v>
      </c>
      <c r="E245" s="293">
        <v>14</v>
      </c>
      <c r="F245" s="188"/>
      <c r="G245" s="197"/>
      <c r="H245" s="202"/>
      <c r="I245" s="188"/>
      <c r="J245" s="120" t="str">
        <f>IF(I245=Sheet2!$A$3,Sheet2!$B$3,IF(I245=Sheet2!$A$4,Sheet2!$B$4,IF(I245=Sheet2!$A$5,Sheet2!$B$5,IF(I245=Sheet2!$A$6,Sheet2!$B$6,""))))</f>
        <v/>
      </c>
      <c r="K245" s="202"/>
    </row>
    <row r="246" spans="1:11">
      <c r="A246" s="340"/>
      <c r="B246" s="230">
        <v>225</v>
      </c>
      <c r="C246" s="294" t="s">
        <v>1024</v>
      </c>
      <c r="D246" s="292" t="s">
        <v>1025</v>
      </c>
      <c r="E246" s="293">
        <v>14</v>
      </c>
      <c r="F246" s="188"/>
      <c r="G246" s="197"/>
      <c r="H246" s="202"/>
      <c r="I246" s="188"/>
      <c r="J246" s="120" t="str">
        <f>IF(I246=Sheet2!$A$3,Sheet2!$B$3,IF(I246=Sheet2!$A$4,Sheet2!$B$4,IF(I246=Sheet2!$A$5,Sheet2!$B$5,IF(I246=Sheet2!$A$6,Sheet2!$B$6,""))))</f>
        <v/>
      </c>
      <c r="K246" s="202"/>
    </row>
    <row r="247" spans="1:11">
      <c r="A247" s="340"/>
      <c r="B247" s="230">
        <v>226</v>
      </c>
      <c r="C247" s="294" t="s">
        <v>1026</v>
      </c>
      <c r="D247" s="292" t="s">
        <v>1027</v>
      </c>
      <c r="E247" s="293">
        <v>14</v>
      </c>
      <c r="F247" s="188"/>
      <c r="G247" s="197"/>
      <c r="H247" s="202"/>
      <c r="I247" s="188"/>
      <c r="J247" s="120" t="str">
        <f>IF(I247=Sheet2!$A$3,Sheet2!$B$3,IF(I247=Sheet2!$A$4,Sheet2!$B$4,IF(I247=Sheet2!$A$5,Sheet2!$B$5,IF(I247=Sheet2!$A$6,Sheet2!$B$6,""))))</f>
        <v/>
      </c>
      <c r="K247" s="202"/>
    </row>
    <row r="248" spans="1:11">
      <c r="A248" s="340"/>
      <c r="B248" s="230">
        <v>227</v>
      </c>
      <c r="C248" s="294" t="s">
        <v>1028</v>
      </c>
      <c r="D248" s="292" t="s">
        <v>1029</v>
      </c>
      <c r="E248" s="293">
        <v>14</v>
      </c>
      <c r="F248" s="188"/>
      <c r="G248" s="197"/>
      <c r="H248" s="202"/>
      <c r="I248" s="188"/>
      <c r="J248" s="120" t="str">
        <f>IF(I248=Sheet2!$A$3,Sheet2!$B$3,IF(I248=Sheet2!$A$4,Sheet2!$B$4,IF(I248=Sheet2!$A$5,Sheet2!$B$5,IF(I248=Sheet2!$A$6,Sheet2!$B$6,""))))</f>
        <v/>
      </c>
      <c r="K248" s="202"/>
    </row>
    <row r="249" spans="1:11">
      <c r="A249" s="340"/>
      <c r="B249" s="230">
        <v>228</v>
      </c>
      <c r="C249" s="294" t="s">
        <v>719</v>
      </c>
      <c r="D249" s="292" t="s">
        <v>720</v>
      </c>
      <c r="E249" s="293">
        <v>14</v>
      </c>
      <c r="F249" s="188"/>
      <c r="G249" s="197"/>
      <c r="H249" s="202"/>
      <c r="I249" s="188"/>
      <c r="J249" s="120" t="str">
        <f>IF(I249=Sheet2!$A$3,Sheet2!$B$3,IF(I249=Sheet2!$A$4,Sheet2!$B$4,IF(I249=Sheet2!$A$5,Sheet2!$B$5,IF(I249=Sheet2!$A$6,Sheet2!$B$6,""))))</f>
        <v/>
      </c>
      <c r="K249" s="202"/>
    </row>
    <row r="250" spans="1:11">
      <c r="A250" s="340"/>
      <c r="B250" s="230">
        <v>229</v>
      </c>
      <c r="C250" s="294" t="s">
        <v>721</v>
      </c>
      <c r="D250" s="292" t="s">
        <v>722</v>
      </c>
      <c r="E250" s="293">
        <v>14</v>
      </c>
      <c r="F250" s="188"/>
      <c r="G250" s="197"/>
      <c r="H250" s="202"/>
      <c r="I250" s="188"/>
      <c r="J250" s="120" t="str">
        <f>IF(I250=Sheet2!$A$3,Sheet2!$B$3,IF(I250=Sheet2!$A$4,Sheet2!$B$4,IF(I250=Sheet2!$A$5,Sheet2!$B$5,IF(I250=Sheet2!$A$6,Sheet2!$B$6,""))))</f>
        <v/>
      </c>
      <c r="K250" s="202"/>
    </row>
    <row r="251" spans="1:11">
      <c r="A251" s="340"/>
      <c r="B251" s="230">
        <v>230</v>
      </c>
      <c r="C251" s="294" t="s">
        <v>723</v>
      </c>
      <c r="D251" s="292" t="s">
        <v>724</v>
      </c>
      <c r="E251" s="293">
        <v>14</v>
      </c>
      <c r="F251" s="188"/>
      <c r="G251" s="197"/>
      <c r="H251" s="202"/>
      <c r="I251" s="188"/>
      <c r="J251" s="120" t="str">
        <f>IF(I251=Sheet2!$A$3,Sheet2!$B$3,IF(I251=Sheet2!$A$4,Sheet2!$B$4,IF(I251=Sheet2!$A$5,Sheet2!$B$5,IF(I251=Sheet2!$A$6,Sheet2!$B$6,""))))</f>
        <v/>
      </c>
      <c r="K251" s="202"/>
    </row>
    <row r="252" spans="1:11">
      <c r="A252" s="340"/>
      <c r="B252" s="230">
        <v>231</v>
      </c>
      <c r="C252" s="294" t="s">
        <v>725</v>
      </c>
      <c r="D252" s="292" t="s">
        <v>726</v>
      </c>
      <c r="E252" s="293">
        <v>14</v>
      </c>
      <c r="F252" s="188"/>
      <c r="G252" s="197"/>
      <c r="H252" s="202"/>
      <c r="I252" s="188"/>
      <c r="J252" s="120" t="str">
        <f>IF(I252=Sheet2!$A$3,Sheet2!$B$3,IF(I252=Sheet2!$A$4,Sheet2!$B$4,IF(I252=Sheet2!$A$5,Sheet2!$B$5,IF(I252=Sheet2!$A$6,Sheet2!$B$6,""))))</f>
        <v/>
      </c>
      <c r="K252" s="202"/>
    </row>
    <row r="253" spans="1:11">
      <c r="A253" s="340"/>
      <c r="B253" s="230">
        <v>232</v>
      </c>
      <c r="C253" s="294" t="s">
        <v>727</v>
      </c>
      <c r="D253" s="292" t="s">
        <v>1030</v>
      </c>
      <c r="E253" s="293">
        <v>14</v>
      </c>
      <c r="F253" s="188"/>
      <c r="G253" s="197"/>
      <c r="H253" s="202"/>
      <c r="I253" s="188"/>
      <c r="J253" s="120" t="str">
        <f>IF(I253=Sheet2!$A$3,Sheet2!$B$3,IF(I253=Sheet2!$A$4,Sheet2!$B$4,IF(I253=Sheet2!$A$5,Sheet2!$B$5,IF(I253=Sheet2!$A$6,Sheet2!$B$6,""))))</f>
        <v/>
      </c>
      <c r="K253" s="202"/>
    </row>
    <row r="254" spans="1:11">
      <c r="A254" s="340"/>
      <c r="B254" s="230">
        <v>233</v>
      </c>
      <c r="C254" s="294" t="s">
        <v>1150</v>
      </c>
      <c r="D254" s="292" t="s">
        <v>1151</v>
      </c>
      <c r="E254" s="293">
        <v>14</v>
      </c>
      <c r="F254" s="188"/>
      <c r="G254" s="197"/>
      <c r="H254" s="202"/>
      <c r="I254" s="188"/>
      <c r="J254" s="120" t="str">
        <f>IF(I254=Sheet2!$A$3,Sheet2!$B$3,IF(I254=Sheet2!$A$4,Sheet2!$B$4,IF(I254=Sheet2!$A$5,Sheet2!$B$5,IF(I254=Sheet2!$A$6,Sheet2!$B$6,""))))</f>
        <v/>
      </c>
      <c r="K254" s="202"/>
    </row>
    <row r="255" spans="1:11">
      <c r="A255" s="340"/>
      <c r="B255" s="230">
        <v>234</v>
      </c>
      <c r="C255" s="294" t="s">
        <v>1152</v>
      </c>
      <c r="D255" s="292" t="s">
        <v>1153</v>
      </c>
      <c r="E255" s="293">
        <v>14</v>
      </c>
      <c r="F255" s="188"/>
      <c r="G255" s="197"/>
      <c r="H255" s="202"/>
      <c r="I255" s="188"/>
      <c r="J255" s="120" t="str">
        <f>IF(I255=Sheet2!$A$3,Sheet2!$B$3,IF(I255=Sheet2!$A$4,Sheet2!$B$4,IF(I255=Sheet2!$A$5,Sheet2!$B$5,IF(I255=Sheet2!$A$6,Sheet2!$B$6,""))))</f>
        <v/>
      </c>
      <c r="K255" s="202"/>
    </row>
    <row r="256" spans="1:11">
      <c r="A256" s="340"/>
      <c r="B256" s="230">
        <v>235</v>
      </c>
      <c r="C256" s="294" t="s">
        <v>1031</v>
      </c>
      <c r="D256" s="292" t="s">
        <v>1032</v>
      </c>
      <c r="E256" s="293">
        <v>14</v>
      </c>
      <c r="F256" s="188"/>
      <c r="G256" s="197"/>
      <c r="H256" s="202"/>
      <c r="I256" s="188"/>
      <c r="J256" s="120" t="str">
        <f>IF(I256=Sheet2!$A$3,Sheet2!$B$3,IF(I256=Sheet2!$A$4,Sheet2!$B$4,IF(I256=Sheet2!$A$5,Sheet2!$B$5,IF(I256=Sheet2!$A$6,Sheet2!$B$6,""))))</f>
        <v/>
      </c>
      <c r="K256" s="202"/>
    </row>
    <row r="257" spans="1:11">
      <c r="A257" s="340"/>
      <c r="B257" s="230">
        <v>236</v>
      </c>
      <c r="C257" s="294" t="s">
        <v>718</v>
      </c>
      <c r="D257" s="292" t="s">
        <v>1030</v>
      </c>
      <c r="E257" s="293">
        <v>14</v>
      </c>
      <c r="F257" s="188"/>
      <c r="G257" s="197"/>
      <c r="H257" s="202"/>
      <c r="I257" s="188"/>
      <c r="J257" s="120" t="str">
        <f>IF(I257=Sheet2!$A$3,Sheet2!$B$3,IF(I257=Sheet2!$A$4,Sheet2!$B$4,IF(I257=Sheet2!$A$5,Sheet2!$B$5,IF(I257=Sheet2!$A$6,Sheet2!$B$6,""))))</f>
        <v/>
      </c>
      <c r="K257" s="202"/>
    </row>
    <row r="258" spans="1:11">
      <c r="A258" s="340"/>
      <c r="B258" s="230">
        <v>237</v>
      </c>
      <c r="C258" s="294" t="s">
        <v>1033</v>
      </c>
      <c r="D258" s="292" t="s">
        <v>1034</v>
      </c>
      <c r="E258" s="293">
        <v>42</v>
      </c>
      <c r="F258" s="188"/>
      <c r="G258" s="197"/>
      <c r="H258" s="202"/>
      <c r="I258" s="188"/>
      <c r="J258" s="120" t="str">
        <f>IF(I258=Sheet2!$A$3,Sheet2!$B$3,IF(I258=Sheet2!$A$4,Sheet2!$B$4,IF(I258=Sheet2!$A$5,Sheet2!$B$5,IF(I258=Sheet2!$A$6,Sheet2!$B$6,""))))</f>
        <v/>
      </c>
      <c r="K258" s="202"/>
    </row>
    <row r="259" spans="1:11">
      <c r="A259" s="340"/>
      <c r="B259" s="230">
        <v>238</v>
      </c>
      <c r="C259" s="294" t="s">
        <v>190</v>
      </c>
      <c r="D259" s="292" t="s">
        <v>191</v>
      </c>
      <c r="E259" s="293">
        <v>42</v>
      </c>
      <c r="F259" s="188"/>
      <c r="G259" s="197"/>
      <c r="H259" s="202"/>
      <c r="I259" s="188"/>
      <c r="J259" s="120" t="str">
        <f>IF(I259=Sheet2!$A$3,Sheet2!$B$3,IF(I259=Sheet2!$A$4,Sheet2!$B$4,IF(I259=Sheet2!$A$5,Sheet2!$B$5,IF(I259=Sheet2!$A$6,Sheet2!$B$6,""))))</f>
        <v/>
      </c>
      <c r="K259" s="202"/>
    </row>
    <row r="260" spans="1:11">
      <c r="A260" s="340"/>
      <c r="B260" s="230">
        <v>239</v>
      </c>
      <c r="C260" s="291" t="s">
        <v>728</v>
      </c>
      <c r="D260" s="292" t="s">
        <v>729</v>
      </c>
      <c r="E260" s="293">
        <v>10</v>
      </c>
      <c r="F260" s="188"/>
      <c r="G260" s="197"/>
      <c r="H260" s="202"/>
      <c r="I260" s="188"/>
      <c r="J260" s="120" t="str">
        <f>IF(I260=Sheet2!$A$3,Sheet2!$B$3,IF(I260=Sheet2!$A$4,Sheet2!$B$4,IF(I260=Sheet2!$A$5,Sheet2!$B$5,IF(I260=Sheet2!$A$6,Sheet2!$B$6,""))))</f>
        <v/>
      </c>
      <c r="K260" s="202"/>
    </row>
    <row r="261" spans="1:11">
      <c r="A261" s="340"/>
      <c r="B261" s="230">
        <v>240</v>
      </c>
      <c r="C261" s="294" t="s">
        <v>1035</v>
      </c>
      <c r="D261" s="292" t="s">
        <v>1036</v>
      </c>
      <c r="E261" s="293">
        <v>10</v>
      </c>
      <c r="F261" s="188"/>
      <c r="G261" s="197"/>
      <c r="H261" s="202"/>
      <c r="I261" s="188"/>
      <c r="J261" s="120" t="str">
        <f>IF(I261=Sheet2!$A$3,Sheet2!$B$3,IF(I261=Sheet2!$A$4,Sheet2!$B$4,IF(I261=Sheet2!$A$5,Sheet2!$B$5,IF(I261=Sheet2!$A$6,Sheet2!$B$6,""))))</f>
        <v/>
      </c>
      <c r="K261" s="202"/>
    </row>
    <row r="262" spans="1:11">
      <c r="A262" s="340"/>
      <c r="B262" s="230">
        <v>241</v>
      </c>
      <c r="C262" s="294" t="s">
        <v>1022</v>
      </c>
      <c r="D262" s="292" t="s">
        <v>1023</v>
      </c>
      <c r="E262" s="293">
        <v>10</v>
      </c>
      <c r="F262" s="188"/>
      <c r="G262" s="197"/>
      <c r="H262" s="202"/>
      <c r="I262" s="188"/>
      <c r="J262" s="120" t="str">
        <f>IF(I262=Sheet2!$A$3,Sheet2!$B$3,IF(I262=Sheet2!$A$4,Sheet2!$B$4,IF(I262=Sheet2!$A$5,Sheet2!$B$5,IF(I262=Sheet2!$A$6,Sheet2!$B$6,""))))</f>
        <v/>
      </c>
      <c r="K262" s="202"/>
    </row>
    <row r="263" spans="1:11">
      <c r="A263" s="340"/>
      <c r="B263" s="230">
        <v>242</v>
      </c>
      <c r="C263" s="294" t="s">
        <v>730</v>
      </c>
      <c r="D263" s="292" t="s">
        <v>731</v>
      </c>
      <c r="E263" s="293">
        <v>10</v>
      </c>
      <c r="F263" s="188"/>
      <c r="G263" s="197"/>
      <c r="H263" s="202"/>
      <c r="I263" s="188"/>
      <c r="J263" s="120" t="str">
        <f>IF(I263=Sheet2!$A$3,Sheet2!$B$3,IF(I263=Sheet2!$A$4,Sheet2!$B$4,IF(I263=Sheet2!$A$5,Sheet2!$B$5,IF(I263=Sheet2!$A$6,Sheet2!$B$6,""))))</f>
        <v/>
      </c>
      <c r="K263" s="202"/>
    </row>
    <row r="264" spans="1:11">
      <c r="A264" s="340"/>
      <c r="B264" s="230">
        <v>243</v>
      </c>
      <c r="C264" s="294" t="s">
        <v>732</v>
      </c>
      <c r="D264" s="292" t="s">
        <v>733</v>
      </c>
      <c r="E264" s="293">
        <v>10</v>
      </c>
      <c r="F264" s="188"/>
      <c r="G264" s="197"/>
      <c r="H264" s="202"/>
      <c r="I264" s="188"/>
      <c r="J264" s="120" t="str">
        <f>IF(I264=Sheet2!$A$3,Sheet2!$B$3,IF(I264=Sheet2!$A$4,Sheet2!$B$4,IF(I264=Sheet2!$A$5,Sheet2!$B$5,IF(I264=Sheet2!$A$6,Sheet2!$B$6,""))))</f>
        <v/>
      </c>
      <c r="K264" s="202"/>
    </row>
    <row r="265" spans="1:11">
      <c r="A265" s="340"/>
      <c r="B265" s="230">
        <v>244</v>
      </c>
      <c r="C265" s="294" t="s">
        <v>734</v>
      </c>
      <c r="D265" s="292" t="s">
        <v>735</v>
      </c>
      <c r="E265" s="293">
        <v>10</v>
      </c>
      <c r="F265" s="188"/>
      <c r="G265" s="197"/>
      <c r="H265" s="202"/>
      <c r="I265" s="188"/>
      <c r="J265" s="120" t="str">
        <f>IF(I265=Sheet2!$A$3,Sheet2!$B$3,IF(I265=Sheet2!$A$4,Sheet2!$B$4,IF(I265=Sheet2!$A$5,Sheet2!$B$5,IF(I265=Sheet2!$A$6,Sheet2!$B$6,""))))</f>
        <v/>
      </c>
      <c r="K265" s="202"/>
    </row>
    <row r="266" spans="1:11">
      <c r="A266" s="340"/>
      <c r="B266" s="230">
        <v>245</v>
      </c>
      <c r="C266" s="294" t="s">
        <v>474</v>
      </c>
      <c r="D266" s="292" t="s">
        <v>475</v>
      </c>
      <c r="E266" s="293">
        <v>10</v>
      </c>
      <c r="F266" s="188"/>
      <c r="G266" s="197"/>
      <c r="H266" s="202"/>
      <c r="I266" s="188"/>
      <c r="J266" s="120" t="str">
        <f>IF(I266=Sheet2!$A$3,Sheet2!$B$3,IF(I266=Sheet2!$A$4,Sheet2!$B$4,IF(I266=Sheet2!$A$5,Sheet2!$B$5,IF(I266=Sheet2!$A$6,Sheet2!$B$6,""))))</f>
        <v/>
      </c>
      <c r="K266" s="202"/>
    </row>
    <row r="267" spans="1:11">
      <c r="A267" s="340"/>
      <c r="B267" s="230">
        <v>246</v>
      </c>
      <c r="C267" s="294" t="s">
        <v>710</v>
      </c>
      <c r="D267" s="292" t="s">
        <v>711</v>
      </c>
      <c r="E267" s="293">
        <v>10</v>
      </c>
      <c r="F267" s="188"/>
      <c r="G267" s="197"/>
      <c r="H267" s="202"/>
      <c r="I267" s="188"/>
      <c r="J267" s="120" t="str">
        <f>IF(I267=Sheet2!$A$3,Sheet2!$B$3,IF(I267=Sheet2!$A$4,Sheet2!$B$4,IF(I267=Sheet2!$A$5,Sheet2!$B$5,IF(I267=Sheet2!$A$6,Sheet2!$B$6,""))))</f>
        <v/>
      </c>
      <c r="K267" s="202"/>
    </row>
    <row r="268" spans="1:11">
      <c r="A268" s="340"/>
      <c r="B268" s="230">
        <v>247</v>
      </c>
      <c r="C268" s="294" t="s">
        <v>714</v>
      </c>
      <c r="D268" s="292" t="s">
        <v>715</v>
      </c>
      <c r="E268" s="293">
        <v>10</v>
      </c>
      <c r="F268" s="188"/>
      <c r="G268" s="197"/>
      <c r="H268" s="202"/>
      <c r="I268" s="188"/>
      <c r="J268" s="120" t="str">
        <f>IF(I268=Sheet2!$A$3,Sheet2!$B$3,IF(I268=Sheet2!$A$4,Sheet2!$B$4,IF(I268=Sheet2!$A$5,Sheet2!$B$5,IF(I268=Sheet2!$A$6,Sheet2!$B$6,""))))</f>
        <v/>
      </c>
      <c r="K268" s="202"/>
    </row>
    <row r="269" spans="1:11">
      <c r="A269" s="340"/>
      <c r="B269" s="230">
        <v>248</v>
      </c>
      <c r="C269" s="294" t="s">
        <v>1024</v>
      </c>
      <c r="D269" s="292" t="s">
        <v>1025</v>
      </c>
      <c r="E269" s="293">
        <v>10</v>
      </c>
      <c r="F269" s="188"/>
      <c r="G269" s="197"/>
      <c r="H269" s="202"/>
      <c r="I269" s="188"/>
      <c r="J269" s="120" t="str">
        <f>IF(I269=Sheet2!$A$3,Sheet2!$B$3,IF(I269=Sheet2!$A$4,Sheet2!$B$4,IF(I269=Sheet2!$A$5,Sheet2!$B$5,IF(I269=Sheet2!$A$6,Sheet2!$B$6,""))))</f>
        <v/>
      </c>
      <c r="K269" s="202"/>
    </row>
    <row r="270" spans="1:11">
      <c r="A270" s="340"/>
      <c r="B270" s="230">
        <v>249</v>
      </c>
      <c r="C270" s="294" t="s">
        <v>1026</v>
      </c>
      <c r="D270" s="292" t="s">
        <v>737</v>
      </c>
      <c r="E270" s="293">
        <v>10</v>
      </c>
      <c r="F270" s="188"/>
      <c r="G270" s="197"/>
      <c r="H270" s="202"/>
      <c r="I270" s="188"/>
      <c r="J270" s="120" t="str">
        <f>IF(I270=Sheet2!$A$3,Sheet2!$B$3,IF(I270=Sheet2!$A$4,Sheet2!$B$4,IF(I270=Sheet2!$A$5,Sheet2!$B$5,IF(I270=Sheet2!$A$6,Sheet2!$B$6,""))))</f>
        <v/>
      </c>
      <c r="K270" s="202"/>
    </row>
    <row r="271" spans="1:11">
      <c r="A271" s="340"/>
      <c r="B271" s="230">
        <v>250</v>
      </c>
      <c r="C271" s="294" t="s">
        <v>1028</v>
      </c>
      <c r="D271" s="292" t="s">
        <v>738</v>
      </c>
      <c r="E271" s="293">
        <v>10</v>
      </c>
      <c r="F271" s="188"/>
      <c r="G271" s="197"/>
      <c r="H271" s="202"/>
      <c r="I271" s="188"/>
      <c r="J271" s="120" t="str">
        <f>IF(I271=Sheet2!$A$3,Sheet2!$B$3,IF(I271=Sheet2!$A$4,Sheet2!$B$4,IF(I271=Sheet2!$A$5,Sheet2!$B$5,IF(I271=Sheet2!$A$6,Sheet2!$B$6,""))))</f>
        <v/>
      </c>
      <c r="K271" s="202"/>
    </row>
    <row r="272" spans="1:11">
      <c r="A272" s="340"/>
      <c r="B272" s="230">
        <v>251</v>
      </c>
      <c r="C272" s="294" t="s">
        <v>719</v>
      </c>
      <c r="D272" s="292" t="s">
        <v>720</v>
      </c>
      <c r="E272" s="293">
        <v>10</v>
      </c>
      <c r="F272" s="188"/>
      <c r="G272" s="197"/>
      <c r="H272" s="202"/>
      <c r="I272" s="188"/>
      <c r="J272" s="120" t="str">
        <f>IF(I272=Sheet2!$A$3,Sheet2!$B$3,IF(I272=Sheet2!$A$4,Sheet2!$B$4,IF(I272=Sheet2!$A$5,Sheet2!$B$5,IF(I272=Sheet2!$A$6,Sheet2!$B$6,""))))</f>
        <v/>
      </c>
      <c r="K272" s="202"/>
    </row>
    <row r="273" spans="1:11">
      <c r="A273" s="340"/>
      <c r="B273" s="230">
        <v>252</v>
      </c>
      <c r="C273" s="294" t="s">
        <v>721</v>
      </c>
      <c r="D273" s="292" t="s">
        <v>722</v>
      </c>
      <c r="E273" s="293">
        <v>10</v>
      </c>
      <c r="F273" s="188"/>
      <c r="G273" s="197"/>
      <c r="H273" s="202"/>
      <c r="I273" s="188"/>
      <c r="J273" s="120" t="str">
        <f>IF(I273=Sheet2!$A$3,Sheet2!$B$3,IF(I273=Sheet2!$A$4,Sheet2!$B$4,IF(I273=Sheet2!$A$5,Sheet2!$B$5,IF(I273=Sheet2!$A$6,Sheet2!$B$6,""))))</f>
        <v/>
      </c>
      <c r="K273" s="202"/>
    </row>
    <row r="274" spans="1:11">
      <c r="A274" s="340"/>
      <c r="B274" s="230">
        <v>253</v>
      </c>
      <c r="C274" s="294" t="s">
        <v>723</v>
      </c>
      <c r="D274" s="292" t="s">
        <v>724</v>
      </c>
      <c r="E274" s="293">
        <v>10</v>
      </c>
      <c r="F274" s="188"/>
      <c r="G274" s="197"/>
      <c r="H274" s="202"/>
      <c r="I274" s="188"/>
      <c r="J274" s="120" t="str">
        <f>IF(I274=Sheet2!$A$3,Sheet2!$B$3,IF(I274=Sheet2!$A$4,Sheet2!$B$4,IF(I274=Sheet2!$A$5,Sheet2!$B$5,IF(I274=Sheet2!$A$6,Sheet2!$B$6,""))))</f>
        <v/>
      </c>
      <c r="K274" s="202"/>
    </row>
    <row r="275" spans="1:11">
      <c r="A275" s="340"/>
      <c r="B275" s="230">
        <v>254</v>
      </c>
      <c r="C275" s="294" t="s">
        <v>739</v>
      </c>
      <c r="D275" s="292" t="s">
        <v>740</v>
      </c>
      <c r="E275" s="293">
        <v>10</v>
      </c>
      <c r="F275" s="188"/>
      <c r="G275" s="197"/>
      <c r="H275" s="202"/>
      <c r="I275" s="188"/>
      <c r="J275" s="120" t="str">
        <f>IF(I275=Sheet2!$A$3,Sheet2!$B$3,IF(I275=Sheet2!$A$4,Sheet2!$B$4,IF(I275=Sheet2!$A$5,Sheet2!$B$5,IF(I275=Sheet2!$A$6,Sheet2!$B$6,""))))</f>
        <v/>
      </c>
      <c r="K275" s="202"/>
    </row>
    <row r="276" spans="1:11">
      <c r="A276" s="340"/>
      <c r="B276" s="230">
        <v>255</v>
      </c>
      <c r="C276" s="294" t="s">
        <v>727</v>
      </c>
      <c r="D276" s="292" t="s">
        <v>1030</v>
      </c>
      <c r="E276" s="293">
        <v>10</v>
      </c>
      <c r="F276" s="188"/>
      <c r="G276" s="197"/>
      <c r="H276" s="202"/>
      <c r="I276" s="188"/>
      <c r="J276" s="120" t="str">
        <f>IF(I276=Sheet2!$A$3,Sheet2!$B$3,IF(I276=Sheet2!$A$4,Sheet2!$B$4,IF(I276=Sheet2!$A$5,Sheet2!$B$5,IF(I276=Sheet2!$A$6,Sheet2!$B$6,""))))</f>
        <v/>
      </c>
      <c r="K276" s="202"/>
    </row>
    <row r="277" spans="1:11">
      <c r="A277" s="340"/>
      <c r="B277" s="230">
        <v>256</v>
      </c>
      <c r="C277" s="294" t="s">
        <v>1154</v>
      </c>
      <c r="D277" s="292" t="s">
        <v>1155</v>
      </c>
      <c r="E277" s="293">
        <v>10</v>
      </c>
      <c r="F277" s="188"/>
      <c r="G277" s="197"/>
      <c r="H277" s="202"/>
      <c r="I277" s="188"/>
      <c r="J277" s="120" t="str">
        <f>IF(I277=Sheet2!$A$3,Sheet2!$B$3,IF(I277=Sheet2!$A$4,Sheet2!$B$4,IF(I277=Sheet2!$A$5,Sheet2!$B$5,IF(I277=Sheet2!$A$6,Sheet2!$B$6,""))))</f>
        <v/>
      </c>
      <c r="K277" s="202"/>
    </row>
    <row r="278" spans="1:11">
      <c r="A278" s="340"/>
      <c r="B278" s="230">
        <v>257</v>
      </c>
      <c r="C278" s="294" t="s">
        <v>1156</v>
      </c>
      <c r="D278" s="292" t="s">
        <v>1157</v>
      </c>
      <c r="E278" s="293">
        <v>10</v>
      </c>
      <c r="F278" s="188"/>
      <c r="G278" s="197"/>
      <c r="H278" s="202"/>
      <c r="I278" s="188"/>
      <c r="J278" s="120" t="str">
        <f>IF(I278=Sheet2!$A$3,Sheet2!$B$3,IF(I278=Sheet2!$A$4,Sheet2!$B$4,IF(I278=Sheet2!$A$5,Sheet2!$B$5,IF(I278=Sheet2!$A$6,Sheet2!$B$6,""))))</f>
        <v/>
      </c>
      <c r="K278" s="202"/>
    </row>
    <row r="279" spans="1:11">
      <c r="A279" s="340"/>
      <c r="B279" s="230">
        <v>258</v>
      </c>
      <c r="C279" s="294" t="s">
        <v>716</v>
      </c>
      <c r="D279" s="292" t="s">
        <v>717</v>
      </c>
      <c r="E279" s="293">
        <v>10</v>
      </c>
      <c r="F279" s="188"/>
      <c r="G279" s="197"/>
      <c r="H279" s="202"/>
      <c r="I279" s="188"/>
      <c r="J279" s="120" t="str">
        <f>IF(I279=Sheet2!$A$3,Sheet2!$B$3,IF(I279=Sheet2!$A$4,Sheet2!$B$4,IF(I279=Sheet2!$A$5,Sheet2!$B$5,IF(I279=Sheet2!$A$6,Sheet2!$B$6,""))))</f>
        <v/>
      </c>
      <c r="K279" s="202"/>
    </row>
    <row r="280" spans="1:11">
      <c r="A280" s="340"/>
      <c r="B280" s="230">
        <v>259</v>
      </c>
      <c r="C280" s="294" t="s">
        <v>718</v>
      </c>
      <c r="D280" s="292" t="s">
        <v>1030</v>
      </c>
      <c r="E280" s="293">
        <v>10</v>
      </c>
      <c r="F280" s="188"/>
      <c r="G280" s="197"/>
      <c r="H280" s="202"/>
      <c r="I280" s="188"/>
      <c r="J280" s="120" t="str">
        <f>IF(I280=Sheet2!$A$3,Sheet2!$B$3,IF(I280=Sheet2!$A$4,Sheet2!$B$4,IF(I280=Sheet2!$A$5,Sheet2!$B$5,IF(I280=Sheet2!$A$6,Sheet2!$B$6,""))))</f>
        <v/>
      </c>
      <c r="K280" s="202"/>
    </row>
    <row r="281" spans="1:11">
      <c r="A281" s="340"/>
      <c r="B281" s="230">
        <v>260</v>
      </c>
      <c r="C281" s="294" t="s">
        <v>736</v>
      </c>
      <c r="D281" s="292" t="s">
        <v>1039</v>
      </c>
      <c r="E281" s="293">
        <v>20</v>
      </c>
      <c r="F281" s="188"/>
      <c r="G281" s="197"/>
      <c r="H281" s="202"/>
      <c r="I281" s="188"/>
      <c r="J281" s="120" t="str">
        <f>IF(I281=Sheet2!$A$3,Sheet2!$B$3,IF(I281=Sheet2!$A$4,Sheet2!$B$4,IF(I281=Sheet2!$A$5,Sheet2!$B$5,IF(I281=Sheet2!$A$6,Sheet2!$B$6,""))))</f>
        <v/>
      </c>
      <c r="K281" s="202"/>
    </row>
    <row r="282" spans="1:11">
      <c r="A282" s="340"/>
      <c r="B282" s="230">
        <v>261</v>
      </c>
      <c r="C282" s="294" t="s">
        <v>190</v>
      </c>
      <c r="D282" s="292" t="s">
        <v>191</v>
      </c>
      <c r="E282" s="293">
        <v>20</v>
      </c>
      <c r="F282" s="188"/>
      <c r="G282" s="197"/>
      <c r="H282" s="202"/>
      <c r="I282" s="188"/>
      <c r="J282" s="120" t="str">
        <f>IF(I282=Sheet2!$A$3,Sheet2!$B$3,IF(I282=Sheet2!$A$4,Sheet2!$B$4,IF(I282=Sheet2!$A$5,Sheet2!$B$5,IF(I282=Sheet2!$A$6,Sheet2!$B$6,""))))</f>
        <v/>
      </c>
      <c r="K282" s="202"/>
    </row>
    <row r="283" spans="1:11">
      <c r="A283" s="340"/>
      <c r="B283" s="230">
        <v>262</v>
      </c>
      <c r="C283" s="291" t="s">
        <v>986</v>
      </c>
      <c r="D283" s="292" t="s">
        <v>985</v>
      </c>
      <c r="E283" s="293">
        <v>1</v>
      </c>
      <c r="F283" s="188"/>
      <c r="G283" s="197"/>
      <c r="H283" s="202"/>
      <c r="I283" s="188"/>
      <c r="J283" s="120" t="str">
        <f>IF(I283=Sheet2!$A$3,Sheet2!$B$3,IF(I283=Sheet2!$A$4,Sheet2!$B$4,IF(I283=Sheet2!$A$5,Sheet2!$B$5,IF(I283=Sheet2!$A$6,Sheet2!$B$6,""))))</f>
        <v/>
      </c>
      <c r="K283" s="202"/>
    </row>
    <row r="284" spans="1:11">
      <c r="A284" s="340"/>
      <c r="B284" s="230">
        <v>263</v>
      </c>
      <c r="C284" s="294" t="s">
        <v>1040</v>
      </c>
      <c r="D284" s="292" t="s">
        <v>1041</v>
      </c>
      <c r="E284" s="293">
        <v>1</v>
      </c>
      <c r="F284" s="188"/>
      <c r="G284" s="197"/>
      <c r="H284" s="202"/>
      <c r="I284" s="188"/>
      <c r="J284" s="120" t="str">
        <f>IF(I284=Sheet2!$A$3,Sheet2!$B$3,IF(I284=Sheet2!$A$4,Sheet2!$B$4,IF(I284=Sheet2!$A$5,Sheet2!$B$5,IF(I284=Sheet2!$A$6,Sheet2!$B$6,""))))</f>
        <v/>
      </c>
      <c r="K284" s="202"/>
    </row>
    <row r="285" spans="1:11">
      <c r="A285" s="340"/>
      <c r="B285" s="230">
        <v>264</v>
      </c>
      <c r="C285" s="294" t="s">
        <v>1022</v>
      </c>
      <c r="D285" s="292" t="s">
        <v>1023</v>
      </c>
      <c r="E285" s="293">
        <v>1</v>
      </c>
      <c r="F285" s="188"/>
      <c r="G285" s="197"/>
      <c r="H285" s="202"/>
      <c r="I285" s="188"/>
      <c r="J285" s="120" t="str">
        <f>IF(I285=Sheet2!$A$3,Sheet2!$B$3,IF(I285=Sheet2!$A$4,Sheet2!$B$4,IF(I285=Sheet2!$A$5,Sheet2!$B$5,IF(I285=Sheet2!$A$6,Sheet2!$B$6,""))))</f>
        <v/>
      </c>
      <c r="K285" s="202"/>
    </row>
    <row r="286" spans="1:11">
      <c r="A286" s="340"/>
      <c r="B286" s="230">
        <v>265</v>
      </c>
      <c r="C286" s="294" t="s">
        <v>730</v>
      </c>
      <c r="D286" s="292" t="s">
        <v>731</v>
      </c>
      <c r="E286" s="293">
        <v>1</v>
      </c>
      <c r="F286" s="188"/>
      <c r="G286" s="197"/>
      <c r="H286" s="202"/>
      <c r="I286" s="188"/>
      <c r="J286" s="120" t="str">
        <f>IF(I286=Sheet2!$A$3,Sheet2!$B$3,IF(I286=Sheet2!$A$4,Sheet2!$B$4,IF(I286=Sheet2!$A$5,Sheet2!$B$5,IF(I286=Sheet2!$A$6,Sheet2!$B$6,""))))</f>
        <v/>
      </c>
      <c r="K286" s="202"/>
    </row>
    <row r="287" spans="1:11">
      <c r="A287" s="340"/>
      <c r="B287" s="230">
        <v>266</v>
      </c>
      <c r="C287" s="294" t="s">
        <v>732</v>
      </c>
      <c r="D287" s="292" t="s">
        <v>733</v>
      </c>
      <c r="E287" s="293">
        <v>1</v>
      </c>
      <c r="F287" s="188"/>
      <c r="G287" s="197"/>
      <c r="H287" s="202"/>
      <c r="I287" s="188"/>
      <c r="J287" s="120" t="str">
        <f>IF(I287=Sheet2!$A$3,Sheet2!$B$3,IF(I287=Sheet2!$A$4,Sheet2!$B$4,IF(I287=Sheet2!$A$5,Sheet2!$B$5,IF(I287=Sheet2!$A$6,Sheet2!$B$6,""))))</f>
        <v/>
      </c>
      <c r="K287" s="202"/>
    </row>
    <row r="288" spans="1:11">
      <c r="A288" s="340"/>
      <c r="B288" s="230">
        <v>267</v>
      </c>
      <c r="C288" s="294" t="s">
        <v>734</v>
      </c>
      <c r="D288" s="292" t="s">
        <v>735</v>
      </c>
      <c r="E288" s="293">
        <v>1</v>
      </c>
      <c r="F288" s="188"/>
      <c r="G288" s="197"/>
      <c r="H288" s="202"/>
      <c r="I288" s="188"/>
      <c r="J288" s="120" t="str">
        <f>IF(I288=Sheet2!$A$3,Sheet2!$B$3,IF(I288=Sheet2!$A$4,Sheet2!$B$4,IF(I288=Sheet2!$A$5,Sheet2!$B$5,IF(I288=Sheet2!$A$6,Sheet2!$B$6,""))))</f>
        <v/>
      </c>
      <c r="K288" s="202"/>
    </row>
    <row r="289" spans="1:11">
      <c r="A289" s="340"/>
      <c r="B289" s="230">
        <v>268</v>
      </c>
      <c r="C289" s="294" t="s">
        <v>474</v>
      </c>
      <c r="D289" s="292" t="s">
        <v>475</v>
      </c>
      <c r="E289" s="293">
        <v>1</v>
      </c>
      <c r="F289" s="188"/>
      <c r="G289" s="197"/>
      <c r="H289" s="202"/>
      <c r="I289" s="188"/>
      <c r="J289" s="120" t="str">
        <f>IF(I289=Sheet2!$A$3,Sheet2!$B$3,IF(I289=Sheet2!$A$4,Sheet2!$B$4,IF(I289=Sheet2!$A$5,Sheet2!$B$5,IF(I289=Sheet2!$A$6,Sheet2!$B$6,""))))</f>
        <v/>
      </c>
      <c r="K289" s="202"/>
    </row>
    <row r="290" spans="1:11">
      <c r="A290" s="340"/>
      <c r="B290" s="230">
        <v>269</v>
      </c>
      <c r="C290" s="294" t="s">
        <v>710</v>
      </c>
      <c r="D290" s="292" t="s">
        <v>711</v>
      </c>
      <c r="E290" s="293">
        <v>1</v>
      </c>
      <c r="F290" s="188"/>
      <c r="G290" s="197"/>
      <c r="H290" s="202"/>
      <c r="I290" s="188"/>
      <c r="J290" s="120" t="str">
        <f>IF(I290=Sheet2!$A$3,Sheet2!$B$3,IF(I290=Sheet2!$A$4,Sheet2!$B$4,IF(I290=Sheet2!$A$5,Sheet2!$B$5,IF(I290=Sheet2!$A$6,Sheet2!$B$6,""))))</f>
        <v/>
      </c>
      <c r="K290" s="202"/>
    </row>
    <row r="291" spans="1:11">
      <c r="A291" s="340"/>
      <c r="B291" s="230">
        <v>270</v>
      </c>
      <c r="C291" s="294" t="s">
        <v>714</v>
      </c>
      <c r="D291" s="292" t="s">
        <v>715</v>
      </c>
      <c r="E291" s="293">
        <v>1</v>
      </c>
      <c r="F291" s="188"/>
      <c r="G291" s="197"/>
      <c r="H291" s="202"/>
      <c r="I291" s="188"/>
      <c r="J291" s="120" t="str">
        <f>IF(I291=Sheet2!$A$3,Sheet2!$B$3,IF(I291=Sheet2!$A$4,Sheet2!$B$4,IF(I291=Sheet2!$A$5,Sheet2!$B$5,IF(I291=Sheet2!$A$6,Sheet2!$B$6,""))))</f>
        <v/>
      </c>
      <c r="K291" s="202"/>
    </row>
    <row r="292" spans="1:11">
      <c r="A292" s="340"/>
      <c r="B292" s="230">
        <v>271</v>
      </c>
      <c r="C292" s="294" t="s">
        <v>1024</v>
      </c>
      <c r="D292" s="292" t="s">
        <v>1025</v>
      </c>
      <c r="E292" s="293">
        <v>1</v>
      </c>
      <c r="F292" s="188"/>
      <c r="G292" s="197"/>
      <c r="H292" s="202"/>
      <c r="I292" s="188"/>
      <c r="J292" s="120" t="str">
        <f>IF(I292=Sheet2!$A$3,Sheet2!$B$3,IF(I292=Sheet2!$A$4,Sheet2!$B$4,IF(I292=Sheet2!$A$5,Sheet2!$B$5,IF(I292=Sheet2!$A$6,Sheet2!$B$6,""))))</f>
        <v/>
      </c>
      <c r="K292" s="202"/>
    </row>
    <row r="293" spans="1:11">
      <c r="A293" s="340"/>
      <c r="B293" s="230">
        <v>272</v>
      </c>
      <c r="C293" s="294" t="s">
        <v>1154</v>
      </c>
      <c r="D293" s="292" t="s">
        <v>1037</v>
      </c>
      <c r="E293" s="293">
        <v>1</v>
      </c>
      <c r="F293" s="188"/>
      <c r="G293" s="197"/>
      <c r="H293" s="202"/>
      <c r="I293" s="188"/>
      <c r="J293" s="120" t="str">
        <f>IF(I293=Sheet2!$A$3,Sheet2!$B$3,IF(I293=Sheet2!$A$4,Sheet2!$B$4,IF(I293=Sheet2!$A$5,Sheet2!$B$5,IF(I293=Sheet2!$A$6,Sheet2!$B$6,""))))</f>
        <v/>
      </c>
      <c r="K293" s="202"/>
    </row>
    <row r="294" spans="1:11">
      <c r="A294" s="340"/>
      <c r="B294" s="230">
        <v>273</v>
      </c>
      <c r="C294" s="294" t="s">
        <v>1156</v>
      </c>
      <c r="D294" s="292" t="s">
        <v>1038</v>
      </c>
      <c r="E294" s="293">
        <v>1</v>
      </c>
      <c r="F294" s="188"/>
      <c r="G294" s="197"/>
      <c r="H294" s="202"/>
      <c r="I294" s="188"/>
      <c r="J294" s="120" t="str">
        <f>IF(I294=Sheet2!$A$3,Sheet2!$B$3,IF(I294=Sheet2!$A$4,Sheet2!$B$4,IF(I294=Sheet2!$A$5,Sheet2!$B$5,IF(I294=Sheet2!$A$6,Sheet2!$B$6,""))))</f>
        <v/>
      </c>
      <c r="K294" s="202"/>
    </row>
    <row r="295" spans="1:11">
      <c r="A295" s="340"/>
      <c r="B295" s="230">
        <v>274</v>
      </c>
      <c r="C295" s="294" t="s">
        <v>1026</v>
      </c>
      <c r="D295" s="292" t="s">
        <v>737</v>
      </c>
      <c r="E295" s="293">
        <v>1</v>
      </c>
      <c r="F295" s="188"/>
      <c r="G295" s="197"/>
      <c r="H295" s="202"/>
      <c r="I295" s="188"/>
      <c r="J295" s="120" t="str">
        <f>IF(I295=Sheet2!$A$3,Sheet2!$B$3,IF(I295=Sheet2!$A$4,Sheet2!$B$4,IF(I295=Sheet2!$A$5,Sheet2!$B$5,IF(I295=Sheet2!$A$6,Sheet2!$B$6,""))))</f>
        <v/>
      </c>
      <c r="K295" s="202"/>
    </row>
    <row r="296" spans="1:11">
      <c r="A296" s="340"/>
      <c r="B296" s="230">
        <v>275</v>
      </c>
      <c r="C296" s="294" t="s">
        <v>1028</v>
      </c>
      <c r="D296" s="292" t="s">
        <v>738</v>
      </c>
      <c r="E296" s="293">
        <v>1</v>
      </c>
      <c r="F296" s="188"/>
      <c r="G296" s="197"/>
      <c r="H296" s="202"/>
      <c r="I296" s="188"/>
      <c r="J296" s="120" t="str">
        <f>IF(I296=Sheet2!$A$3,Sheet2!$B$3,IF(I296=Sheet2!$A$4,Sheet2!$B$4,IF(I296=Sheet2!$A$5,Sheet2!$B$5,IF(I296=Sheet2!$A$6,Sheet2!$B$6,""))))</f>
        <v/>
      </c>
      <c r="K296" s="202"/>
    </row>
    <row r="297" spans="1:11">
      <c r="A297" s="340"/>
      <c r="B297" s="230">
        <v>276</v>
      </c>
      <c r="C297" s="294" t="s">
        <v>719</v>
      </c>
      <c r="D297" s="292" t="s">
        <v>720</v>
      </c>
      <c r="E297" s="293">
        <v>1</v>
      </c>
      <c r="F297" s="188"/>
      <c r="G297" s="197"/>
      <c r="H297" s="202"/>
      <c r="I297" s="188"/>
      <c r="J297" s="120" t="str">
        <f>IF(I297=Sheet2!$A$3,Sheet2!$B$3,IF(I297=Sheet2!$A$4,Sheet2!$B$4,IF(I297=Sheet2!$A$5,Sheet2!$B$5,IF(I297=Sheet2!$A$6,Sheet2!$B$6,""))))</f>
        <v/>
      </c>
      <c r="K297" s="202"/>
    </row>
    <row r="298" spans="1:11">
      <c r="A298" s="340"/>
      <c r="B298" s="230">
        <v>277</v>
      </c>
      <c r="C298" s="294" t="s">
        <v>721</v>
      </c>
      <c r="D298" s="292" t="s">
        <v>722</v>
      </c>
      <c r="E298" s="293">
        <v>1</v>
      </c>
      <c r="F298" s="188"/>
      <c r="G298" s="197"/>
      <c r="H298" s="202"/>
      <c r="I298" s="188"/>
      <c r="J298" s="120" t="str">
        <f>IF(I298=Sheet2!$A$3,Sheet2!$B$3,IF(I298=Sheet2!$A$4,Sheet2!$B$4,IF(I298=Sheet2!$A$5,Sheet2!$B$5,IF(I298=Sheet2!$A$6,Sheet2!$B$6,""))))</f>
        <v/>
      </c>
      <c r="K298" s="202"/>
    </row>
    <row r="299" spans="1:11">
      <c r="A299" s="340"/>
      <c r="B299" s="230">
        <v>278</v>
      </c>
      <c r="C299" s="294" t="s">
        <v>723</v>
      </c>
      <c r="D299" s="292" t="s">
        <v>724</v>
      </c>
      <c r="E299" s="293">
        <v>1</v>
      </c>
      <c r="F299" s="188"/>
      <c r="G299" s="197"/>
      <c r="H299" s="202"/>
      <c r="I299" s="188"/>
      <c r="J299" s="120" t="str">
        <f>IF(I299=Sheet2!$A$3,Sheet2!$B$3,IF(I299=Sheet2!$A$4,Sheet2!$B$4,IF(I299=Sheet2!$A$5,Sheet2!$B$5,IF(I299=Sheet2!$A$6,Sheet2!$B$6,""))))</f>
        <v/>
      </c>
      <c r="K299" s="202"/>
    </row>
    <row r="300" spans="1:11">
      <c r="A300" s="340"/>
      <c r="B300" s="230">
        <v>279</v>
      </c>
      <c r="C300" s="294" t="s">
        <v>1042</v>
      </c>
      <c r="D300" s="292" t="s">
        <v>1043</v>
      </c>
      <c r="E300" s="293">
        <v>1</v>
      </c>
      <c r="F300" s="188"/>
      <c r="G300" s="197"/>
      <c r="H300" s="202"/>
      <c r="I300" s="188"/>
      <c r="J300" s="120" t="str">
        <f>IF(I300=Sheet2!$A$3,Sheet2!$B$3,IF(I300=Sheet2!$A$4,Sheet2!$B$4,IF(I300=Sheet2!$A$5,Sheet2!$B$5,IF(I300=Sheet2!$A$6,Sheet2!$B$6,""))))</f>
        <v/>
      </c>
      <c r="K300" s="202"/>
    </row>
    <row r="301" spans="1:11">
      <c r="A301" s="340"/>
      <c r="B301" s="230">
        <v>280</v>
      </c>
      <c r="C301" s="294" t="s">
        <v>727</v>
      </c>
      <c r="D301" s="292" t="s">
        <v>1030</v>
      </c>
      <c r="E301" s="293">
        <v>1</v>
      </c>
      <c r="F301" s="188"/>
      <c r="G301" s="197"/>
      <c r="H301" s="202"/>
      <c r="I301" s="188"/>
      <c r="J301" s="120" t="str">
        <f>IF(I301=Sheet2!$A$3,Sheet2!$B$3,IF(I301=Sheet2!$A$4,Sheet2!$B$4,IF(I301=Sheet2!$A$5,Sheet2!$B$5,IF(I301=Sheet2!$A$6,Sheet2!$B$6,""))))</f>
        <v/>
      </c>
      <c r="K301" s="202"/>
    </row>
    <row r="302" spans="1:11">
      <c r="A302" s="340"/>
      <c r="B302" s="230">
        <v>281</v>
      </c>
      <c r="C302" s="294" t="s">
        <v>716</v>
      </c>
      <c r="D302" s="292" t="s">
        <v>717</v>
      </c>
      <c r="E302" s="293">
        <v>1</v>
      </c>
      <c r="F302" s="188"/>
      <c r="G302" s="197"/>
      <c r="H302" s="202"/>
      <c r="I302" s="188"/>
      <c r="J302" s="120" t="str">
        <f>IF(I302=Sheet2!$A$3,Sheet2!$B$3,IF(I302=Sheet2!$A$4,Sheet2!$B$4,IF(I302=Sheet2!$A$5,Sheet2!$B$5,IF(I302=Sheet2!$A$6,Sheet2!$B$6,""))))</f>
        <v/>
      </c>
      <c r="K302" s="202"/>
    </row>
    <row r="303" spans="1:11">
      <c r="A303" s="340"/>
      <c r="B303" s="230">
        <v>282</v>
      </c>
      <c r="C303" s="294" t="s">
        <v>718</v>
      </c>
      <c r="D303" s="292" t="s">
        <v>1030</v>
      </c>
      <c r="E303" s="293">
        <v>1</v>
      </c>
      <c r="F303" s="188"/>
      <c r="G303" s="197"/>
      <c r="H303" s="202"/>
      <c r="I303" s="188"/>
      <c r="J303" s="120" t="str">
        <f>IF(I303=Sheet2!$A$3,Sheet2!$B$3,IF(I303=Sheet2!$A$4,Sheet2!$B$4,IF(I303=Sheet2!$A$5,Sheet2!$B$5,IF(I303=Sheet2!$A$6,Sheet2!$B$6,""))))</f>
        <v/>
      </c>
      <c r="K303" s="202"/>
    </row>
    <row r="304" spans="1:11">
      <c r="A304" s="340"/>
      <c r="B304" s="230">
        <v>283</v>
      </c>
      <c r="C304" s="294" t="s">
        <v>736</v>
      </c>
      <c r="D304" s="292" t="s">
        <v>1039</v>
      </c>
      <c r="E304" s="293">
        <v>2</v>
      </c>
      <c r="F304" s="188"/>
      <c r="G304" s="197"/>
      <c r="H304" s="202"/>
      <c r="I304" s="188"/>
      <c r="J304" s="120" t="str">
        <f>IF(I304=Sheet2!$A$3,Sheet2!$B$3,IF(I304=Sheet2!$A$4,Sheet2!$B$4,IF(I304=Sheet2!$A$5,Sheet2!$B$5,IF(I304=Sheet2!$A$6,Sheet2!$B$6,""))))</f>
        <v/>
      </c>
      <c r="K304" s="202"/>
    </row>
    <row r="305" spans="1:11">
      <c r="A305" s="340"/>
      <c r="B305" s="230">
        <v>284</v>
      </c>
      <c r="C305" s="294" t="s">
        <v>190</v>
      </c>
      <c r="D305" s="292" t="s">
        <v>191</v>
      </c>
      <c r="E305" s="293">
        <v>2</v>
      </c>
      <c r="F305" s="188"/>
      <c r="G305" s="197"/>
      <c r="H305" s="202"/>
      <c r="I305" s="188"/>
      <c r="J305" s="120" t="str">
        <f>IF(I305=Sheet2!$A$3,Sheet2!$B$3,IF(I305=Sheet2!$A$4,Sheet2!$B$4,IF(I305=Sheet2!$A$5,Sheet2!$B$5,IF(I305=Sheet2!$A$6,Sheet2!$B$6,""))))</f>
        <v/>
      </c>
      <c r="K305" s="202"/>
    </row>
    <row r="306" spans="1:11">
      <c r="A306" s="340"/>
      <c r="B306" s="230">
        <v>285</v>
      </c>
      <c r="C306" s="291" t="s">
        <v>984</v>
      </c>
      <c r="D306" s="292" t="s">
        <v>983</v>
      </c>
      <c r="E306" s="293">
        <v>1</v>
      </c>
      <c r="F306" s="188"/>
      <c r="G306" s="197"/>
      <c r="H306" s="202"/>
      <c r="I306" s="188"/>
      <c r="J306" s="120" t="str">
        <f>IF(I306=Sheet2!$A$3,Sheet2!$B$3,IF(I306=Sheet2!$A$4,Sheet2!$B$4,IF(I306=Sheet2!$A$5,Sheet2!$B$5,IF(I306=Sheet2!$A$6,Sheet2!$B$6,""))))</f>
        <v/>
      </c>
      <c r="K306" s="202"/>
    </row>
    <row r="307" spans="1:11">
      <c r="A307" s="340"/>
      <c r="B307" s="230">
        <v>286</v>
      </c>
      <c r="C307" s="294" t="s">
        <v>739</v>
      </c>
      <c r="D307" s="292" t="s">
        <v>740</v>
      </c>
      <c r="E307" s="293">
        <v>1</v>
      </c>
      <c r="F307" s="188"/>
      <c r="G307" s="197"/>
      <c r="H307" s="202"/>
      <c r="I307" s="188"/>
      <c r="J307" s="120" t="str">
        <f>IF(I307=Sheet2!$A$3,Sheet2!$B$3,IF(I307=Sheet2!$A$4,Sheet2!$B$4,IF(I307=Sheet2!$A$5,Sheet2!$B$5,IF(I307=Sheet2!$A$6,Sheet2!$B$6,""))))</f>
        <v/>
      </c>
      <c r="K307" s="202"/>
    </row>
    <row r="308" spans="1:11">
      <c r="A308" s="340"/>
      <c r="B308" s="230">
        <v>287</v>
      </c>
      <c r="C308" s="294" t="s">
        <v>727</v>
      </c>
      <c r="D308" s="292" t="s">
        <v>1030</v>
      </c>
      <c r="E308" s="293">
        <v>1</v>
      </c>
      <c r="F308" s="188"/>
      <c r="G308" s="197"/>
      <c r="H308" s="202"/>
      <c r="I308" s="188"/>
      <c r="J308" s="120" t="str">
        <f>IF(I308=Sheet2!$A$3,Sheet2!$B$3,IF(I308=Sheet2!$A$4,Sheet2!$B$4,IF(I308=Sheet2!$A$5,Sheet2!$B$5,IF(I308=Sheet2!$A$6,Sheet2!$B$6,""))))</f>
        <v/>
      </c>
      <c r="K308" s="202"/>
    </row>
    <row r="309" spans="1:11">
      <c r="A309" s="340"/>
      <c r="B309" s="230">
        <v>288</v>
      </c>
      <c r="C309" s="294" t="s">
        <v>1026</v>
      </c>
      <c r="D309" s="292" t="s">
        <v>737</v>
      </c>
      <c r="E309" s="293">
        <v>1</v>
      </c>
      <c r="F309" s="188"/>
      <c r="G309" s="197"/>
      <c r="H309" s="202"/>
      <c r="I309" s="188"/>
      <c r="J309" s="120" t="str">
        <f>IF(I309=Sheet2!$A$3,Sheet2!$B$3,IF(I309=Sheet2!$A$4,Sheet2!$B$4,IF(I309=Sheet2!$A$5,Sheet2!$B$5,IF(I309=Sheet2!$A$6,Sheet2!$B$6,""))))</f>
        <v/>
      </c>
      <c r="K309" s="202"/>
    </row>
    <row r="310" spans="1:11">
      <c r="A310" s="340"/>
      <c r="B310" s="230">
        <v>289</v>
      </c>
      <c r="C310" s="294" t="s">
        <v>1028</v>
      </c>
      <c r="D310" s="292" t="s">
        <v>738</v>
      </c>
      <c r="E310" s="293">
        <v>1</v>
      </c>
      <c r="F310" s="188"/>
      <c r="G310" s="197"/>
      <c r="H310" s="202"/>
      <c r="I310" s="188"/>
      <c r="J310" s="120" t="str">
        <f>IF(I310=Sheet2!$A$3,Sheet2!$B$3,IF(I310=Sheet2!$A$4,Sheet2!$B$4,IF(I310=Sheet2!$A$5,Sheet2!$B$5,IF(I310=Sheet2!$A$6,Sheet2!$B$6,""))))</f>
        <v/>
      </c>
      <c r="K310" s="202"/>
    </row>
    <row r="311" spans="1:11">
      <c r="A311" s="340"/>
      <c r="B311" s="230">
        <v>290</v>
      </c>
      <c r="C311" s="294" t="s">
        <v>719</v>
      </c>
      <c r="D311" s="292" t="s">
        <v>720</v>
      </c>
      <c r="E311" s="293">
        <v>1</v>
      </c>
      <c r="F311" s="188"/>
      <c r="G311" s="197"/>
      <c r="H311" s="202"/>
      <c r="I311" s="188"/>
      <c r="J311" s="120" t="str">
        <f>IF(I311=Sheet2!$A$3,Sheet2!$B$3,IF(I311=Sheet2!$A$4,Sheet2!$B$4,IF(I311=Sheet2!$A$5,Sheet2!$B$5,IF(I311=Sheet2!$A$6,Sheet2!$B$6,""))))</f>
        <v/>
      </c>
      <c r="K311" s="202"/>
    </row>
    <row r="312" spans="1:11">
      <c r="A312" s="340"/>
      <c r="B312" s="230">
        <v>291</v>
      </c>
      <c r="C312" s="294" t="s">
        <v>721</v>
      </c>
      <c r="D312" s="292" t="s">
        <v>722</v>
      </c>
      <c r="E312" s="293">
        <v>1</v>
      </c>
      <c r="F312" s="188"/>
      <c r="G312" s="197"/>
      <c r="H312" s="202"/>
      <c r="I312" s="188"/>
      <c r="J312" s="120" t="str">
        <f>IF(I312=Sheet2!$A$3,Sheet2!$B$3,IF(I312=Sheet2!$A$4,Sheet2!$B$4,IF(I312=Sheet2!$A$5,Sheet2!$B$5,IF(I312=Sheet2!$A$6,Sheet2!$B$6,""))))</f>
        <v/>
      </c>
      <c r="K312" s="202"/>
    </row>
    <row r="313" spans="1:11">
      <c r="A313" s="340"/>
      <c r="B313" s="230">
        <v>292</v>
      </c>
      <c r="C313" s="294" t="s">
        <v>723</v>
      </c>
      <c r="D313" s="292" t="s">
        <v>724</v>
      </c>
      <c r="E313" s="293">
        <v>1</v>
      </c>
      <c r="F313" s="188"/>
      <c r="G313" s="197"/>
      <c r="H313" s="202"/>
      <c r="I313" s="188"/>
      <c r="J313" s="120" t="str">
        <f>IF(I313=Sheet2!$A$3,Sheet2!$B$3,IF(I313=Sheet2!$A$4,Sheet2!$B$4,IF(I313=Sheet2!$A$5,Sheet2!$B$5,IF(I313=Sheet2!$A$6,Sheet2!$B$6,""))))</f>
        <v/>
      </c>
      <c r="K313" s="202"/>
    </row>
    <row r="314" spans="1:11">
      <c r="A314" s="340"/>
      <c r="B314" s="230">
        <v>293</v>
      </c>
      <c r="C314" s="294" t="s">
        <v>1154</v>
      </c>
      <c r="D314" s="292" t="s">
        <v>1155</v>
      </c>
      <c r="E314" s="293">
        <v>1</v>
      </c>
      <c r="F314" s="188"/>
      <c r="G314" s="197"/>
      <c r="H314" s="202"/>
      <c r="I314" s="188"/>
      <c r="J314" s="120" t="str">
        <f>IF(I314=Sheet2!$A$3,Sheet2!$B$3,IF(I314=Sheet2!$A$4,Sheet2!$B$4,IF(I314=Sheet2!$A$5,Sheet2!$B$5,IF(I314=Sheet2!$A$6,Sheet2!$B$6,""))))</f>
        <v/>
      </c>
      <c r="K314" s="202"/>
    </row>
    <row r="315" spans="1:11">
      <c r="A315" s="341"/>
      <c r="B315" s="230">
        <v>294</v>
      </c>
      <c r="C315" s="294" t="s">
        <v>1156</v>
      </c>
      <c r="D315" s="292" t="s">
        <v>1157</v>
      </c>
      <c r="E315" s="293">
        <v>1</v>
      </c>
      <c r="F315" s="188"/>
      <c r="G315" s="197"/>
      <c r="H315" s="202"/>
      <c r="I315" s="188"/>
      <c r="J315" s="120" t="str">
        <f>IF(I315=Sheet2!$A$3,Sheet2!$B$3,IF(I315=Sheet2!$A$4,Sheet2!$B$4,IF(I315=Sheet2!$A$5,Sheet2!$B$5,IF(I315=Sheet2!$A$6,Sheet2!$B$6,""))))</f>
        <v/>
      </c>
      <c r="K315" s="202"/>
    </row>
    <row r="316" spans="1:11">
      <c r="A316" s="339" t="s">
        <v>45</v>
      </c>
      <c r="B316" s="230"/>
      <c r="C316" s="298"/>
      <c r="D316" s="278" t="s">
        <v>1735</v>
      </c>
      <c r="E316" s="299"/>
      <c r="F316" s="140"/>
      <c r="G316" s="276"/>
      <c r="H316" s="277"/>
      <c r="I316" s="140"/>
      <c r="J316" s="239" t="str">
        <f>IF(I316=Sheet2!$A$3,Sheet2!$B$3,IF(I316=Sheet2!$A$4,Sheet2!$B$4,IF(I316=Sheet2!$A$5,Sheet2!$B$5,IF(I316=Sheet2!$A$6,Sheet2!$B$6,""))))</f>
        <v/>
      </c>
      <c r="K316" s="277"/>
    </row>
    <row r="317" spans="1:11">
      <c r="A317" s="340"/>
      <c r="B317" s="230">
        <v>295</v>
      </c>
      <c r="C317" s="291" t="s">
        <v>163</v>
      </c>
      <c r="D317" s="292" t="s">
        <v>164</v>
      </c>
      <c r="E317" s="293">
        <v>20</v>
      </c>
      <c r="F317" s="188"/>
      <c r="G317" s="197"/>
      <c r="H317" s="202"/>
      <c r="I317" s="188"/>
      <c r="J317" s="120" t="str">
        <f>IF(I317=Sheet2!$A$3,Sheet2!$B$3,IF(I317=Sheet2!$A$4,Sheet2!$B$4,IF(I317=Sheet2!$A$5,Sheet2!$B$5,IF(I317=Sheet2!$A$6,Sheet2!$B$6,""))))</f>
        <v/>
      </c>
      <c r="K317" s="202"/>
    </row>
    <row r="318" spans="1:11">
      <c r="A318" s="340"/>
      <c r="B318" s="230">
        <v>296</v>
      </c>
      <c r="C318" s="294" t="s">
        <v>1044</v>
      </c>
      <c r="D318" s="292" t="s">
        <v>1045</v>
      </c>
      <c r="E318" s="293">
        <v>20</v>
      </c>
      <c r="F318" s="188"/>
      <c r="G318" s="197"/>
      <c r="H318" s="202"/>
      <c r="I318" s="188"/>
      <c r="J318" s="120" t="str">
        <f>IF(I318=Sheet2!$A$3,Sheet2!$B$3,IF(I318=Sheet2!$A$4,Sheet2!$B$4,IF(I318=Sheet2!$A$5,Sheet2!$B$5,IF(I318=Sheet2!$A$6,Sheet2!$B$6,""))))</f>
        <v/>
      </c>
      <c r="K318" s="202"/>
    </row>
    <row r="319" spans="1:11">
      <c r="A319" s="340"/>
      <c r="B319" s="230">
        <v>297</v>
      </c>
      <c r="C319" s="294" t="s">
        <v>167</v>
      </c>
      <c r="D319" s="292" t="s">
        <v>168</v>
      </c>
      <c r="E319" s="293">
        <v>20</v>
      </c>
      <c r="F319" s="188"/>
      <c r="G319" s="197"/>
      <c r="H319" s="202"/>
      <c r="I319" s="188"/>
      <c r="J319" s="120" t="str">
        <f>IF(I319=Sheet2!$A$3,Sheet2!$B$3,IF(I319=Sheet2!$A$4,Sheet2!$B$4,IF(I319=Sheet2!$A$5,Sheet2!$B$5,IF(I319=Sheet2!$A$6,Sheet2!$B$6,""))))</f>
        <v/>
      </c>
      <c r="K319" s="202"/>
    </row>
    <row r="320" spans="1:11">
      <c r="A320" s="340"/>
      <c r="B320" s="230">
        <v>298</v>
      </c>
      <c r="C320" s="294" t="s">
        <v>169</v>
      </c>
      <c r="D320" s="292" t="s">
        <v>170</v>
      </c>
      <c r="E320" s="293">
        <v>20</v>
      </c>
      <c r="F320" s="188"/>
      <c r="G320" s="197"/>
      <c r="H320" s="202"/>
      <c r="I320" s="188"/>
      <c r="J320" s="120" t="str">
        <f>IF(I320=Sheet2!$A$3,Sheet2!$B$3,IF(I320=Sheet2!$A$4,Sheet2!$B$4,IF(I320=Sheet2!$A$5,Sheet2!$B$5,IF(I320=Sheet2!$A$6,Sheet2!$B$6,""))))</f>
        <v/>
      </c>
      <c r="K320" s="202"/>
    </row>
    <row r="321" spans="1:11">
      <c r="A321" s="340"/>
      <c r="B321" s="230">
        <v>299</v>
      </c>
      <c r="C321" s="294" t="s">
        <v>171</v>
      </c>
      <c r="D321" s="292" t="s">
        <v>170</v>
      </c>
      <c r="E321" s="293">
        <v>20</v>
      </c>
      <c r="F321" s="188"/>
      <c r="G321" s="197"/>
      <c r="H321" s="202"/>
      <c r="I321" s="188"/>
      <c r="J321" s="120" t="str">
        <f>IF(I321=Sheet2!$A$3,Sheet2!$B$3,IF(I321=Sheet2!$A$4,Sheet2!$B$4,IF(I321=Sheet2!$A$5,Sheet2!$B$5,IF(I321=Sheet2!$A$6,Sheet2!$B$6,""))))</f>
        <v/>
      </c>
      <c r="K321" s="202"/>
    </row>
    <row r="322" spans="1:11">
      <c r="A322" s="340"/>
      <c r="B322" s="230">
        <v>300</v>
      </c>
      <c r="C322" s="294" t="s">
        <v>172</v>
      </c>
      <c r="D322" s="292" t="s">
        <v>173</v>
      </c>
      <c r="E322" s="293">
        <v>20</v>
      </c>
      <c r="F322" s="188"/>
      <c r="G322" s="197"/>
      <c r="H322" s="202"/>
      <c r="I322" s="188"/>
      <c r="J322" s="120" t="str">
        <f>IF(I322=Sheet2!$A$3,Sheet2!$B$3,IF(I322=Sheet2!$A$4,Sheet2!$B$4,IF(I322=Sheet2!$A$5,Sheet2!$B$5,IF(I322=Sheet2!$A$6,Sheet2!$B$6,""))))</f>
        <v/>
      </c>
      <c r="K322" s="202"/>
    </row>
    <row r="323" spans="1:11">
      <c r="A323" s="340"/>
      <c r="B323" s="230">
        <v>301</v>
      </c>
      <c r="C323" s="294" t="s">
        <v>174</v>
      </c>
      <c r="D323" s="292" t="s">
        <v>175</v>
      </c>
      <c r="E323" s="293">
        <v>20</v>
      </c>
      <c r="F323" s="188"/>
      <c r="G323" s="197"/>
      <c r="H323" s="202"/>
      <c r="I323" s="188"/>
      <c r="J323" s="120" t="str">
        <f>IF(I323=Sheet2!$A$3,Sheet2!$B$3,IF(I323=Sheet2!$A$4,Sheet2!$B$4,IF(I323=Sheet2!$A$5,Sheet2!$B$5,IF(I323=Sheet2!$A$6,Sheet2!$B$6,""))))</f>
        <v/>
      </c>
      <c r="K323" s="202"/>
    </row>
    <row r="324" spans="1:11">
      <c r="A324" s="340"/>
      <c r="B324" s="230">
        <v>302</v>
      </c>
      <c r="C324" s="294" t="s">
        <v>176</v>
      </c>
      <c r="D324" s="292" t="s">
        <v>177</v>
      </c>
      <c r="E324" s="293">
        <v>40</v>
      </c>
      <c r="F324" s="188"/>
      <c r="G324" s="197"/>
      <c r="H324" s="202"/>
      <c r="I324" s="188"/>
      <c r="J324" s="120" t="str">
        <f>IF(I324=Sheet2!$A$3,Sheet2!$B$3,IF(I324=Sheet2!$A$4,Sheet2!$B$4,IF(I324=Sheet2!$A$5,Sheet2!$B$5,IF(I324=Sheet2!$A$6,Sheet2!$B$6,""))))</f>
        <v/>
      </c>
      <c r="K324" s="202"/>
    </row>
    <row r="325" spans="1:11">
      <c r="A325" s="340"/>
      <c r="B325" s="230">
        <v>303</v>
      </c>
      <c r="C325" s="294" t="s">
        <v>178</v>
      </c>
      <c r="D325" s="292" t="s">
        <v>179</v>
      </c>
      <c r="E325" s="293">
        <v>20</v>
      </c>
      <c r="F325" s="188"/>
      <c r="G325" s="197"/>
      <c r="H325" s="202"/>
      <c r="I325" s="188"/>
      <c r="J325" s="120" t="str">
        <f>IF(I325=Sheet2!$A$3,Sheet2!$B$3,IF(I325=Sheet2!$A$4,Sheet2!$B$4,IF(I325=Sheet2!$A$5,Sheet2!$B$5,IF(I325=Sheet2!$A$6,Sheet2!$B$6,""))))</f>
        <v/>
      </c>
      <c r="K325" s="202"/>
    </row>
    <row r="326" spans="1:11">
      <c r="A326" s="340"/>
      <c r="B326" s="230">
        <v>304</v>
      </c>
      <c r="C326" s="294" t="s">
        <v>180</v>
      </c>
      <c r="D326" s="292" t="s">
        <v>181</v>
      </c>
      <c r="E326" s="293">
        <v>20</v>
      </c>
      <c r="F326" s="188"/>
      <c r="G326" s="197"/>
      <c r="H326" s="202"/>
      <c r="I326" s="188"/>
      <c r="J326" s="120" t="str">
        <f>IF(I326=Sheet2!$A$3,Sheet2!$B$3,IF(I326=Sheet2!$A$4,Sheet2!$B$4,IF(I326=Sheet2!$A$5,Sheet2!$B$5,IF(I326=Sheet2!$A$6,Sheet2!$B$6,""))))</f>
        <v/>
      </c>
      <c r="K326" s="202"/>
    </row>
    <row r="327" spans="1:11">
      <c r="A327" s="340"/>
      <c r="B327" s="230">
        <v>305</v>
      </c>
      <c r="C327" s="294" t="s">
        <v>182</v>
      </c>
      <c r="D327" s="292" t="s">
        <v>183</v>
      </c>
      <c r="E327" s="293">
        <v>20</v>
      </c>
      <c r="F327" s="188"/>
      <c r="G327" s="197"/>
      <c r="H327" s="202"/>
      <c r="I327" s="188"/>
      <c r="J327" s="120" t="str">
        <f>IF(I327=Sheet2!$A$3,Sheet2!$B$3,IF(I327=Sheet2!$A$4,Sheet2!$B$4,IF(I327=Sheet2!$A$5,Sheet2!$B$5,IF(I327=Sheet2!$A$6,Sheet2!$B$6,""))))</f>
        <v/>
      </c>
      <c r="K327" s="202"/>
    </row>
    <row r="328" spans="1:11">
      <c r="A328" s="340"/>
      <c r="B328" s="230">
        <v>306</v>
      </c>
      <c r="C328" s="294" t="s">
        <v>184</v>
      </c>
      <c r="D328" s="292" t="s">
        <v>185</v>
      </c>
      <c r="E328" s="293">
        <v>20</v>
      </c>
      <c r="F328" s="188"/>
      <c r="G328" s="197"/>
      <c r="H328" s="202"/>
      <c r="I328" s="188"/>
      <c r="J328" s="120" t="str">
        <f>IF(I328=Sheet2!$A$3,Sheet2!$B$3,IF(I328=Sheet2!$A$4,Sheet2!$B$4,IF(I328=Sheet2!$A$5,Sheet2!$B$5,IF(I328=Sheet2!$A$6,Sheet2!$B$6,""))))</f>
        <v/>
      </c>
      <c r="K328" s="202"/>
    </row>
    <row r="329" spans="1:11">
      <c r="A329" s="340"/>
      <c r="B329" s="230">
        <v>307</v>
      </c>
      <c r="C329" s="294" t="s">
        <v>186</v>
      </c>
      <c r="D329" s="292" t="s">
        <v>187</v>
      </c>
      <c r="E329" s="293">
        <v>180</v>
      </c>
      <c r="F329" s="188"/>
      <c r="G329" s="197"/>
      <c r="H329" s="202"/>
      <c r="I329" s="188"/>
      <c r="J329" s="120" t="str">
        <f>IF(I329=Sheet2!$A$3,Sheet2!$B$3,IF(I329=Sheet2!$A$4,Sheet2!$B$4,IF(I329=Sheet2!$A$5,Sheet2!$B$5,IF(I329=Sheet2!$A$6,Sheet2!$B$6,""))))</f>
        <v/>
      </c>
      <c r="K329" s="202"/>
    </row>
    <row r="330" spans="1:11">
      <c r="A330" s="340"/>
      <c r="B330" s="230">
        <v>308</v>
      </c>
      <c r="C330" s="294" t="s">
        <v>188</v>
      </c>
      <c r="D330" s="292" t="s">
        <v>189</v>
      </c>
      <c r="E330" s="293">
        <v>20</v>
      </c>
      <c r="F330" s="188"/>
      <c r="G330" s="197"/>
      <c r="H330" s="202"/>
      <c r="I330" s="188"/>
      <c r="J330" s="120" t="str">
        <f>IF(I330=Sheet2!$A$3,Sheet2!$B$3,IF(I330=Sheet2!$A$4,Sheet2!$B$4,IF(I330=Sheet2!$A$5,Sheet2!$B$5,IF(I330=Sheet2!$A$6,Sheet2!$B$6,""))))</f>
        <v/>
      </c>
      <c r="K330" s="202"/>
    </row>
    <row r="331" spans="1:11">
      <c r="A331" s="340"/>
      <c r="B331" s="230">
        <v>309</v>
      </c>
      <c r="C331" s="294" t="s">
        <v>190</v>
      </c>
      <c r="D331" s="292" t="s">
        <v>191</v>
      </c>
      <c r="E331" s="293">
        <v>40</v>
      </c>
      <c r="F331" s="188"/>
      <c r="G331" s="197"/>
      <c r="H331" s="202"/>
      <c r="I331" s="188"/>
      <c r="J331" s="120" t="str">
        <f>IF(I331=Sheet2!$A$3,Sheet2!$B$3,IF(I331=Sheet2!$A$4,Sheet2!$B$4,IF(I331=Sheet2!$A$5,Sheet2!$B$5,IF(I331=Sheet2!$A$6,Sheet2!$B$6,""))))</f>
        <v/>
      </c>
      <c r="K331" s="202"/>
    </row>
    <row r="332" spans="1:11">
      <c r="A332" s="341"/>
      <c r="B332" s="230">
        <v>310</v>
      </c>
      <c r="C332" s="294" t="s">
        <v>192</v>
      </c>
      <c r="D332" s="292" t="s">
        <v>193</v>
      </c>
      <c r="E332" s="293">
        <v>20</v>
      </c>
      <c r="F332" s="188"/>
      <c r="G332" s="197"/>
      <c r="H332" s="202"/>
      <c r="I332" s="188"/>
      <c r="J332" s="120" t="str">
        <f>IF(I332=Sheet2!$A$3,Sheet2!$B$3,IF(I332=Sheet2!$A$4,Sheet2!$B$4,IF(I332=Sheet2!$A$5,Sheet2!$B$5,IF(I332=Sheet2!$A$6,Sheet2!$B$6,""))))</f>
        <v/>
      </c>
      <c r="K332" s="202"/>
    </row>
    <row r="333" spans="1:11">
      <c r="A333" s="339" t="s">
        <v>982</v>
      </c>
      <c r="B333" s="230"/>
      <c r="C333" s="298"/>
      <c r="D333" s="278" t="s">
        <v>741</v>
      </c>
      <c r="E333" s="299"/>
      <c r="F333" s="140"/>
      <c r="G333" s="276"/>
      <c r="H333" s="277"/>
      <c r="I333" s="140"/>
      <c r="J333" s="239" t="str">
        <f>IF(I333=Sheet2!$A$3,Sheet2!$B$3,IF(I333=Sheet2!$A$4,Sheet2!$B$4,IF(I333=Sheet2!$A$5,Sheet2!$B$5,IF(I333=Sheet2!$A$6,Sheet2!$B$6,""))))</f>
        <v/>
      </c>
      <c r="K333" s="277"/>
    </row>
    <row r="334" spans="1:11">
      <c r="A334" s="340"/>
      <c r="B334" s="230">
        <v>311</v>
      </c>
      <c r="C334" s="291" t="s">
        <v>742</v>
      </c>
      <c r="D334" s="292" t="s">
        <v>743</v>
      </c>
      <c r="E334" s="293">
        <v>20</v>
      </c>
      <c r="F334" s="188"/>
      <c r="G334" s="197"/>
      <c r="H334" s="202"/>
      <c r="I334" s="188"/>
      <c r="J334" s="120" t="str">
        <f>IF(I334=Sheet2!$A$3,Sheet2!$B$3,IF(I334=Sheet2!$A$4,Sheet2!$B$4,IF(I334=Sheet2!$A$5,Sheet2!$B$5,IF(I334=Sheet2!$A$6,Sheet2!$B$6,""))))</f>
        <v/>
      </c>
      <c r="K334" s="202"/>
    </row>
    <row r="335" spans="1:11">
      <c r="A335" s="340"/>
      <c r="B335" s="230">
        <v>312</v>
      </c>
      <c r="C335" s="294" t="s">
        <v>1062</v>
      </c>
      <c r="D335" s="292" t="s">
        <v>1063</v>
      </c>
      <c r="E335" s="293">
        <v>20</v>
      </c>
      <c r="F335" s="188"/>
      <c r="G335" s="197"/>
      <c r="H335" s="202"/>
      <c r="I335" s="188"/>
      <c r="J335" s="120" t="str">
        <f>IF(I335=Sheet2!$A$3,Sheet2!$B$3,IF(I335=Sheet2!$A$4,Sheet2!$B$4,IF(I335=Sheet2!$A$5,Sheet2!$B$5,IF(I335=Sheet2!$A$6,Sheet2!$B$6,""))))</f>
        <v/>
      </c>
      <c r="K335" s="202"/>
    </row>
    <row r="336" spans="1:11">
      <c r="A336" s="340"/>
      <c r="B336" s="230">
        <v>313</v>
      </c>
      <c r="C336" s="294" t="s">
        <v>744</v>
      </c>
      <c r="D336" s="292" t="s">
        <v>745</v>
      </c>
      <c r="E336" s="293">
        <v>20</v>
      </c>
      <c r="F336" s="188"/>
      <c r="G336" s="197"/>
      <c r="H336" s="202"/>
      <c r="I336" s="188"/>
      <c r="J336" s="120" t="str">
        <f>IF(I336=Sheet2!$A$3,Sheet2!$B$3,IF(I336=Sheet2!$A$4,Sheet2!$B$4,IF(I336=Sheet2!$A$5,Sheet2!$B$5,IF(I336=Sheet2!$A$6,Sheet2!$B$6,""))))</f>
        <v/>
      </c>
      <c r="K336" s="202"/>
    </row>
    <row r="337" spans="1:11">
      <c r="A337" s="340"/>
      <c r="B337" s="230">
        <v>314</v>
      </c>
      <c r="C337" s="294" t="s">
        <v>746</v>
      </c>
      <c r="D337" s="292" t="s">
        <v>747</v>
      </c>
      <c r="E337" s="293">
        <v>20</v>
      </c>
      <c r="F337" s="188"/>
      <c r="G337" s="197"/>
      <c r="H337" s="202"/>
      <c r="I337" s="188"/>
      <c r="J337" s="120" t="str">
        <f>IF(I337=Sheet2!$A$3,Sheet2!$B$3,IF(I337=Sheet2!$A$4,Sheet2!$B$4,IF(I337=Sheet2!$A$5,Sheet2!$B$5,IF(I337=Sheet2!$A$6,Sheet2!$B$6,""))))</f>
        <v/>
      </c>
      <c r="K337" s="202"/>
    </row>
    <row r="338" spans="1:11">
      <c r="A338" s="340"/>
      <c r="B338" s="230">
        <v>315</v>
      </c>
      <c r="C338" s="294" t="s">
        <v>748</v>
      </c>
      <c r="D338" s="292" t="s">
        <v>1064</v>
      </c>
      <c r="E338" s="293">
        <v>20</v>
      </c>
      <c r="F338" s="188"/>
      <c r="G338" s="197"/>
      <c r="H338" s="202"/>
      <c r="I338" s="188"/>
      <c r="J338" s="120" t="str">
        <f>IF(I338=Sheet2!$A$3,Sheet2!$B$3,IF(I338=Sheet2!$A$4,Sheet2!$B$4,IF(I338=Sheet2!$A$5,Sheet2!$B$5,IF(I338=Sheet2!$A$6,Sheet2!$B$6,""))))</f>
        <v/>
      </c>
      <c r="K338" s="202"/>
    </row>
    <row r="339" spans="1:11">
      <c r="A339" s="340"/>
      <c r="B339" s="230">
        <v>316</v>
      </c>
      <c r="C339" s="294" t="s">
        <v>749</v>
      </c>
      <c r="D339" s="292" t="s">
        <v>750</v>
      </c>
      <c r="E339" s="293">
        <v>20</v>
      </c>
      <c r="F339" s="188"/>
      <c r="G339" s="197"/>
      <c r="H339" s="202"/>
      <c r="I339" s="188"/>
      <c r="J339" s="120" t="str">
        <f>IF(I339=Sheet2!$A$3,Sheet2!$B$3,IF(I339=Sheet2!$A$4,Sheet2!$B$4,IF(I339=Sheet2!$A$5,Sheet2!$B$5,IF(I339=Sheet2!$A$6,Sheet2!$B$6,""))))</f>
        <v/>
      </c>
      <c r="K339" s="202"/>
    </row>
    <row r="340" spans="1:11">
      <c r="A340" s="340"/>
      <c r="B340" s="230">
        <v>317</v>
      </c>
      <c r="C340" s="294" t="s">
        <v>474</v>
      </c>
      <c r="D340" s="292" t="s">
        <v>475</v>
      </c>
      <c r="E340" s="293">
        <v>20</v>
      </c>
      <c r="F340" s="188"/>
      <c r="G340" s="197"/>
      <c r="H340" s="202"/>
      <c r="I340" s="188"/>
      <c r="J340" s="120" t="str">
        <f>IF(I340=Sheet2!$A$3,Sheet2!$B$3,IF(I340=Sheet2!$A$4,Sheet2!$B$4,IF(I340=Sheet2!$A$5,Sheet2!$B$5,IF(I340=Sheet2!$A$6,Sheet2!$B$6,""))))</f>
        <v/>
      </c>
      <c r="K340" s="202"/>
    </row>
    <row r="341" spans="1:11">
      <c r="A341" s="340"/>
      <c r="B341" s="230">
        <v>318</v>
      </c>
      <c r="C341" s="294" t="s">
        <v>1065</v>
      </c>
      <c r="D341" s="292" t="s">
        <v>1066</v>
      </c>
      <c r="E341" s="293">
        <v>20</v>
      </c>
      <c r="F341" s="188"/>
      <c r="G341" s="197"/>
      <c r="H341" s="202"/>
      <c r="I341" s="188"/>
      <c r="J341" s="120" t="str">
        <f>IF(I341=Sheet2!$A$3,Sheet2!$B$3,IF(I341=Sheet2!$A$4,Sheet2!$B$4,IF(I341=Sheet2!$A$5,Sheet2!$B$5,IF(I341=Sheet2!$A$6,Sheet2!$B$6,""))))</f>
        <v/>
      </c>
      <c r="K341" s="202"/>
    </row>
    <row r="342" spans="1:11">
      <c r="A342" s="340"/>
      <c r="B342" s="230">
        <v>319</v>
      </c>
      <c r="C342" s="294" t="s">
        <v>1067</v>
      </c>
      <c r="D342" s="292" t="s">
        <v>1068</v>
      </c>
      <c r="E342" s="293">
        <v>20</v>
      </c>
      <c r="F342" s="188"/>
      <c r="G342" s="197"/>
      <c r="H342" s="202"/>
      <c r="I342" s="188"/>
      <c r="J342" s="120" t="str">
        <f>IF(I342=Sheet2!$A$3,Sheet2!$B$3,IF(I342=Sheet2!$A$4,Sheet2!$B$4,IF(I342=Sheet2!$A$5,Sheet2!$B$5,IF(I342=Sheet2!$A$6,Sheet2!$B$6,""))))</f>
        <v/>
      </c>
      <c r="K342" s="202"/>
    </row>
    <row r="343" spans="1:11">
      <c r="A343" s="340"/>
      <c r="B343" s="230">
        <v>320</v>
      </c>
      <c r="C343" s="294" t="s">
        <v>714</v>
      </c>
      <c r="D343" s="292" t="s">
        <v>715</v>
      </c>
      <c r="E343" s="293">
        <v>20</v>
      </c>
      <c r="F343" s="188"/>
      <c r="G343" s="197"/>
      <c r="H343" s="202"/>
      <c r="I343" s="188"/>
      <c r="J343" s="120" t="str">
        <f>IF(I343=Sheet2!$A$3,Sheet2!$B$3,IF(I343=Sheet2!$A$4,Sheet2!$B$4,IF(I343=Sheet2!$A$5,Sheet2!$B$5,IF(I343=Sheet2!$A$6,Sheet2!$B$6,""))))</f>
        <v/>
      </c>
      <c r="K343" s="202"/>
    </row>
    <row r="344" spans="1:11">
      <c r="A344" s="340"/>
      <c r="B344" s="230">
        <v>321</v>
      </c>
      <c r="C344" s="294" t="s">
        <v>1069</v>
      </c>
      <c r="D344" s="292" t="s">
        <v>1070</v>
      </c>
      <c r="E344" s="293">
        <v>20</v>
      </c>
      <c r="F344" s="188"/>
      <c r="G344" s="197"/>
      <c r="H344" s="202"/>
      <c r="I344" s="188"/>
      <c r="J344" s="120" t="str">
        <f>IF(I344=Sheet2!$A$3,Sheet2!$B$3,IF(I344=Sheet2!$A$4,Sheet2!$B$4,IF(I344=Sheet2!$A$5,Sheet2!$B$5,IF(I344=Sheet2!$A$6,Sheet2!$B$6,""))))</f>
        <v/>
      </c>
      <c r="K344" s="202"/>
    </row>
    <row r="345" spans="1:11">
      <c r="A345" s="340"/>
      <c r="B345" s="230">
        <v>322</v>
      </c>
      <c r="C345" s="294" t="s">
        <v>1075</v>
      </c>
      <c r="D345" s="292" t="s">
        <v>1076</v>
      </c>
      <c r="E345" s="293">
        <v>20</v>
      </c>
      <c r="F345" s="188"/>
      <c r="G345" s="197"/>
      <c r="H345" s="202"/>
      <c r="I345" s="188"/>
      <c r="J345" s="120" t="str">
        <f>IF(I345=Sheet2!$A$3,Sheet2!$B$3,IF(I345=Sheet2!$A$4,Sheet2!$B$4,IF(I345=Sheet2!$A$5,Sheet2!$B$5,IF(I345=Sheet2!$A$6,Sheet2!$B$6,""))))</f>
        <v/>
      </c>
      <c r="K345" s="202"/>
    </row>
    <row r="346" spans="1:11">
      <c r="A346" s="340"/>
      <c r="B346" s="230">
        <v>323</v>
      </c>
      <c r="C346" s="294" t="s">
        <v>1077</v>
      </c>
      <c r="D346" s="292" t="s">
        <v>1078</v>
      </c>
      <c r="E346" s="293">
        <v>20</v>
      </c>
      <c r="F346" s="188"/>
      <c r="G346" s="197"/>
      <c r="H346" s="202"/>
      <c r="I346" s="188"/>
      <c r="J346" s="120" t="str">
        <f>IF(I346=Sheet2!$A$3,Sheet2!$B$3,IF(I346=Sheet2!$A$4,Sheet2!$B$4,IF(I346=Sheet2!$A$5,Sheet2!$B$5,IF(I346=Sheet2!$A$6,Sheet2!$B$6,""))))</f>
        <v/>
      </c>
      <c r="K346" s="202"/>
    </row>
    <row r="347" spans="1:11">
      <c r="A347" s="340"/>
      <c r="B347" s="230">
        <v>324</v>
      </c>
      <c r="C347" s="294" t="s">
        <v>723</v>
      </c>
      <c r="D347" s="292" t="s">
        <v>724</v>
      </c>
      <c r="E347" s="293">
        <v>20</v>
      </c>
      <c r="F347" s="188"/>
      <c r="G347" s="197"/>
      <c r="H347" s="202"/>
      <c r="I347" s="188"/>
      <c r="J347" s="120" t="str">
        <f>IF(I347=Sheet2!$A$3,Sheet2!$B$3,IF(I347=Sheet2!$A$4,Sheet2!$B$4,IF(I347=Sheet2!$A$5,Sheet2!$B$5,IF(I347=Sheet2!$A$6,Sheet2!$B$6,""))))</f>
        <v/>
      </c>
      <c r="K347" s="202"/>
    </row>
    <row r="348" spans="1:11">
      <c r="A348" s="340"/>
      <c r="B348" s="230">
        <v>325</v>
      </c>
      <c r="C348" s="294" t="s">
        <v>719</v>
      </c>
      <c r="D348" s="292" t="s">
        <v>720</v>
      </c>
      <c r="E348" s="293">
        <v>20</v>
      </c>
      <c r="F348" s="188"/>
      <c r="G348" s="197"/>
      <c r="H348" s="202"/>
      <c r="I348" s="188"/>
      <c r="J348" s="120" t="str">
        <f>IF(I348=Sheet2!$A$3,Sheet2!$B$3,IF(I348=Sheet2!$A$4,Sheet2!$B$4,IF(I348=Sheet2!$A$5,Sheet2!$B$5,IF(I348=Sheet2!$A$6,Sheet2!$B$6,""))))</f>
        <v/>
      </c>
      <c r="K348" s="202"/>
    </row>
    <row r="349" spans="1:11">
      <c r="A349" s="340"/>
      <c r="B349" s="230">
        <v>326</v>
      </c>
      <c r="C349" s="294" t="s">
        <v>721</v>
      </c>
      <c r="D349" s="292" t="s">
        <v>722</v>
      </c>
      <c r="E349" s="293">
        <v>20</v>
      </c>
      <c r="F349" s="188"/>
      <c r="G349" s="197"/>
      <c r="H349" s="202"/>
      <c r="I349" s="188"/>
      <c r="J349" s="120" t="str">
        <f>IF(I349=Sheet2!$A$3,Sheet2!$B$3,IF(I349=Sheet2!$A$4,Sheet2!$B$4,IF(I349=Sheet2!$A$5,Sheet2!$B$5,IF(I349=Sheet2!$A$6,Sheet2!$B$6,""))))</f>
        <v/>
      </c>
      <c r="K349" s="202"/>
    </row>
    <row r="350" spans="1:11">
      <c r="A350" s="340"/>
      <c r="B350" s="230">
        <v>327</v>
      </c>
      <c r="C350" s="294" t="s">
        <v>1079</v>
      </c>
      <c r="D350" s="292" t="s">
        <v>1080</v>
      </c>
      <c r="E350" s="293">
        <v>20</v>
      </c>
      <c r="F350" s="188"/>
      <c r="G350" s="197"/>
      <c r="H350" s="202"/>
      <c r="I350" s="188"/>
      <c r="J350" s="120" t="str">
        <f>IF(I350=Sheet2!$A$3,Sheet2!$B$3,IF(I350=Sheet2!$A$4,Sheet2!$B$4,IF(I350=Sheet2!$A$5,Sheet2!$B$5,IF(I350=Sheet2!$A$6,Sheet2!$B$6,""))))</f>
        <v/>
      </c>
      <c r="K350" s="202"/>
    </row>
    <row r="351" spans="1:11">
      <c r="A351" s="340"/>
      <c r="B351" s="230">
        <v>328</v>
      </c>
      <c r="C351" s="294" t="s">
        <v>727</v>
      </c>
      <c r="D351" s="292" t="s">
        <v>1030</v>
      </c>
      <c r="E351" s="293">
        <v>20</v>
      </c>
      <c r="F351" s="188"/>
      <c r="G351" s="197"/>
      <c r="H351" s="202"/>
      <c r="I351" s="188"/>
      <c r="J351" s="120" t="str">
        <f>IF(I351=Sheet2!$A$3,Sheet2!$B$3,IF(I351=Sheet2!$A$4,Sheet2!$B$4,IF(I351=Sheet2!$A$5,Sheet2!$B$5,IF(I351=Sheet2!$A$6,Sheet2!$B$6,""))))</f>
        <v/>
      </c>
      <c r="K351" s="202"/>
    </row>
    <row r="352" spans="1:11">
      <c r="A352" s="340"/>
      <c r="B352" s="230">
        <v>329</v>
      </c>
      <c r="C352" s="294" t="s">
        <v>1158</v>
      </c>
      <c r="D352" s="292" t="s">
        <v>1159</v>
      </c>
      <c r="E352" s="293">
        <v>20</v>
      </c>
      <c r="F352" s="188"/>
      <c r="G352" s="197"/>
      <c r="H352" s="202"/>
      <c r="I352" s="188"/>
      <c r="J352" s="120" t="str">
        <f>IF(I352=Sheet2!$A$3,Sheet2!$B$3,IF(I352=Sheet2!$A$4,Sheet2!$B$4,IF(I352=Sheet2!$A$5,Sheet2!$B$5,IF(I352=Sheet2!$A$6,Sheet2!$B$6,""))))</f>
        <v/>
      </c>
      <c r="K352" s="202"/>
    </row>
    <row r="353" spans="1:11">
      <c r="A353" s="340"/>
      <c r="B353" s="230">
        <v>330</v>
      </c>
      <c r="C353" s="294" t="s">
        <v>1160</v>
      </c>
      <c r="D353" s="292" t="s">
        <v>1161</v>
      </c>
      <c r="E353" s="293">
        <v>20</v>
      </c>
      <c r="F353" s="188"/>
      <c r="G353" s="197"/>
      <c r="H353" s="202"/>
      <c r="I353" s="188"/>
      <c r="J353" s="120" t="str">
        <f>IF(I353=Sheet2!$A$3,Sheet2!$B$3,IF(I353=Sheet2!$A$4,Sheet2!$B$4,IF(I353=Sheet2!$A$5,Sheet2!$B$5,IF(I353=Sheet2!$A$6,Sheet2!$B$6,""))))</f>
        <v/>
      </c>
      <c r="K353" s="202"/>
    </row>
    <row r="354" spans="1:11">
      <c r="A354" s="340"/>
      <c r="B354" s="230">
        <v>331</v>
      </c>
      <c r="C354" s="294" t="s">
        <v>710</v>
      </c>
      <c r="D354" s="292" t="s">
        <v>711</v>
      </c>
      <c r="E354" s="293">
        <v>20</v>
      </c>
      <c r="F354" s="188"/>
      <c r="G354" s="197"/>
      <c r="H354" s="202"/>
      <c r="I354" s="188"/>
      <c r="J354" s="120" t="str">
        <f>IF(I354=Sheet2!$A$3,Sheet2!$B$3,IF(I354=Sheet2!$A$4,Sheet2!$B$4,IF(I354=Sheet2!$A$5,Sheet2!$B$5,IF(I354=Sheet2!$A$6,Sheet2!$B$6,""))))</f>
        <v/>
      </c>
      <c r="K354" s="202"/>
    </row>
    <row r="355" spans="1:11">
      <c r="A355" s="340"/>
      <c r="B355" s="230">
        <v>332</v>
      </c>
      <c r="C355" s="294" t="s">
        <v>190</v>
      </c>
      <c r="D355" s="292" t="s">
        <v>191</v>
      </c>
      <c r="E355" s="293">
        <v>20</v>
      </c>
      <c r="F355" s="188"/>
      <c r="G355" s="197"/>
      <c r="H355" s="202"/>
      <c r="I355" s="188"/>
      <c r="J355" s="120" t="str">
        <f>IF(I355=Sheet2!$A$3,Sheet2!$B$3,IF(I355=Sheet2!$A$4,Sheet2!$B$4,IF(I355=Sheet2!$A$5,Sheet2!$B$5,IF(I355=Sheet2!$A$6,Sheet2!$B$6,""))))</f>
        <v/>
      </c>
      <c r="K355" s="202"/>
    </row>
    <row r="356" spans="1:11">
      <c r="A356" s="340"/>
      <c r="B356" s="230">
        <v>333</v>
      </c>
      <c r="C356" s="294" t="s">
        <v>1081</v>
      </c>
      <c r="D356" s="292" t="s">
        <v>751</v>
      </c>
      <c r="E356" s="293">
        <v>20</v>
      </c>
      <c r="F356" s="188"/>
      <c r="G356" s="197"/>
      <c r="H356" s="202"/>
      <c r="I356" s="188"/>
      <c r="J356" s="120" t="str">
        <f>IF(I356=Sheet2!$A$3,Sheet2!$B$3,IF(I356=Sheet2!$A$4,Sheet2!$B$4,IF(I356=Sheet2!$A$5,Sheet2!$B$5,IF(I356=Sheet2!$A$6,Sheet2!$B$6,""))))</f>
        <v/>
      </c>
      <c r="K356" s="202"/>
    </row>
    <row r="357" spans="1:11">
      <c r="A357" s="340"/>
      <c r="B357" s="230">
        <v>334</v>
      </c>
      <c r="C357" s="294" t="s">
        <v>718</v>
      </c>
      <c r="D357" s="292" t="s">
        <v>1030</v>
      </c>
      <c r="E357" s="293">
        <v>20</v>
      </c>
      <c r="F357" s="188"/>
      <c r="G357" s="197"/>
      <c r="H357" s="202"/>
      <c r="I357" s="188"/>
      <c r="J357" s="120" t="str">
        <f>IF(I357=Sheet2!$A$3,Sheet2!$B$3,IF(I357=Sheet2!$A$4,Sheet2!$B$4,IF(I357=Sheet2!$A$5,Sheet2!$B$5,IF(I357=Sheet2!$A$6,Sheet2!$B$6,""))))</f>
        <v/>
      </c>
      <c r="K357" s="202"/>
    </row>
    <row r="358" spans="1:11">
      <c r="A358" s="340"/>
      <c r="B358" s="230">
        <v>335</v>
      </c>
      <c r="C358" s="294" t="s">
        <v>752</v>
      </c>
      <c r="D358" s="292" t="s">
        <v>753</v>
      </c>
      <c r="E358" s="293">
        <v>20</v>
      </c>
      <c r="F358" s="188"/>
      <c r="G358" s="197"/>
      <c r="H358" s="202"/>
      <c r="I358" s="188"/>
      <c r="J358" s="120" t="str">
        <f>IF(I358=Sheet2!$A$3,Sheet2!$B$3,IF(I358=Sheet2!$A$4,Sheet2!$B$4,IF(I358=Sheet2!$A$5,Sheet2!$B$5,IF(I358=Sheet2!$A$6,Sheet2!$B$6,""))))</f>
        <v/>
      </c>
      <c r="K358" s="202"/>
    </row>
    <row r="359" spans="1:11">
      <c r="A359" s="340"/>
      <c r="B359" s="230">
        <v>336</v>
      </c>
      <c r="C359" s="294" t="s">
        <v>190</v>
      </c>
      <c r="D359" s="292" t="s">
        <v>191</v>
      </c>
      <c r="E359" s="293">
        <v>20</v>
      </c>
      <c r="F359" s="188"/>
      <c r="G359" s="197"/>
      <c r="H359" s="202"/>
      <c r="I359" s="188"/>
      <c r="J359" s="120" t="str">
        <f>IF(I359=Sheet2!$A$3,Sheet2!$B$3,IF(I359=Sheet2!$A$4,Sheet2!$B$4,IF(I359=Sheet2!$A$5,Sheet2!$B$5,IF(I359=Sheet2!$A$6,Sheet2!$B$6,""))))</f>
        <v/>
      </c>
      <c r="K359" s="202"/>
    </row>
    <row r="360" spans="1:11">
      <c r="A360" s="340"/>
      <c r="B360" s="230">
        <v>337</v>
      </c>
      <c r="C360" s="291" t="s">
        <v>754</v>
      </c>
      <c r="D360" s="292" t="s">
        <v>755</v>
      </c>
      <c r="E360" s="293">
        <v>80</v>
      </c>
      <c r="F360" s="188"/>
      <c r="G360" s="197"/>
      <c r="H360" s="202"/>
      <c r="I360" s="188"/>
      <c r="J360" s="120" t="str">
        <f>IF(I360=Sheet2!$A$3,Sheet2!$B$3,IF(I360=Sheet2!$A$4,Sheet2!$B$4,IF(I360=Sheet2!$A$5,Sheet2!$B$5,IF(I360=Sheet2!$A$6,Sheet2!$B$6,""))))</f>
        <v/>
      </c>
      <c r="K360" s="202"/>
    </row>
    <row r="361" spans="1:11">
      <c r="A361" s="340"/>
      <c r="B361" s="230">
        <v>338</v>
      </c>
      <c r="C361" s="291" t="s">
        <v>756</v>
      </c>
      <c r="D361" s="292" t="s">
        <v>757</v>
      </c>
      <c r="E361" s="293">
        <v>80</v>
      </c>
      <c r="F361" s="188"/>
      <c r="G361" s="197"/>
      <c r="H361" s="202"/>
      <c r="I361" s="188"/>
      <c r="J361" s="120" t="str">
        <f>IF(I361=Sheet2!$A$3,Sheet2!$B$3,IF(I361=Sheet2!$A$4,Sheet2!$B$4,IF(I361=Sheet2!$A$5,Sheet2!$B$5,IF(I361=Sheet2!$A$6,Sheet2!$B$6,""))))</f>
        <v/>
      </c>
      <c r="K361" s="202"/>
    </row>
    <row r="362" spans="1:11">
      <c r="A362" s="340"/>
      <c r="B362" s="230">
        <v>339</v>
      </c>
      <c r="C362" s="291" t="s">
        <v>1082</v>
      </c>
      <c r="D362" s="292" t="s">
        <v>450</v>
      </c>
      <c r="E362" s="293">
        <v>20</v>
      </c>
      <c r="F362" s="188"/>
      <c r="G362" s="197"/>
      <c r="H362" s="202"/>
      <c r="I362" s="188"/>
      <c r="J362" s="120" t="str">
        <f>IF(I362=Sheet2!$A$3,Sheet2!$B$3,IF(I362=Sheet2!$A$4,Sheet2!$B$4,IF(I362=Sheet2!$A$5,Sheet2!$B$5,IF(I362=Sheet2!$A$6,Sheet2!$B$6,""))))</f>
        <v/>
      </c>
      <c r="K362" s="202"/>
    </row>
    <row r="363" spans="1:11">
      <c r="A363" s="340"/>
      <c r="B363" s="230">
        <v>340</v>
      </c>
      <c r="C363" s="294" t="s">
        <v>1083</v>
      </c>
      <c r="D363" s="292" t="s">
        <v>1084</v>
      </c>
      <c r="E363" s="293">
        <v>20</v>
      </c>
      <c r="F363" s="188"/>
      <c r="G363" s="197"/>
      <c r="H363" s="202"/>
      <c r="I363" s="188"/>
      <c r="J363" s="120" t="str">
        <f>IF(I363=Sheet2!$A$3,Sheet2!$B$3,IF(I363=Sheet2!$A$4,Sheet2!$B$4,IF(I363=Sheet2!$A$5,Sheet2!$B$5,IF(I363=Sheet2!$A$6,Sheet2!$B$6,""))))</f>
        <v/>
      </c>
      <c r="K363" s="202"/>
    </row>
    <row r="364" spans="1:11">
      <c r="A364" s="340"/>
      <c r="B364" s="230">
        <v>341</v>
      </c>
      <c r="C364" s="294" t="s">
        <v>1085</v>
      </c>
      <c r="D364" s="292" t="s">
        <v>1086</v>
      </c>
      <c r="E364" s="293">
        <v>20</v>
      </c>
      <c r="F364" s="188"/>
      <c r="G364" s="197"/>
      <c r="H364" s="202"/>
      <c r="I364" s="188"/>
      <c r="J364" s="120" t="str">
        <f>IF(I364=Sheet2!$A$3,Sheet2!$B$3,IF(I364=Sheet2!$A$4,Sheet2!$B$4,IF(I364=Sheet2!$A$5,Sheet2!$B$5,IF(I364=Sheet2!$A$6,Sheet2!$B$6,""))))</f>
        <v/>
      </c>
      <c r="K364" s="202"/>
    </row>
    <row r="365" spans="1:11">
      <c r="A365" s="340"/>
      <c r="B365" s="230">
        <v>342</v>
      </c>
      <c r="C365" s="294" t="s">
        <v>746</v>
      </c>
      <c r="D365" s="292" t="s">
        <v>747</v>
      </c>
      <c r="E365" s="293">
        <v>20</v>
      </c>
      <c r="F365" s="188"/>
      <c r="G365" s="197"/>
      <c r="H365" s="202"/>
      <c r="I365" s="188"/>
      <c r="J365" s="120" t="str">
        <f>IF(I365=Sheet2!$A$3,Sheet2!$B$3,IF(I365=Sheet2!$A$4,Sheet2!$B$4,IF(I365=Sheet2!$A$5,Sheet2!$B$5,IF(I365=Sheet2!$A$6,Sheet2!$B$6,""))))</f>
        <v/>
      </c>
      <c r="K365" s="202"/>
    </row>
    <row r="366" spans="1:11">
      <c r="A366" s="340"/>
      <c r="B366" s="230">
        <v>343</v>
      </c>
      <c r="C366" s="294" t="s">
        <v>748</v>
      </c>
      <c r="D366" s="292" t="s">
        <v>1064</v>
      </c>
      <c r="E366" s="293">
        <v>20</v>
      </c>
      <c r="F366" s="188"/>
      <c r="G366" s="197"/>
      <c r="H366" s="202"/>
      <c r="I366" s="188"/>
      <c r="J366" s="120" t="str">
        <f>IF(I366=Sheet2!$A$3,Sheet2!$B$3,IF(I366=Sheet2!$A$4,Sheet2!$B$4,IF(I366=Sheet2!$A$5,Sheet2!$B$5,IF(I366=Sheet2!$A$6,Sheet2!$B$6,""))))</f>
        <v/>
      </c>
      <c r="K366" s="202"/>
    </row>
    <row r="367" spans="1:11">
      <c r="A367" s="340"/>
      <c r="B367" s="230">
        <v>344</v>
      </c>
      <c r="C367" s="294" t="s">
        <v>1087</v>
      </c>
      <c r="D367" s="292" t="s">
        <v>1088</v>
      </c>
      <c r="E367" s="293">
        <v>20</v>
      </c>
      <c r="F367" s="188"/>
      <c r="G367" s="197"/>
      <c r="H367" s="202"/>
      <c r="I367" s="188"/>
      <c r="J367" s="120" t="str">
        <f>IF(I367=Sheet2!$A$3,Sheet2!$B$3,IF(I367=Sheet2!$A$4,Sheet2!$B$4,IF(I367=Sheet2!$A$5,Sheet2!$B$5,IF(I367=Sheet2!$A$6,Sheet2!$B$6,""))))</f>
        <v/>
      </c>
      <c r="K367" s="202"/>
    </row>
    <row r="368" spans="1:11">
      <c r="A368" s="340"/>
      <c r="B368" s="230">
        <v>345</v>
      </c>
      <c r="C368" s="294" t="s">
        <v>1089</v>
      </c>
      <c r="D368" s="292" t="s">
        <v>1090</v>
      </c>
      <c r="E368" s="293">
        <v>20</v>
      </c>
      <c r="F368" s="188"/>
      <c r="G368" s="197"/>
      <c r="H368" s="202"/>
      <c r="I368" s="188"/>
      <c r="J368" s="120" t="str">
        <f>IF(I368=Sheet2!$A$3,Sheet2!$B$3,IF(I368=Sheet2!$A$4,Sheet2!$B$4,IF(I368=Sheet2!$A$5,Sheet2!$B$5,IF(I368=Sheet2!$A$6,Sheet2!$B$6,""))))</f>
        <v/>
      </c>
      <c r="K368" s="202"/>
    </row>
    <row r="369" spans="1:11">
      <c r="A369" s="340"/>
      <c r="B369" s="230">
        <v>346</v>
      </c>
      <c r="C369" s="294" t="s">
        <v>1091</v>
      </c>
      <c r="D369" s="292" t="s">
        <v>1092</v>
      </c>
      <c r="E369" s="293">
        <v>20</v>
      </c>
      <c r="F369" s="188"/>
      <c r="G369" s="197"/>
      <c r="H369" s="202"/>
      <c r="I369" s="188"/>
      <c r="J369" s="120" t="str">
        <f>IF(I369=Sheet2!$A$3,Sheet2!$B$3,IF(I369=Sheet2!$A$4,Sheet2!$B$4,IF(I369=Sheet2!$A$5,Sheet2!$B$5,IF(I369=Sheet2!$A$6,Sheet2!$B$6,""))))</f>
        <v/>
      </c>
      <c r="K369" s="202"/>
    </row>
    <row r="370" spans="1:11">
      <c r="A370" s="340"/>
      <c r="B370" s="230">
        <v>347</v>
      </c>
      <c r="C370" s="294" t="s">
        <v>1093</v>
      </c>
      <c r="D370" s="292" t="s">
        <v>1094</v>
      </c>
      <c r="E370" s="293">
        <v>20</v>
      </c>
      <c r="F370" s="188"/>
      <c r="G370" s="197"/>
      <c r="H370" s="202"/>
      <c r="I370" s="188"/>
      <c r="J370" s="120" t="str">
        <f>IF(I370=Sheet2!$A$3,Sheet2!$B$3,IF(I370=Sheet2!$A$4,Sheet2!$B$4,IF(I370=Sheet2!$A$5,Sheet2!$B$5,IF(I370=Sheet2!$A$6,Sheet2!$B$6,""))))</f>
        <v/>
      </c>
      <c r="K370" s="202"/>
    </row>
    <row r="371" spans="1:11">
      <c r="A371" s="340"/>
      <c r="B371" s="230">
        <v>348</v>
      </c>
      <c r="C371" s="294" t="s">
        <v>474</v>
      </c>
      <c r="D371" s="292" t="s">
        <v>475</v>
      </c>
      <c r="E371" s="293">
        <v>20</v>
      </c>
      <c r="F371" s="188"/>
      <c r="G371" s="197"/>
      <c r="H371" s="202"/>
      <c r="I371" s="188"/>
      <c r="J371" s="120" t="str">
        <f>IF(I371=Sheet2!$A$3,Sheet2!$B$3,IF(I371=Sheet2!$A$4,Sheet2!$B$4,IF(I371=Sheet2!$A$5,Sheet2!$B$5,IF(I371=Sheet2!$A$6,Sheet2!$B$6,""))))</f>
        <v/>
      </c>
      <c r="K371" s="202"/>
    </row>
    <row r="372" spans="1:11">
      <c r="A372" s="340"/>
      <c r="B372" s="230">
        <v>349</v>
      </c>
      <c r="C372" s="294" t="s">
        <v>714</v>
      </c>
      <c r="D372" s="292" t="s">
        <v>715</v>
      </c>
      <c r="E372" s="293">
        <v>20</v>
      </c>
      <c r="F372" s="188"/>
      <c r="G372" s="197"/>
      <c r="H372" s="202"/>
      <c r="I372" s="188"/>
      <c r="J372" s="120" t="str">
        <f>IF(I372=Sheet2!$A$3,Sheet2!$B$3,IF(I372=Sheet2!$A$4,Sheet2!$B$4,IF(I372=Sheet2!$A$5,Sheet2!$B$5,IF(I372=Sheet2!$A$6,Sheet2!$B$6,""))))</f>
        <v/>
      </c>
      <c r="K372" s="202"/>
    </row>
    <row r="373" spans="1:11">
      <c r="A373" s="340"/>
      <c r="B373" s="230">
        <v>350</v>
      </c>
      <c r="C373" s="294" t="s">
        <v>1095</v>
      </c>
      <c r="D373" s="292" t="s">
        <v>1096</v>
      </c>
      <c r="E373" s="293">
        <v>20</v>
      </c>
      <c r="F373" s="188"/>
      <c r="G373" s="197"/>
      <c r="H373" s="202"/>
      <c r="I373" s="188"/>
      <c r="J373" s="120" t="str">
        <f>IF(I373=Sheet2!$A$3,Sheet2!$B$3,IF(I373=Sheet2!$A$4,Sheet2!$B$4,IF(I373=Sheet2!$A$5,Sheet2!$B$5,IF(I373=Sheet2!$A$6,Sheet2!$B$6,""))))</f>
        <v/>
      </c>
      <c r="K373" s="202"/>
    </row>
    <row r="374" spans="1:11">
      <c r="A374" s="340"/>
      <c r="B374" s="230">
        <v>351</v>
      </c>
      <c r="C374" s="294" t="s">
        <v>1071</v>
      </c>
      <c r="D374" s="292" t="s">
        <v>1072</v>
      </c>
      <c r="E374" s="293">
        <v>20</v>
      </c>
      <c r="F374" s="188"/>
      <c r="G374" s="197"/>
      <c r="H374" s="202"/>
      <c r="I374" s="188"/>
      <c r="J374" s="120" t="str">
        <f>IF(I374=Sheet2!$A$3,Sheet2!$B$3,IF(I374=Sheet2!$A$4,Sheet2!$B$4,IF(I374=Sheet2!$A$5,Sheet2!$B$5,IF(I374=Sheet2!$A$6,Sheet2!$B$6,""))))</f>
        <v/>
      </c>
      <c r="K374" s="202"/>
    </row>
    <row r="375" spans="1:11">
      <c r="A375" s="340"/>
      <c r="B375" s="230">
        <v>352</v>
      </c>
      <c r="C375" s="294" t="s">
        <v>1073</v>
      </c>
      <c r="D375" s="292" t="s">
        <v>1074</v>
      </c>
      <c r="E375" s="293">
        <v>20</v>
      </c>
      <c r="F375" s="188"/>
      <c r="G375" s="197"/>
      <c r="H375" s="202"/>
      <c r="I375" s="188"/>
      <c r="J375" s="120" t="str">
        <f>IF(I375=Sheet2!$A$3,Sheet2!$B$3,IF(I375=Sheet2!$A$4,Sheet2!$B$4,IF(I375=Sheet2!$A$5,Sheet2!$B$5,IF(I375=Sheet2!$A$6,Sheet2!$B$6,""))))</f>
        <v/>
      </c>
      <c r="K375" s="202"/>
    </row>
    <row r="376" spans="1:11">
      <c r="A376" s="340"/>
      <c r="B376" s="230">
        <v>353</v>
      </c>
      <c r="C376" s="294" t="s">
        <v>1075</v>
      </c>
      <c r="D376" s="292" t="s">
        <v>1076</v>
      </c>
      <c r="E376" s="293">
        <v>20</v>
      </c>
      <c r="F376" s="188"/>
      <c r="G376" s="197"/>
      <c r="H376" s="202"/>
      <c r="I376" s="188"/>
      <c r="J376" s="120" t="str">
        <f>IF(I376=Sheet2!$A$3,Sheet2!$B$3,IF(I376=Sheet2!$A$4,Sheet2!$B$4,IF(I376=Sheet2!$A$5,Sheet2!$B$5,IF(I376=Sheet2!$A$6,Sheet2!$B$6,""))))</f>
        <v/>
      </c>
      <c r="K376" s="202"/>
    </row>
    <row r="377" spans="1:11">
      <c r="A377" s="340"/>
      <c r="B377" s="230">
        <v>354</v>
      </c>
      <c r="C377" s="294" t="s">
        <v>1077</v>
      </c>
      <c r="D377" s="292" t="s">
        <v>1078</v>
      </c>
      <c r="E377" s="293">
        <v>20</v>
      </c>
      <c r="F377" s="188"/>
      <c r="G377" s="197"/>
      <c r="H377" s="202"/>
      <c r="I377" s="188"/>
      <c r="J377" s="120" t="str">
        <f>IF(I377=Sheet2!$A$3,Sheet2!$B$3,IF(I377=Sheet2!$A$4,Sheet2!$B$4,IF(I377=Sheet2!$A$5,Sheet2!$B$5,IF(I377=Sheet2!$A$6,Sheet2!$B$6,""))))</f>
        <v/>
      </c>
      <c r="K377" s="202"/>
    </row>
    <row r="378" spans="1:11">
      <c r="A378" s="340"/>
      <c r="B378" s="230">
        <v>355</v>
      </c>
      <c r="C378" s="294" t="s">
        <v>723</v>
      </c>
      <c r="D378" s="292" t="s">
        <v>724</v>
      </c>
      <c r="E378" s="293">
        <v>20</v>
      </c>
      <c r="F378" s="188"/>
      <c r="G378" s="197"/>
      <c r="H378" s="202"/>
      <c r="I378" s="188"/>
      <c r="J378" s="120" t="str">
        <f>IF(I378=Sheet2!$A$3,Sheet2!$B$3,IF(I378=Sheet2!$A$4,Sheet2!$B$4,IF(I378=Sheet2!$A$5,Sheet2!$B$5,IF(I378=Sheet2!$A$6,Sheet2!$B$6,""))))</f>
        <v/>
      </c>
      <c r="K378" s="202"/>
    </row>
    <row r="379" spans="1:11">
      <c r="A379" s="340"/>
      <c r="B379" s="230">
        <v>356</v>
      </c>
      <c r="C379" s="294" t="s">
        <v>719</v>
      </c>
      <c r="D379" s="292" t="s">
        <v>720</v>
      </c>
      <c r="E379" s="293">
        <v>20</v>
      </c>
      <c r="F379" s="188"/>
      <c r="G379" s="197"/>
      <c r="H379" s="202"/>
      <c r="I379" s="188"/>
      <c r="J379" s="120" t="str">
        <f>IF(I379=Sheet2!$A$3,Sheet2!$B$3,IF(I379=Sheet2!$A$4,Sheet2!$B$4,IF(I379=Sheet2!$A$5,Sheet2!$B$5,IF(I379=Sheet2!$A$6,Sheet2!$B$6,""))))</f>
        <v/>
      </c>
      <c r="K379" s="202"/>
    </row>
    <row r="380" spans="1:11">
      <c r="A380" s="340"/>
      <c r="B380" s="230">
        <v>357</v>
      </c>
      <c r="C380" s="294" t="s">
        <v>721</v>
      </c>
      <c r="D380" s="292" t="s">
        <v>722</v>
      </c>
      <c r="E380" s="293">
        <v>20</v>
      </c>
      <c r="F380" s="188"/>
      <c r="G380" s="197"/>
      <c r="H380" s="202"/>
      <c r="I380" s="188"/>
      <c r="J380" s="120" t="str">
        <f>IF(I380=Sheet2!$A$3,Sheet2!$B$3,IF(I380=Sheet2!$A$4,Sheet2!$B$4,IF(I380=Sheet2!$A$5,Sheet2!$B$5,IF(I380=Sheet2!$A$6,Sheet2!$B$6,""))))</f>
        <v/>
      </c>
      <c r="K380" s="202"/>
    </row>
    <row r="381" spans="1:11">
      <c r="A381" s="340"/>
      <c r="B381" s="230">
        <v>358</v>
      </c>
      <c r="C381" s="294" t="s">
        <v>1097</v>
      </c>
      <c r="D381" s="292" t="s">
        <v>1098</v>
      </c>
      <c r="E381" s="293">
        <v>20</v>
      </c>
      <c r="F381" s="188"/>
      <c r="G381" s="197"/>
      <c r="H381" s="202"/>
      <c r="I381" s="188"/>
      <c r="J381" s="120" t="str">
        <f>IF(I381=Sheet2!$A$3,Sheet2!$B$3,IF(I381=Sheet2!$A$4,Sheet2!$B$4,IF(I381=Sheet2!$A$5,Sheet2!$B$5,IF(I381=Sheet2!$A$6,Sheet2!$B$6,""))))</f>
        <v/>
      </c>
      <c r="K381" s="202"/>
    </row>
    <row r="382" spans="1:11">
      <c r="A382" s="340"/>
      <c r="B382" s="230">
        <v>359</v>
      </c>
      <c r="C382" s="294" t="s">
        <v>727</v>
      </c>
      <c r="D382" s="292" t="s">
        <v>1030</v>
      </c>
      <c r="E382" s="293">
        <v>20</v>
      </c>
      <c r="F382" s="188"/>
      <c r="G382" s="197"/>
      <c r="H382" s="202"/>
      <c r="I382" s="188"/>
      <c r="J382" s="120" t="str">
        <f>IF(I382=Sheet2!$A$3,Sheet2!$B$3,IF(I382=Sheet2!$A$4,Sheet2!$B$4,IF(I382=Sheet2!$A$5,Sheet2!$B$5,IF(I382=Sheet2!$A$6,Sheet2!$B$6,""))))</f>
        <v/>
      </c>
      <c r="K382" s="202"/>
    </row>
    <row r="383" spans="1:11">
      <c r="A383" s="340"/>
      <c r="B383" s="230">
        <v>360</v>
      </c>
      <c r="C383" s="294" t="s">
        <v>710</v>
      </c>
      <c r="D383" s="292" t="s">
        <v>711</v>
      </c>
      <c r="E383" s="293">
        <v>20</v>
      </c>
      <c r="F383" s="188"/>
      <c r="G383" s="197"/>
      <c r="H383" s="202"/>
      <c r="I383" s="188"/>
      <c r="J383" s="120" t="str">
        <f>IF(I383=Sheet2!$A$3,Sheet2!$B$3,IF(I383=Sheet2!$A$4,Sheet2!$B$4,IF(I383=Sheet2!$A$5,Sheet2!$B$5,IF(I383=Sheet2!$A$6,Sheet2!$B$6,""))))</f>
        <v/>
      </c>
      <c r="K383" s="202"/>
    </row>
    <row r="384" spans="1:11">
      <c r="A384" s="340"/>
      <c r="B384" s="230">
        <v>361</v>
      </c>
      <c r="C384" s="294" t="s">
        <v>1081</v>
      </c>
      <c r="D384" s="292" t="s">
        <v>751</v>
      </c>
      <c r="E384" s="293">
        <v>20</v>
      </c>
      <c r="F384" s="188"/>
      <c r="G384" s="197"/>
      <c r="H384" s="202"/>
      <c r="I384" s="188"/>
      <c r="J384" s="120" t="str">
        <f>IF(I384=Sheet2!$A$3,Sheet2!$B$3,IF(I384=Sheet2!$A$4,Sheet2!$B$4,IF(I384=Sheet2!$A$5,Sheet2!$B$5,IF(I384=Sheet2!$A$6,Sheet2!$B$6,""))))</f>
        <v/>
      </c>
      <c r="K384" s="202"/>
    </row>
    <row r="385" spans="1:11">
      <c r="A385" s="340"/>
      <c r="B385" s="230">
        <v>362</v>
      </c>
      <c r="C385" s="294" t="s">
        <v>718</v>
      </c>
      <c r="D385" s="292" t="s">
        <v>1030</v>
      </c>
      <c r="E385" s="293">
        <v>20</v>
      </c>
      <c r="F385" s="188"/>
      <c r="G385" s="197"/>
      <c r="H385" s="202"/>
      <c r="I385" s="188"/>
      <c r="J385" s="120" t="str">
        <f>IF(I385=Sheet2!$A$3,Sheet2!$B$3,IF(I385=Sheet2!$A$4,Sheet2!$B$4,IF(I385=Sheet2!$A$5,Sheet2!$B$5,IF(I385=Sheet2!$A$6,Sheet2!$B$6,""))))</f>
        <v/>
      </c>
      <c r="K385" s="202"/>
    </row>
    <row r="386" spans="1:11">
      <c r="A386" s="340"/>
      <c r="B386" s="230">
        <v>363</v>
      </c>
      <c r="C386" s="294" t="s">
        <v>1099</v>
      </c>
      <c r="D386" s="292" t="s">
        <v>1100</v>
      </c>
      <c r="E386" s="293">
        <v>40</v>
      </c>
      <c r="F386" s="188"/>
      <c r="G386" s="197"/>
      <c r="H386" s="202"/>
      <c r="I386" s="188"/>
      <c r="J386" s="120" t="str">
        <f>IF(I386=Sheet2!$A$3,Sheet2!$B$3,IF(I386=Sheet2!$A$4,Sheet2!$B$4,IF(I386=Sheet2!$A$5,Sheet2!$B$5,IF(I386=Sheet2!$A$6,Sheet2!$B$6,""))))</f>
        <v/>
      </c>
      <c r="K386" s="202"/>
    </row>
    <row r="387" spans="1:11">
      <c r="A387" s="340"/>
      <c r="B387" s="230">
        <v>364</v>
      </c>
      <c r="C387" s="294" t="s">
        <v>190</v>
      </c>
      <c r="D387" s="292" t="s">
        <v>191</v>
      </c>
      <c r="E387" s="293">
        <v>40</v>
      </c>
      <c r="F387" s="188"/>
      <c r="G387" s="197"/>
      <c r="H387" s="202"/>
      <c r="I387" s="188"/>
      <c r="J387" s="120" t="str">
        <f>IF(I387=Sheet2!$A$3,Sheet2!$B$3,IF(I387=Sheet2!$A$4,Sheet2!$B$4,IF(I387=Sheet2!$A$5,Sheet2!$B$5,IF(I387=Sheet2!$A$6,Sheet2!$B$6,""))))</f>
        <v/>
      </c>
      <c r="K387" s="202"/>
    </row>
    <row r="388" spans="1:11">
      <c r="A388" s="340"/>
      <c r="B388" s="230">
        <v>365</v>
      </c>
      <c r="C388" s="291" t="s">
        <v>451</v>
      </c>
      <c r="D388" s="292" t="s">
        <v>452</v>
      </c>
      <c r="E388" s="293">
        <v>10</v>
      </c>
      <c r="F388" s="188"/>
      <c r="G388" s="197"/>
      <c r="H388" s="202"/>
      <c r="I388" s="188"/>
      <c r="J388" s="120" t="str">
        <f>IF(I388=Sheet2!$A$3,Sheet2!$B$3,IF(I388=Sheet2!$A$4,Sheet2!$B$4,IF(I388=Sheet2!$A$5,Sheet2!$B$5,IF(I388=Sheet2!$A$6,Sheet2!$B$6,""))))</f>
        <v/>
      </c>
      <c r="K388" s="202"/>
    </row>
    <row r="389" spans="1:11">
      <c r="A389" s="340"/>
      <c r="B389" s="230">
        <v>366</v>
      </c>
      <c r="C389" s="294" t="s">
        <v>1101</v>
      </c>
      <c r="D389" s="292" t="s">
        <v>1102</v>
      </c>
      <c r="E389" s="293">
        <v>10</v>
      </c>
      <c r="F389" s="188"/>
      <c r="G389" s="197"/>
      <c r="H389" s="202"/>
      <c r="I389" s="188"/>
      <c r="J389" s="120" t="str">
        <f>IF(I389=Sheet2!$A$3,Sheet2!$B$3,IF(I389=Sheet2!$A$4,Sheet2!$B$4,IF(I389=Sheet2!$A$5,Sheet2!$B$5,IF(I389=Sheet2!$A$6,Sheet2!$B$6,""))))</f>
        <v/>
      </c>
      <c r="K389" s="202"/>
    </row>
    <row r="390" spans="1:11">
      <c r="A390" s="340"/>
      <c r="B390" s="230">
        <v>367</v>
      </c>
      <c r="C390" s="294" t="s">
        <v>1085</v>
      </c>
      <c r="D390" s="292" t="s">
        <v>1086</v>
      </c>
      <c r="E390" s="293">
        <v>10</v>
      </c>
      <c r="F390" s="188"/>
      <c r="G390" s="197"/>
      <c r="H390" s="202"/>
      <c r="I390" s="188"/>
      <c r="J390" s="120" t="str">
        <f>IF(I390=Sheet2!$A$3,Sheet2!$B$3,IF(I390=Sheet2!$A$4,Sheet2!$B$4,IF(I390=Sheet2!$A$5,Sheet2!$B$5,IF(I390=Sheet2!$A$6,Sheet2!$B$6,""))))</f>
        <v/>
      </c>
      <c r="K390" s="202"/>
    </row>
    <row r="391" spans="1:11">
      <c r="A391" s="340"/>
      <c r="B391" s="230">
        <v>368</v>
      </c>
      <c r="C391" s="294" t="s">
        <v>746</v>
      </c>
      <c r="D391" s="292" t="s">
        <v>747</v>
      </c>
      <c r="E391" s="293">
        <v>10</v>
      </c>
      <c r="F391" s="188"/>
      <c r="G391" s="197"/>
      <c r="H391" s="202"/>
      <c r="I391" s="188"/>
      <c r="J391" s="120" t="str">
        <f>IF(I391=Sheet2!$A$3,Sheet2!$B$3,IF(I391=Sheet2!$A$4,Sheet2!$B$4,IF(I391=Sheet2!$A$5,Sheet2!$B$5,IF(I391=Sheet2!$A$6,Sheet2!$B$6,""))))</f>
        <v/>
      </c>
      <c r="K391" s="202"/>
    </row>
    <row r="392" spans="1:11">
      <c r="A392" s="340"/>
      <c r="B392" s="230">
        <v>369</v>
      </c>
      <c r="C392" s="294" t="s">
        <v>1103</v>
      </c>
      <c r="D392" s="292" t="s">
        <v>1104</v>
      </c>
      <c r="E392" s="293">
        <v>10</v>
      </c>
      <c r="F392" s="188"/>
      <c r="G392" s="197"/>
      <c r="H392" s="202"/>
      <c r="I392" s="188"/>
      <c r="J392" s="120" t="str">
        <f>IF(I392=Sheet2!$A$3,Sheet2!$B$3,IF(I392=Sheet2!$A$4,Sheet2!$B$4,IF(I392=Sheet2!$A$5,Sheet2!$B$5,IF(I392=Sheet2!$A$6,Sheet2!$B$6,""))))</f>
        <v/>
      </c>
      <c r="K392" s="202"/>
    </row>
    <row r="393" spans="1:11">
      <c r="A393" s="340"/>
      <c r="B393" s="230">
        <v>370</v>
      </c>
      <c r="C393" s="294" t="s">
        <v>1105</v>
      </c>
      <c r="D393" s="292" t="s">
        <v>1106</v>
      </c>
      <c r="E393" s="293">
        <v>10</v>
      </c>
      <c r="F393" s="188"/>
      <c r="G393" s="197"/>
      <c r="H393" s="202"/>
      <c r="I393" s="188"/>
      <c r="J393" s="120" t="str">
        <f>IF(I393=Sheet2!$A$3,Sheet2!$B$3,IF(I393=Sheet2!$A$4,Sheet2!$B$4,IF(I393=Sheet2!$A$5,Sheet2!$B$5,IF(I393=Sheet2!$A$6,Sheet2!$B$6,""))))</f>
        <v/>
      </c>
      <c r="K393" s="202"/>
    </row>
    <row r="394" spans="1:11">
      <c r="A394" s="340"/>
      <c r="B394" s="230">
        <v>371</v>
      </c>
      <c r="C394" s="294" t="s">
        <v>1089</v>
      </c>
      <c r="D394" s="292" t="s">
        <v>1090</v>
      </c>
      <c r="E394" s="293">
        <v>20</v>
      </c>
      <c r="F394" s="188"/>
      <c r="G394" s="197"/>
      <c r="H394" s="202"/>
      <c r="I394" s="188"/>
      <c r="J394" s="120" t="str">
        <f>IF(I394=Sheet2!$A$3,Sheet2!$B$3,IF(I394=Sheet2!$A$4,Sheet2!$B$4,IF(I394=Sheet2!$A$5,Sheet2!$B$5,IF(I394=Sheet2!$A$6,Sheet2!$B$6,""))))</f>
        <v/>
      </c>
      <c r="K394" s="202"/>
    </row>
    <row r="395" spans="1:11">
      <c r="A395" s="340"/>
      <c r="B395" s="230">
        <v>372</v>
      </c>
      <c r="C395" s="294" t="s">
        <v>1091</v>
      </c>
      <c r="D395" s="292" t="s">
        <v>1092</v>
      </c>
      <c r="E395" s="293">
        <v>20</v>
      </c>
      <c r="F395" s="188"/>
      <c r="G395" s="197"/>
      <c r="H395" s="202"/>
      <c r="I395" s="188"/>
      <c r="J395" s="120" t="str">
        <f>IF(I395=Sheet2!$A$3,Sheet2!$B$3,IF(I395=Sheet2!$A$4,Sheet2!$B$4,IF(I395=Sheet2!$A$5,Sheet2!$B$5,IF(I395=Sheet2!$A$6,Sheet2!$B$6,""))))</f>
        <v/>
      </c>
      <c r="K395" s="202"/>
    </row>
    <row r="396" spans="1:11">
      <c r="A396" s="340"/>
      <c r="B396" s="230">
        <v>373</v>
      </c>
      <c r="C396" s="294" t="s">
        <v>1093</v>
      </c>
      <c r="D396" s="292" t="s">
        <v>1094</v>
      </c>
      <c r="E396" s="293">
        <v>10</v>
      </c>
      <c r="F396" s="188"/>
      <c r="G396" s="197"/>
      <c r="H396" s="202"/>
      <c r="I396" s="188"/>
      <c r="J396" s="120" t="str">
        <f>IF(I396=Sheet2!$A$3,Sheet2!$B$3,IF(I396=Sheet2!$A$4,Sheet2!$B$4,IF(I396=Sheet2!$A$5,Sheet2!$B$5,IF(I396=Sheet2!$A$6,Sheet2!$B$6,""))))</f>
        <v/>
      </c>
      <c r="K396" s="202"/>
    </row>
    <row r="397" spans="1:11">
      <c r="A397" s="340"/>
      <c r="B397" s="230">
        <v>374</v>
      </c>
      <c r="C397" s="294" t="s">
        <v>1107</v>
      </c>
      <c r="D397" s="292" t="s">
        <v>1108</v>
      </c>
      <c r="E397" s="293">
        <v>10</v>
      </c>
      <c r="F397" s="188"/>
      <c r="G397" s="197"/>
      <c r="H397" s="202"/>
      <c r="I397" s="188"/>
      <c r="J397" s="120" t="str">
        <f>IF(I397=Sheet2!$A$3,Sheet2!$B$3,IF(I397=Sheet2!$A$4,Sheet2!$B$4,IF(I397=Sheet2!$A$5,Sheet2!$B$5,IF(I397=Sheet2!$A$6,Sheet2!$B$6,""))))</f>
        <v/>
      </c>
      <c r="K397" s="202"/>
    </row>
    <row r="398" spans="1:11">
      <c r="A398" s="340"/>
      <c r="B398" s="230">
        <v>375</v>
      </c>
      <c r="C398" s="294" t="s">
        <v>474</v>
      </c>
      <c r="D398" s="292" t="s">
        <v>475</v>
      </c>
      <c r="E398" s="293">
        <v>10</v>
      </c>
      <c r="F398" s="188"/>
      <c r="G398" s="197"/>
      <c r="H398" s="202"/>
      <c r="I398" s="188"/>
      <c r="J398" s="120" t="str">
        <f>IF(I398=Sheet2!$A$3,Sheet2!$B$3,IF(I398=Sheet2!$A$4,Sheet2!$B$4,IF(I398=Sheet2!$A$5,Sheet2!$B$5,IF(I398=Sheet2!$A$6,Sheet2!$B$6,""))))</f>
        <v/>
      </c>
      <c r="K398" s="202"/>
    </row>
    <row r="399" spans="1:11">
      <c r="A399" s="340"/>
      <c r="B399" s="230">
        <v>376</v>
      </c>
      <c r="C399" s="294" t="s">
        <v>1109</v>
      </c>
      <c r="D399" s="292" t="s">
        <v>1110</v>
      </c>
      <c r="E399" s="293">
        <v>20</v>
      </c>
      <c r="F399" s="188"/>
      <c r="G399" s="197"/>
      <c r="H399" s="202"/>
      <c r="I399" s="188"/>
      <c r="J399" s="120" t="str">
        <f>IF(I399=Sheet2!$A$3,Sheet2!$B$3,IF(I399=Sheet2!$A$4,Sheet2!$B$4,IF(I399=Sheet2!$A$5,Sheet2!$B$5,IF(I399=Sheet2!$A$6,Sheet2!$B$6,""))))</f>
        <v/>
      </c>
      <c r="K399" s="202"/>
    </row>
    <row r="400" spans="1:11">
      <c r="A400" s="340"/>
      <c r="B400" s="230">
        <v>377</v>
      </c>
      <c r="C400" s="294" t="s">
        <v>714</v>
      </c>
      <c r="D400" s="292" t="s">
        <v>715</v>
      </c>
      <c r="E400" s="293">
        <v>10</v>
      </c>
      <c r="F400" s="188"/>
      <c r="G400" s="197"/>
      <c r="H400" s="202"/>
      <c r="I400" s="188"/>
      <c r="J400" s="120" t="str">
        <f>IF(I400=Sheet2!$A$3,Sheet2!$B$3,IF(I400=Sheet2!$A$4,Sheet2!$B$4,IF(I400=Sheet2!$A$5,Sheet2!$B$5,IF(I400=Sheet2!$A$6,Sheet2!$B$6,""))))</f>
        <v/>
      </c>
      <c r="K400" s="202"/>
    </row>
    <row r="401" spans="1:11">
      <c r="A401" s="340"/>
      <c r="B401" s="230">
        <v>378</v>
      </c>
      <c r="C401" s="294" t="s">
        <v>1095</v>
      </c>
      <c r="D401" s="292" t="s">
        <v>1096</v>
      </c>
      <c r="E401" s="293">
        <v>10</v>
      </c>
      <c r="F401" s="188"/>
      <c r="G401" s="197"/>
      <c r="H401" s="202"/>
      <c r="I401" s="188"/>
      <c r="J401" s="120" t="str">
        <f>IF(I401=Sheet2!$A$3,Sheet2!$B$3,IF(I401=Sheet2!$A$4,Sheet2!$B$4,IF(I401=Sheet2!$A$5,Sheet2!$B$5,IF(I401=Sheet2!$A$6,Sheet2!$B$6,""))))</f>
        <v/>
      </c>
      <c r="K401" s="202"/>
    </row>
    <row r="402" spans="1:11">
      <c r="A402" s="340"/>
      <c r="B402" s="230">
        <v>379</v>
      </c>
      <c r="C402" s="294" t="s">
        <v>1071</v>
      </c>
      <c r="D402" s="292" t="s">
        <v>1072</v>
      </c>
      <c r="E402" s="293">
        <v>10</v>
      </c>
      <c r="F402" s="188"/>
      <c r="G402" s="197"/>
      <c r="H402" s="202"/>
      <c r="I402" s="188"/>
      <c r="J402" s="120" t="str">
        <f>IF(I402=Sheet2!$A$3,Sheet2!$B$3,IF(I402=Sheet2!$A$4,Sheet2!$B$4,IF(I402=Sheet2!$A$5,Sheet2!$B$5,IF(I402=Sheet2!$A$6,Sheet2!$B$6,""))))</f>
        <v/>
      </c>
      <c r="K402" s="202"/>
    </row>
    <row r="403" spans="1:11">
      <c r="A403" s="340"/>
      <c r="B403" s="230">
        <v>380</v>
      </c>
      <c r="C403" s="294" t="s">
        <v>1075</v>
      </c>
      <c r="D403" s="292" t="s">
        <v>1076</v>
      </c>
      <c r="E403" s="293">
        <v>10</v>
      </c>
      <c r="F403" s="188"/>
      <c r="G403" s="197"/>
      <c r="H403" s="202"/>
      <c r="I403" s="188"/>
      <c r="J403" s="120" t="str">
        <f>IF(I403=Sheet2!$A$3,Sheet2!$B$3,IF(I403=Sheet2!$A$4,Sheet2!$B$4,IF(I403=Sheet2!$A$5,Sheet2!$B$5,IF(I403=Sheet2!$A$6,Sheet2!$B$6,""))))</f>
        <v/>
      </c>
      <c r="K403" s="202"/>
    </row>
    <row r="404" spans="1:11">
      <c r="A404" s="340"/>
      <c r="B404" s="230">
        <v>381</v>
      </c>
      <c r="C404" s="294" t="s">
        <v>723</v>
      </c>
      <c r="D404" s="292" t="s">
        <v>724</v>
      </c>
      <c r="E404" s="293">
        <v>10</v>
      </c>
      <c r="F404" s="188"/>
      <c r="G404" s="197"/>
      <c r="H404" s="202"/>
      <c r="I404" s="188"/>
      <c r="J404" s="120" t="str">
        <f>IF(I404=Sheet2!$A$3,Sheet2!$B$3,IF(I404=Sheet2!$A$4,Sheet2!$B$4,IF(I404=Sheet2!$A$5,Sheet2!$B$5,IF(I404=Sheet2!$A$6,Sheet2!$B$6,""))))</f>
        <v/>
      </c>
      <c r="K404" s="202"/>
    </row>
    <row r="405" spans="1:11">
      <c r="A405" s="340"/>
      <c r="B405" s="230">
        <v>382</v>
      </c>
      <c r="C405" s="294" t="s">
        <v>721</v>
      </c>
      <c r="D405" s="292" t="s">
        <v>722</v>
      </c>
      <c r="E405" s="293">
        <v>10</v>
      </c>
      <c r="F405" s="188"/>
      <c r="G405" s="197"/>
      <c r="H405" s="202"/>
      <c r="I405" s="188"/>
      <c r="J405" s="120" t="str">
        <f>IF(I405=Sheet2!$A$3,Sheet2!$B$3,IF(I405=Sheet2!$A$4,Sheet2!$B$4,IF(I405=Sheet2!$A$5,Sheet2!$B$5,IF(I405=Sheet2!$A$6,Sheet2!$B$6,""))))</f>
        <v/>
      </c>
      <c r="K405" s="202"/>
    </row>
    <row r="406" spans="1:11">
      <c r="A406" s="340"/>
      <c r="B406" s="230">
        <v>383</v>
      </c>
      <c r="C406" s="294" t="s">
        <v>727</v>
      </c>
      <c r="D406" s="292" t="s">
        <v>1030</v>
      </c>
      <c r="E406" s="293">
        <v>10</v>
      </c>
      <c r="F406" s="188"/>
      <c r="G406" s="197"/>
      <c r="H406" s="202"/>
      <c r="I406" s="188"/>
      <c r="J406" s="120" t="str">
        <f>IF(I406=Sheet2!$A$3,Sheet2!$B$3,IF(I406=Sheet2!$A$4,Sheet2!$B$4,IF(I406=Sheet2!$A$5,Sheet2!$B$5,IF(I406=Sheet2!$A$6,Sheet2!$B$6,""))))</f>
        <v/>
      </c>
      <c r="K406" s="202"/>
    </row>
    <row r="407" spans="1:11">
      <c r="A407" s="340"/>
      <c r="B407" s="230">
        <v>384</v>
      </c>
      <c r="C407" s="294" t="s">
        <v>1081</v>
      </c>
      <c r="D407" s="292" t="s">
        <v>751</v>
      </c>
      <c r="E407" s="293">
        <v>10</v>
      </c>
      <c r="F407" s="188"/>
      <c r="G407" s="197"/>
      <c r="H407" s="202"/>
      <c r="I407" s="188"/>
      <c r="J407" s="120" t="str">
        <f>IF(I407=Sheet2!$A$3,Sheet2!$B$3,IF(I407=Sheet2!$A$4,Sheet2!$B$4,IF(I407=Sheet2!$A$5,Sheet2!$B$5,IF(I407=Sheet2!$A$6,Sheet2!$B$6,""))))</f>
        <v/>
      </c>
      <c r="K407" s="202"/>
    </row>
    <row r="408" spans="1:11">
      <c r="A408" s="340"/>
      <c r="B408" s="230">
        <v>385</v>
      </c>
      <c r="C408" s="294" t="s">
        <v>1111</v>
      </c>
      <c r="D408" s="292" t="s">
        <v>1112</v>
      </c>
      <c r="E408" s="293">
        <v>20</v>
      </c>
      <c r="F408" s="188"/>
      <c r="G408" s="197"/>
      <c r="H408" s="202"/>
      <c r="I408" s="188"/>
      <c r="J408" s="120" t="str">
        <f>IF(I408=Sheet2!$A$3,Sheet2!$B$3,IF(I408=Sheet2!$A$4,Sheet2!$B$4,IF(I408=Sheet2!$A$5,Sheet2!$B$5,IF(I408=Sheet2!$A$6,Sheet2!$B$6,""))))</f>
        <v/>
      </c>
      <c r="K408" s="202"/>
    </row>
    <row r="409" spans="1:11">
      <c r="A409" s="340"/>
      <c r="B409" s="230">
        <v>386</v>
      </c>
      <c r="C409" s="291" t="s">
        <v>453</v>
      </c>
      <c r="D409" s="292" t="s">
        <v>454</v>
      </c>
      <c r="E409" s="293">
        <v>1</v>
      </c>
      <c r="F409" s="188"/>
      <c r="G409" s="197"/>
      <c r="H409" s="202"/>
      <c r="I409" s="188"/>
      <c r="J409" s="120" t="str">
        <f>IF(I409=Sheet2!$A$3,Sheet2!$B$3,IF(I409=Sheet2!$A$4,Sheet2!$B$4,IF(I409=Sheet2!$A$5,Sheet2!$B$5,IF(I409=Sheet2!$A$6,Sheet2!$B$6,""))))</f>
        <v/>
      </c>
      <c r="K409" s="202"/>
    </row>
    <row r="410" spans="1:11">
      <c r="A410" s="340"/>
      <c r="B410" s="230">
        <v>387</v>
      </c>
      <c r="C410" s="294" t="s">
        <v>1085</v>
      </c>
      <c r="D410" s="292" t="s">
        <v>1086</v>
      </c>
      <c r="E410" s="293">
        <v>1</v>
      </c>
      <c r="F410" s="188"/>
      <c r="G410" s="197"/>
      <c r="H410" s="202"/>
      <c r="I410" s="188"/>
      <c r="J410" s="120" t="str">
        <f>IF(I410=Sheet2!$A$3,Sheet2!$B$3,IF(I410=Sheet2!$A$4,Sheet2!$B$4,IF(I410=Sheet2!$A$5,Sheet2!$B$5,IF(I410=Sheet2!$A$6,Sheet2!$B$6,""))))</f>
        <v/>
      </c>
      <c r="K410" s="202"/>
    </row>
    <row r="411" spans="1:11">
      <c r="A411" s="340"/>
      <c r="B411" s="230">
        <v>388</v>
      </c>
      <c r="C411" s="294" t="s">
        <v>748</v>
      </c>
      <c r="D411" s="292" t="s">
        <v>1064</v>
      </c>
      <c r="E411" s="293">
        <v>1</v>
      </c>
      <c r="F411" s="188"/>
      <c r="G411" s="217"/>
      <c r="H411" s="217"/>
      <c r="I411" s="188"/>
      <c r="J411" s="120" t="str">
        <f>IF(I411=Sheet2!$A$3,Sheet2!$B$3,IF(I411=Sheet2!$A$4,Sheet2!$B$4,IF(I411=Sheet2!$A$5,Sheet2!$B$5,IF(I411=Sheet2!$A$6,Sheet2!$B$6,""))))</f>
        <v/>
      </c>
      <c r="K411" s="202"/>
    </row>
    <row r="412" spans="1:11">
      <c r="A412" s="340"/>
      <c r="B412" s="230">
        <v>389</v>
      </c>
      <c r="C412" s="294" t="s">
        <v>1087</v>
      </c>
      <c r="D412" s="292" t="s">
        <v>1088</v>
      </c>
      <c r="E412" s="293">
        <v>1</v>
      </c>
      <c r="F412" s="188"/>
      <c r="G412" s="217"/>
      <c r="H412" s="217"/>
      <c r="I412" s="188"/>
      <c r="J412" s="120" t="str">
        <f>IF(I412=Sheet2!$A$3,Sheet2!$B$3,IF(I412=Sheet2!$A$4,Sheet2!$B$4,IF(I412=Sheet2!$A$5,Sheet2!$B$5,IF(I412=Sheet2!$A$6,Sheet2!$B$6,""))))</f>
        <v/>
      </c>
      <c r="K412" s="202"/>
    </row>
    <row r="413" spans="1:11">
      <c r="A413" s="340"/>
      <c r="B413" s="230">
        <v>390</v>
      </c>
      <c r="C413" s="294" t="s">
        <v>1089</v>
      </c>
      <c r="D413" s="292" t="s">
        <v>1090</v>
      </c>
      <c r="E413" s="293">
        <v>1</v>
      </c>
      <c r="F413" s="188"/>
      <c r="G413" s="217"/>
      <c r="H413" s="217"/>
      <c r="I413" s="188"/>
      <c r="J413" s="120" t="str">
        <f>IF(I413=Sheet2!$A$3,Sheet2!$B$3,IF(I413=Sheet2!$A$4,Sheet2!$B$4,IF(I413=Sheet2!$A$5,Sheet2!$B$5,IF(I413=Sheet2!$A$6,Sheet2!$B$6,""))))</f>
        <v/>
      </c>
      <c r="K413" s="202"/>
    </row>
    <row r="414" spans="1:11">
      <c r="A414" s="340"/>
      <c r="B414" s="230">
        <v>391</v>
      </c>
      <c r="C414" s="294" t="s">
        <v>1091</v>
      </c>
      <c r="D414" s="292" t="s">
        <v>1092</v>
      </c>
      <c r="E414" s="293">
        <v>1</v>
      </c>
      <c r="F414" s="188"/>
      <c r="G414" s="217"/>
      <c r="H414" s="217"/>
      <c r="I414" s="188"/>
      <c r="J414" s="120" t="str">
        <f>IF(I414=Sheet2!$A$3,Sheet2!$B$3,IF(I414=Sheet2!$A$4,Sheet2!$B$4,IF(I414=Sheet2!$A$5,Sheet2!$B$5,IF(I414=Sheet2!$A$6,Sheet2!$B$6,""))))</f>
        <v/>
      </c>
      <c r="K414" s="202"/>
    </row>
    <row r="415" spans="1:11">
      <c r="A415" s="340"/>
      <c r="B415" s="230">
        <v>392</v>
      </c>
      <c r="C415" s="294" t="s">
        <v>1093</v>
      </c>
      <c r="D415" s="292" t="s">
        <v>1094</v>
      </c>
      <c r="E415" s="293">
        <v>1</v>
      </c>
      <c r="F415" s="188"/>
      <c r="G415" s="217"/>
      <c r="H415" s="217"/>
      <c r="I415" s="188"/>
      <c r="J415" s="120" t="str">
        <f>IF(I415=Sheet2!$A$3,Sheet2!$B$3,IF(I415=Sheet2!$A$4,Sheet2!$B$4,IF(I415=Sheet2!$A$5,Sheet2!$B$5,IF(I415=Sheet2!$A$6,Sheet2!$B$6,""))))</f>
        <v/>
      </c>
      <c r="K415" s="202"/>
    </row>
    <row r="416" spans="1:11">
      <c r="A416" s="340"/>
      <c r="B416" s="230">
        <v>393</v>
      </c>
      <c r="C416" s="294" t="s">
        <v>474</v>
      </c>
      <c r="D416" s="292" t="s">
        <v>475</v>
      </c>
      <c r="E416" s="293">
        <v>1</v>
      </c>
      <c r="F416" s="188"/>
      <c r="G416" s="217"/>
      <c r="H416" s="217"/>
      <c r="I416" s="188"/>
      <c r="J416" s="120" t="str">
        <f>IF(I416=Sheet2!$A$3,Sheet2!$B$3,IF(I416=Sheet2!$A$4,Sheet2!$B$4,IF(I416=Sheet2!$A$5,Sheet2!$B$5,IF(I416=Sheet2!$A$6,Sheet2!$B$6,""))))</f>
        <v/>
      </c>
      <c r="K416" s="202"/>
    </row>
    <row r="417" spans="1:11">
      <c r="A417" s="340"/>
      <c r="B417" s="230">
        <v>394</v>
      </c>
      <c r="C417" s="294" t="s">
        <v>714</v>
      </c>
      <c r="D417" s="292" t="s">
        <v>715</v>
      </c>
      <c r="E417" s="293">
        <v>1</v>
      </c>
      <c r="F417" s="188"/>
      <c r="G417" s="217"/>
      <c r="H417" s="217"/>
      <c r="I417" s="188"/>
      <c r="J417" s="120" t="str">
        <f>IF(I417=Sheet2!$A$3,Sheet2!$B$3,IF(I417=Sheet2!$A$4,Sheet2!$B$4,IF(I417=Sheet2!$A$5,Sheet2!$B$5,IF(I417=Sheet2!$A$6,Sheet2!$B$6,""))))</f>
        <v/>
      </c>
      <c r="K417" s="202"/>
    </row>
    <row r="418" spans="1:11">
      <c r="A418" s="340"/>
      <c r="B418" s="230">
        <v>395</v>
      </c>
      <c r="C418" s="294" t="s">
        <v>1095</v>
      </c>
      <c r="D418" s="292" t="s">
        <v>1096</v>
      </c>
      <c r="E418" s="293">
        <v>1</v>
      </c>
      <c r="F418" s="188"/>
      <c r="G418" s="217"/>
      <c r="H418" s="217"/>
      <c r="I418" s="188"/>
      <c r="J418" s="120" t="str">
        <f>IF(I418=Sheet2!$A$3,Sheet2!$B$3,IF(I418=Sheet2!$A$4,Sheet2!$B$4,IF(I418=Sheet2!$A$5,Sheet2!$B$5,IF(I418=Sheet2!$A$6,Sheet2!$B$6,""))))</f>
        <v/>
      </c>
      <c r="K418" s="202"/>
    </row>
    <row r="419" spans="1:11">
      <c r="A419" s="340"/>
      <c r="B419" s="230">
        <v>396</v>
      </c>
      <c r="C419" s="294" t="s">
        <v>1071</v>
      </c>
      <c r="D419" s="292" t="s">
        <v>1072</v>
      </c>
      <c r="E419" s="293">
        <v>1</v>
      </c>
      <c r="F419" s="188"/>
      <c r="G419" s="217"/>
      <c r="H419" s="217"/>
      <c r="I419" s="188"/>
      <c r="J419" s="120" t="str">
        <f>IF(I419=Sheet2!$A$3,Sheet2!$B$3,IF(I419=Sheet2!$A$4,Sheet2!$B$4,IF(I419=Sheet2!$A$5,Sheet2!$B$5,IF(I419=Sheet2!$A$6,Sheet2!$B$6,""))))</f>
        <v/>
      </c>
      <c r="K419" s="202"/>
    </row>
    <row r="420" spans="1:11">
      <c r="A420" s="340"/>
      <c r="B420" s="230">
        <v>397</v>
      </c>
      <c r="C420" s="294" t="s">
        <v>1073</v>
      </c>
      <c r="D420" s="292" t="s">
        <v>1074</v>
      </c>
      <c r="E420" s="293">
        <v>1</v>
      </c>
      <c r="F420" s="188"/>
      <c r="G420" s="217"/>
      <c r="H420" s="217"/>
      <c r="I420" s="188"/>
      <c r="J420" s="120" t="str">
        <f>IF(I420=Sheet2!$A$3,Sheet2!$B$3,IF(I420=Sheet2!$A$4,Sheet2!$B$4,IF(I420=Sheet2!$A$5,Sheet2!$B$5,IF(I420=Sheet2!$A$6,Sheet2!$B$6,""))))</f>
        <v/>
      </c>
      <c r="K420" s="202"/>
    </row>
    <row r="421" spans="1:11">
      <c r="A421" s="340"/>
      <c r="B421" s="230">
        <v>398</v>
      </c>
      <c r="C421" s="294" t="s">
        <v>1075</v>
      </c>
      <c r="D421" s="292" t="s">
        <v>1076</v>
      </c>
      <c r="E421" s="293">
        <v>1</v>
      </c>
      <c r="F421" s="188"/>
      <c r="G421" s="217"/>
      <c r="H421" s="217"/>
      <c r="I421" s="188"/>
      <c r="J421" s="120" t="str">
        <f>IF(I421=Sheet2!$A$3,Sheet2!$B$3,IF(I421=Sheet2!$A$4,Sheet2!$B$4,IF(I421=Sheet2!$A$5,Sheet2!$B$5,IF(I421=Sheet2!$A$6,Sheet2!$B$6,""))))</f>
        <v/>
      </c>
      <c r="K421" s="202"/>
    </row>
    <row r="422" spans="1:11">
      <c r="A422" s="340"/>
      <c r="B422" s="230">
        <v>399</v>
      </c>
      <c r="C422" s="294" t="s">
        <v>1077</v>
      </c>
      <c r="D422" s="292" t="s">
        <v>1078</v>
      </c>
      <c r="E422" s="293">
        <v>1</v>
      </c>
      <c r="F422" s="188"/>
      <c r="G422" s="217"/>
      <c r="H422" s="217"/>
      <c r="I422" s="188"/>
      <c r="J422" s="120" t="str">
        <f>IF(I422=Sheet2!$A$3,Sheet2!$B$3,IF(I422=Sheet2!$A$4,Sheet2!$B$4,IF(I422=Sheet2!$A$5,Sheet2!$B$5,IF(I422=Sheet2!$A$6,Sheet2!$B$6,""))))</f>
        <v/>
      </c>
      <c r="K422" s="202"/>
    </row>
    <row r="423" spans="1:11">
      <c r="A423" s="340"/>
      <c r="B423" s="230">
        <v>400</v>
      </c>
      <c r="C423" s="294" t="s">
        <v>723</v>
      </c>
      <c r="D423" s="292" t="s">
        <v>724</v>
      </c>
      <c r="E423" s="293">
        <v>1</v>
      </c>
      <c r="F423" s="188"/>
      <c r="G423" s="217"/>
      <c r="H423" s="217"/>
      <c r="I423" s="188"/>
      <c r="J423" s="120" t="str">
        <f>IF(I423=Sheet2!$A$3,Sheet2!$B$3,IF(I423=Sheet2!$A$4,Sheet2!$B$4,IF(I423=Sheet2!$A$5,Sheet2!$B$5,IF(I423=Sheet2!$A$6,Sheet2!$B$6,""))))</f>
        <v/>
      </c>
      <c r="K423" s="202"/>
    </row>
    <row r="424" spans="1:11">
      <c r="A424" s="340"/>
      <c r="B424" s="230">
        <v>401</v>
      </c>
      <c r="C424" s="294" t="s">
        <v>719</v>
      </c>
      <c r="D424" s="292" t="s">
        <v>720</v>
      </c>
      <c r="E424" s="293">
        <v>1</v>
      </c>
      <c r="F424" s="188"/>
      <c r="G424" s="217"/>
      <c r="H424" s="217"/>
      <c r="I424" s="188"/>
      <c r="J424" s="120" t="str">
        <f>IF(I424=Sheet2!$A$3,Sheet2!$B$3,IF(I424=Sheet2!$A$4,Sheet2!$B$4,IF(I424=Sheet2!$A$5,Sheet2!$B$5,IF(I424=Sheet2!$A$6,Sheet2!$B$6,""))))</f>
        <v/>
      </c>
      <c r="K424" s="202"/>
    </row>
    <row r="425" spans="1:11">
      <c r="A425" s="340"/>
      <c r="B425" s="230">
        <v>402</v>
      </c>
      <c r="C425" s="294" t="s">
        <v>721</v>
      </c>
      <c r="D425" s="292" t="s">
        <v>722</v>
      </c>
      <c r="E425" s="293">
        <v>1</v>
      </c>
      <c r="F425" s="188"/>
      <c r="G425" s="217"/>
      <c r="H425" s="217"/>
      <c r="I425" s="188"/>
      <c r="J425" s="120" t="str">
        <f>IF(I425=Sheet2!$A$3,Sheet2!$B$3,IF(I425=Sheet2!$A$4,Sheet2!$B$4,IF(I425=Sheet2!$A$5,Sheet2!$B$5,IF(I425=Sheet2!$A$6,Sheet2!$B$6,""))))</f>
        <v/>
      </c>
      <c r="K425" s="202"/>
    </row>
    <row r="426" spans="1:11">
      <c r="A426" s="340"/>
      <c r="B426" s="230">
        <v>403</v>
      </c>
      <c r="C426" s="294" t="s">
        <v>1113</v>
      </c>
      <c r="D426" s="292" t="s">
        <v>1114</v>
      </c>
      <c r="E426" s="293">
        <v>1</v>
      </c>
      <c r="F426" s="188"/>
      <c r="G426" s="217"/>
      <c r="H426" s="217"/>
      <c r="I426" s="188"/>
      <c r="J426" s="120" t="str">
        <f>IF(I426=Sheet2!$A$3,Sheet2!$B$3,IF(I426=Sheet2!$A$4,Sheet2!$B$4,IF(I426=Sheet2!$A$5,Sheet2!$B$5,IF(I426=Sheet2!$A$6,Sheet2!$B$6,""))))</f>
        <v/>
      </c>
      <c r="K426" s="202"/>
    </row>
    <row r="427" spans="1:11">
      <c r="A427" s="340"/>
      <c r="B427" s="230">
        <v>404</v>
      </c>
      <c r="C427" s="294" t="s">
        <v>727</v>
      </c>
      <c r="D427" s="292" t="s">
        <v>1030</v>
      </c>
      <c r="E427" s="293">
        <v>1</v>
      </c>
      <c r="F427" s="188"/>
      <c r="G427" s="217"/>
      <c r="H427" s="217"/>
      <c r="I427" s="188"/>
      <c r="J427" s="120" t="str">
        <f>IF(I427=Sheet2!$A$3,Sheet2!$B$3,IF(I427=Sheet2!$A$4,Sheet2!$B$4,IF(I427=Sheet2!$A$5,Sheet2!$B$5,IF(I427=Sheet2!$A$6,Sheet2!$B$6,""))))</f>
        <v/>
      </c>
      <c r="K427" s="202"/>
    </row>
    <row r="428" spans="1:11">
      <c r="A428" s="340"/>
      <c r="B428" s="230">
        <v>405</v>
      </c>
      <c r="C428" s="294" t="s">
        <v>710</v>
      </c>
      <c r="D428" s="292" t="s">
        <v>711</v>
      </c>
      <c r="E428" s="293">
        <v>1</v>
      </c>
      <c r="F428" s="188"/>
      <c r="G428" s="217"/>
      <c r="H428" s="217"/>
      <c r="I428" s="188"/>
      <c r="J428" s="120" t="str">
        <f>IF(I428=Sheet2!$A$3,Sheet2!$B$3,IF(I428=Sheet2!$A$4,Sheet2!$B$4,IF(I428=Sheet2!$A$5,Sheet2!$B$5,IF(I428=Sheet2!$A$6,Sheet2!$B$6,""))))</f>
        <v/>
      </c>
      <c r="K428" s="202"/>
    </row>
    <row r="429" spans="1:11">
      <c r="A429" s="340"/>
      <c r="B429" s="230">
        <v>406</v>
      </c>
      <c r="C429" s="294" t="s">
        <v>1081</v>
      </c>
      <c r="D429" s="292" t="s">
        <v>751</v>
      </c>
      <c r="E429" s="293">
        <v>1</v>
      </c>
      <c r="F429" s="188"/>
      <c r="G429" s="217"/>
      <c r="H429" s="217"/>
      <c r="I429" s="188"/>
      <c r="J429" s="120" t="str">
        <f>IF(I429=Sheet2!$A$3,Sheet2!$B$3,IF(I429=Sheet2!$A$4,Sheet2!$B$4,IF(I429=Sheet2!$A$5,Sheet2!$B$5,IF(I429=Sheet2!$A$6,Sheet2!$B$6,""))))</f>
        <v/>
      </c>
      <c r="K429" s="202"/>
    </row>
    <row r="430" spans="1:11">
      <c r="A430" s="340"/>
      <c r="B430" s="230">
        <v>407</v>
      </c>
      <c r="C430" s="294" t="s">
        <v>718</v>
      </c>
      <c r="D430" s="292" t="s">
        <v>1030</v>
      </c>
      <c r="E430" s="293">
        <v>1</v>
      </c>
      <c r="F430" s="188"/>
      <c r="G430" s="217"/>
      <c r="H430" s="217"/>
      <c r="I430" s="188"/>
      <c r="J430" s="120" t="str">
        <f>IF(I430=Sheet2!$A$3,Sheet2!$B$3,IF(I430=Sheet2!$A$4,Sheet2!$B$4,IF(I430=Sheet2!$A$5,Sheet2!$B$5,IF(I430=Sheet2!$A$6,Sheet2!$B$6,""))))</f>
        <v/>
      </c>
      <c r="K430" s="202"/>
    </row>
    <row r="431" spans="1:11">
      <c r="A431" s="340"/>
      <c r="B431" s="230">
        <v>408</v>
      </c>
      <c r="C431" s="294" t="s">
        <v>1099</v>
      </c>
      <c r="D431" s="292" t="s">
        <v>1100</v>
      </c>
      <c r="E431" s="293">
        <v>2</v>
      </c>
      <c r="F431" s="188"/>
      <c r="G431" s="217"/>
      <c r="H431" s="217"/>
      <c r="I431" s="188"/>
      <c r="J431" s="120" t="str">
        <f>IF(I431=Sheet2!$A$3,Sheet2!$B$3,IF(I431=Sheet2!$A$4,Sheet2!$B$4,IF(I431=Sheet2!$A$5,Sheet2!$B$5,IF(I431=Sheet2!$A$6,Sheet2!$B$6,""))))</f>
        <v/>
      </c>
      <c r="K431" s="202"/>
    </row>
    <row r="432" spans="1:11">
      <c r="A432" s="340"/>
      <c r="B432" s="230">
        <v>409</v>
      </c>
      <c r="C432" s="294" t="s">
        <v>190</v>
      </c>
      <c r="D432" s="292" t="s">
        <v>191</v>
      </c>
      <c r="E432" s="293">
        <v>2</v>
      </c>
      <c r="F432" s="188"/>
      <c r="G432" s="217"/>
      <c r="H432" s="217"/>
      <c r="I432" s="188"/>
      <c r="J432" s="120" t="str">
        <f>IF(I432=Sheet2!$A$3,Sheet2!$B$3,IF(I432=Sheet2!$A$4,Sheet2!$B$4,IF(I432=Sheet2!$A$5,Sheet2!$B$5,IF(I432=Sheet2!$A$6,Sheet2!$B$6,""))))</f>
        <v/>
      </c>
      <c r="K432" s="202"/>
    </row>
    <row r="433" spans="1:11">
      <c r="A433" s="340"/>
      <c r="B433" s="230">
        <v>410</v>
      </c>
      <c r="C433" s="291" t="s">
        <v>1115</v>
      </c>
      <c r="D433" s="292" t="s">
        <v>455</v>
      </c>
      <c r="E433" s="293">
        <v>1</v>
      </c>
      <c r="F433" s="188"/>
      <c r="G433" s="217"/>
      <c r="H433" s="217"/>
      <c r="I433" s="188"/>
      <c r="J433" s="120" t="str">
        <f>IF(I433=Sheet2!$A$3,Sheet2!$B$3,IF(I433=Sheet2!$A$4,Sheet2!$B$4,IF(I433=Sheet2!$A$5,Sheet2!$B$5,IF(I433=Sheet2!$A$6,Sheet2!$B$6,""))))</f>
        <v/>
      </c>
      <c r="K433" s="202"/>
    </row>
    <row r="434" spans="1:11">
      <c r="A434" s="340"/>
      <c r="B434" s="230">
        <v>411</v>
      </c>
      <c r="C434" s="294" t="s">
        <v>1116</v>
      </c>
      <c r="D434" s="292" t="s">
        <v>1117</v>
      </c>
      <c r="E434" s="293">
        <v>1</v>
      </c>
      <c r="F434" s="188"/>
      <c r="G434" s="217"/>
      <c r="H434" s="217"/>
      <c r="I434" s="188"/>
      <c r="J434" s="120" t="str">
        <f>IF(I434=Sheet2!$A$3,Sheet2!$B$3,IF(I434=Sheet2!$A$4,Sheet2!$B$4,IF(I434=Sheet2!$A$5,Sheet2!$B$5,IF(I434=Sheet2!$A$6,Sheet2!$B$6,""))))</f>
        <v/>
      </c>
      <c r="K434" s="202"/>
    </row>
    <row r="435" spans="1:11">
      <c r="A435" s="340"/>
      <c r="B435" s="230">
        <v>412</v>
      </c>
      <c r="C435" s="294" t="s">
        <v>1085</v>
      </c>
      <c r="D435" s="292" t="s">
        <v>1086</v>
      </c>
      <c r="E435" s="293">
        <v>1</v>
      </c>
      <c r="F435" s="188"/>
      <c r="G435" s="217"/>
      <c r="H435" s="217"/>
      <c r="I435" s="188"/>
      <c r="J435" s="120" t="str">
        <f>IF(I435=Sheet2!$A$3,Sheet2!$B$3,IF(I435=Sheet2!$A$4,Sheet2!$B$4,IF(I435=Sheet2!$A$5,Sheet2!$B$5,IF(I435=Sheet2!$A$6,Sheet2!$B$6,""))))</f>
        <v/>
      </c>
      <c r="K435" s="202"/>
    </row>
    <row r="436" spans="1:11">
      <c r="A436" s="340"/>
      <c r="B436" s="230">
        <v>413</v>
      </c>
      <c r="C436" s="294" t="s">
        <v>746</v>
      </c>
      <c r="D436" s="292" t="s">
        <v>747</v>
      </c>
      <c r="E436" s="293">
        <v>1</v>
      </c>
      <c r="F436" s="188"/>
      <c r="G436" s="217"/>
      <c r="H436" s="217"/>
      <c r="I436" s="188"/>
      <c r="J436" s="120" t="str">
        <f>IF(I436=Sheet2!$A$3,Sheet2!$B$3,IF(I436=Sheet2!$A$4,Sheet2!$B$4,IF(I436=Sheet2!$A$5,Sheet2!$B$5,IF(I436=Sheet2!$A$6,Sheet2!$B$6,""))))</f>
        <v/>
      </c>
      <c r="K436" s="202"/>
    </row>
    <row r="437" spans="1:11">
      <c r="A437" s="340"/>
      <c r="B437" s="230">
        <v>414</v>
      </c>
      <c r="C437" s="294" t="s">
        <v>1103</v>
      </c>
      <c r="D437" s="292" t="s">
        <v>1104</v>
      </c>
      <c r="E437" s="293">
        <v>1</v>
      </c>
      <c r="F437" s="188"/>
      <c r="G437" s="217"/>
      <c r="H437" s="217"/>
      <c r="I437" s="188"/>
      <c r="J437" s="120" t="str">
        <f>IF(I437=Sheet2!$A$3,Sheet2!$B$3,IF(I437=Sheet2!$A$4,Sheet2!$B$4,IF(I437=Sheet2!$A$5,Sheet2!$B$5,IF(I437=Sheet2!$A$6,Sheet2!$B$6,""))))</f>
        <v/>
      </c>
      <c r="K437" s="202"/>
    </row>
    <row r="438" spans="1:11">
      <c r="A438" s="340"/>
      <c r="B438" s="230">
        <v>415</v>
      </c>
      <c r="C438" s="294" t="s">
        <v>1105</v>
      </c>
      <c r="D438" s="292" t="s">
        <v>1106</v>
      </c>
      <c r="E438" s="293">
        <v>1</v>
      </c>
      <c r="F438" s="188"/>
      <c r="G438" s="217"/>
      <c r="H438" s="217"/>
      <c r="I438" s="188"/>
      <c r="J438" s="120" t="str">
        <f>IF(I438=Sheet2!$A$3,Sheet2!$B$3,IF(I438=Sheet2!$A$4,Sheet2!$B$4,IF(I438=Sheet2!$A$5,Sheet2!$B$5,IF(I438=Sheet2!$A$6,Sheet2!$B$6,""))))</f>
        <v/>
      </c>
      <c r="K438" s="202"/>
    </row>
    <row r="439" spans="1:11">
      <c r="A439" s="340"/>
      <c r="B439" s="230">
        <v>416</v>
      </c>
      <c r="C439" s="294" t="s">
        <v>1089</v>
      </c>
      <c r="D439" s="292" t="s">
        <v>1090</v>
      </c>
      <c r="E439" s="293">
        <v>2</v>
      </c>
      <c r="F439" s="188"/>
      <c r="G439" s="217"/>
      <c r="H439" s="217"/>
      <c r="I439" s="188"/>
      <c r="J439" s="120" t="str">
        <f>IF(I439=Sheet2!$A$3,Sheet2!$B$3,IF(I439=Sheet2!$A$4,Sheet2!$B$4,IF(I439=Sheet2!$A$5,Sheet2!$B$5,IF(I439=Sheet2!$A$6,Sheet2!$B$6,""))))</f>
        <v/>
      </c>
      <c r="K439" s="202"/>
    </row>
    <row r="440" spans="1:11">
      <c r="A440" s="340"/>
      <c r="B440" s="230">
        <v>417</v>
      </c>
      <c r="C440" s="294" t="s">
        <v>1091</v>
      </c>
      <c r="D440" s="292" t="s">
        <v>1092</v>
      </c>
      <c r="E440" s="293">
        <v>2</v>
      </c>
      <c r="F440" s="188"/>
      <c r="G440" s="217"/>
      <c r="H440" s="217"/>
      <c r="I440" s="188"/>
      <c r="J440" s="120" t="str">
        <f>IF(I440=Sheet2!$A$3,Sheet2!$B$3,IF(I440=Sheet2!$A$4,Sheet2!$B$4,IF(I440=Sheet2!$A$5,Sheet2!$B$5,IF(I440=Sheet2!$A$6,Sheet2!$B$6,""))))</f>
        <v/>
      </c>
      <c r="K440" s="202"/>
    </row>
    <row r="441" spans="1:11">
      <c r="A441" s="340"/>
      <c r="B441" s="230">
        <v>418</v>
      </c>
      <c r="C441" s="294" t="s">
        <v>1093</v>
      </c>
      <c r="D441" s="292" t="s">
        <v>1094</v>
      </c>
      <c r="E441" s="293">
        <v>1</v>
      </c>
      <c r="F441" s="188"/>
      <c r="G441" s="217"/>
      <c r="H441" s="217"/>
      <c r="I441" s="188"/>
      <c r="J441" s="120" t="str">
        <f>IF(I441=Sheet2!$A$3,Sheet2!$B$3,IF(I441=Sheet2!$A$4,Sheet2!$B$4,IF(I441=Sheet2!$A$5,Sheet2!$B$5,IF(I441=Sheet2!$A$6,Sheet2!$B$6,""))))</f>
        <v/>
      </c>
      <c r="K441" s="202"/>
    </row>
    <row r="442" spans="1:11">
      <c r="A442" s="340"/>
      <c r="B442" s="230">
        <v>419</v>
      </c>
      <c r="C442" s="294" t="s">
        <v>1107</v>
      </c>
      <c r="D442" s="292" t="s">
        <v>1108</v>
      </c>
      <c r="E442" s="293">
        <v>1</v>
      </c>
      <c r="F442" s="188"/>
      <c r="G442" s="217"/>
      <c r="H442" s="217"/>
      <c r="I442" s="188"/>
      <c r="J442" s="120" t="str">
        <f>IF(I442=Sheet2!$A$3,Sheet2!$B$3,IF(I442=Sheet2!$A$4,Sheet2!$B$4,IF(I442=Sheet2!$A$5,Sheet2!$B$5,IF(I442=Sheet2!$A$6,Sheet2!$B$6,""))))</f>
        <v/>
      </c>
      <c r="K442" s="202"/>
    </row>
    <row r="443" spans="1:11">
      <c r="A443" s="340"/>
      <c r="B443" s="230">
        <v>420</v>
      </c>
      <c r="C443" s="294" t="s">
        <v>474</v>
      </c>
      <c r="D443" s="292" t="s">
        <v>475</v>
      </c>
      <c r="E443" s="293">
        <v>1</v>
      </c>
      <c r="F443" s="188"/>
      <c r="G443" s="217"/>
      <c r="H443" s="217"/>
      <c r="I443" s="188"/>
      <c r="J443" s="120" t="str">
        <f>IF(I443=Sheet2!$A$3,Sheet2!$B$3,IF(I443=Sheet2!$A$4,Sheet2!$B$4,IF(I443=Sheet2!$A$5,Sheet2!$B$5,IF(I443=Sheet2!$A$6,Sheet2!$B$6,""))))</f>
        <v/>
      </c>
      <c r="K443" s="202"/>
    </row>
    <row r="444" spans="1:11">
      <c r="A444" s="340"/>
      <c r="B444" s="230">
        <v>421</v>
      </c>
      <c r="C444" s="294" t="s">
        <v>1109</v>
      </c>
      <c r="D444" s="292" t="s">
        <v>1110</v>
      </c>
      <c r="E444" s="293">
        <v>2</v>
      </c>
      <c r="F444" s="188"/>
      <c r="G444" s="217"/>
      <c r="H444" s="217"/>
      <c r="I444" s="188"/>
      <c r="J444" s="120" t="str">
        <f>IF(I444=Sheet2!$A$3,Sheet2!$B$3,IF(I444=Sheet2!$A$4,Sheet2!$B$4,IF(I444=Sheet2!$A$5,Sheet2!$B$5,IF(I444=Sheet2!$A$6,Sheet2!$B$6,""))))</f>
        <v/>
      </c>
      <c r="K444" s="202"/>
    </row>
    <row r="445" spans="1:11">
      <c r="A445" s="340"/>
      <c r="B445" s="230">
        <v>422</v>
      </c>
      <c r="C445" s="294" t="s">
        <v>714</v>
      </c>
      <c r="D445" s="292" t="s">
        <v>715</v>
      </c>
      <c r="E445" s="293">
        <v>1</v>
      </c>
      <c r="F445" s="188"/>
      <c r="G445" s="217"/>
      <c r="H445" s="217"/>
      <c r="I445" s="188"/>
      <c r="J445" s="120" t="str">
        <f>IF(I445=Sheet2!$A$3,Sheet2!$B$3,IF(I445=Sheet2!$A$4,Sheet2!$B$4,IF(I445=Sheet2!$A$5,Sheet2!$B$5,IF(I445=Sheet2!$A$6,Sheet2!$B$6,""))))</f>
        <v/>
      </c>
      <c r="K445" s="202"/>
    </row>
    <row r="446" spans="1:11">
      <c r="A446" s="340"/>
      <c r="B446" s="230">
        <v>423</v>
      </c>
      <c r="C446" s="294" t="s">
        <v>1095</v>
      </c>
      <c r="D446" s="292" t="s">
        <v>1096</v>
      </c>
      <c r="E446" s="293">
        <v>1</v>
      </c>
      <c r="F446" s="188"/>
      <c r="G446" s="217"/>
      <c r="H446" s="217"/>
      <c r="I446" s="188"/>
      <c r="J446" s="120" t="str">
        <f>IF(I446=Sheet2!$A$3,Sheet2!$B$3,IF(I446=Sheet2!$A$4,Sheet2!$B$4,IF(I446=Sheet2!$A$5,Sheet2!$B$5,IF(I446=Sheet2!$A$6,Sheet2!$B$6,""))))</f>
        <v/>
      </c>
      <c r="K446" s="202"/>
    </row>
    <row r="447" spans="1:11">
      <c r="A447" s="340"/>
      <c r="B447" s="230">
        <v>424</v>
      </c>
      <c r="C447" s="294" t="s">
        <v>1071</v>
      </c>
      <c r="D447" s="292" t="s">
        <v>1072</v>
      </c>
      <c r="E447" s="293">
        <v>1</v>
      </c>
      <c r="F447" s="188"/>
      <c r="G447" s="217"/>
      <c r="H447" s="217"/>
      <c r="I447" s="188"/>
      <c r="J447" s="120" t="str">
        <f>IF(I447=Sheet2!$A$3,Sheet2!$B$3,IF(I447=Sheet2!$A$4,Sheet2!$B$4,IF(I447=Sheet2!$A$5,Sheet2!$B$5,IF(I447=Sheet2!$A$6,Sheet2!$B$6,""))))</f>
        <v/>
      </c>
      <c r="K447" s="202"/>
    </row>
    <row r="448" spans="1:11">
      <c r="A448" s="340"/>
      <c r="B448" s="230">
        <v>425</v>
      </c>
      <c r="C448" s="294" t="s">
        <v>1073</v>
      </c>
      <c r="D448" s="292" t="s">
        <v>1074</v>
      </c>
      <c r="E448" s="293">
        <v>1</v>
      </c>
      <c r="F448" s="188"/>
      <c r="G448" s="217"/>
      <c r="H448" s="217"/>
      <c r="I448" s="188"/>
      <c r="J448" s="120" t="str">
        <f>IF(I448=Sheet2!$A$3,Sheet2!$B$3,IF(I448=Sheet2!$A$4,Sheet2!$B$4,IF(I448=Sheet2!$A$5,Sheet2!$B$5,IF(I448=Sheet2!$A$6,Sheet2!$B$6,""))))</f>
        <v/>
      </c>
      <c r="K448" s="202"/>
    </row>
    <row r="449" spans="1:11">
      <c r="A449" s="340"/>
      <c r="B449" s="230">
        <v>426</v>
      </c>
      <c r="C449" s="294" t="s">
        <v>1075</v>
      </c>
      <c r="D449" s="292" t="s">
        <v>1076</v>
      </c>
      <c r="E449" s="293">
        <v>1</v>
      </c>
      <c r="F449" s="188"/>
      <c r="G449" s="217"/>
      <c r="H449" s="217"/>
      <c r="I449" s="188"/>
      <c r="J449" s="120" t="str">
        <f>IF(I449=Sheet2!$A$3,Sheet2!$B$3,IF(I449=Sheet2!$A$4,Sheet2!$B$4,IF(I449=Sheet2!$A$5,Sheet2!$B$5,IF(I449=Sheet2!$A$6,Sheet2!$B$6,""))))</f>
        <v/>
      </c>
      <c r="K449" s="202"/>
    </row>
    <row r="450" spans="1:11">
      <c r="A450" s="340"/>
      <c r="B450" s="230">
        <v>427</v>
      </c>
      <c r="C450" s="294" t="s">
        <v>1077</v>
      </c>
      <c r="D450" s="292" t="s">
        <v>1078</v>
      </c>
      <c r="E450" s="293">
        <v>1</v>
      </c>
      <c r="F450" s="188"/>
      <c r="G450" s="217"/>
      <c r="H450" s="217"/>
      <c r="I450" s="188"/>
      <c r="J450" s="120" t="str">
        <f>IF(I450=Sheet2!$A$3,Sheet2!$B$3,IF(I450=Sheet2!$A$4,Sheet2!$B$4,IF(I450=Sheet2!$A$5,Sheet2!$B$5,IF(I450=Sheet2!$A$6,Sheet2!$B$6,""))))</f>
        <v/>
      </c>
      <c r="K450" s="202"/>
    </row>
    <row r="451" spans="1:11">
      <c r="A451" s="340"/>
      <c r="B451" s="230">
        <v>428</v>
      </c>
      <c r="C451" s="294" t="s">
        <v>723</v>
      </c>
      <c r="D451" s="292" t="s">
        <v>724</v>
      </c>
      <c r="E451" s="293">
        <v>1</v>
      </c>
      <c r="F451" s="188"/>
      <c r="G451" s="217"/>
      <c r="H451" s="217"/>
      <c r="I451" s="188"/>
      <c r="J451" s="120" t="str">
        <f>IF(I451=Sheet2!$A$3,Sheet2!$B$3,IF(I451=Sheet2!$A$4,Sheet2!$B$4,IF(I451=Sheet2!$A$5,Sheet2!$B$5,IF(I451=Sheet2!$A$6,Sheet2!$B$6,""))))</f>
        <v/>
      </c>
      <c r="K451" s="202"/>
    </row>
    <row r="452" spans="1:11">
      <c r="A452" s="340"/>
      <c r="B452" s="230">
        <v>429</v>
      </c>
      <c r="C452" s="294" t="s">
        <v>719</v>
      </c>
      <c r="D452" s="292" t="s">
        <v>720</v>
      </c>
      <c r="E452" s="293">
        <v>1</v>
      </c>
      <c r="F452" s="188"/>
      <c r="G452" s="217"/>
      <c r="H452" s="217"/>
      <c r="I452" s="188"/>
      <c r="J452" s="120" t="str">
        <f>IF(I452=Sheet2!$A$3,Sheet2!$B$3,IF(I452=Sheet2!$A$4,Sheet2!$B$4,IF(I452=Sheet2!$A$5,Sheet2!$B$5,IF(I452=Sheet2!$A$6,Sheet2!$B$6,""))))</f>
        <v/>
      </c>
      <c r="K452" s="202"/>
    </row>
    <row r="453" spans="1:11">
      <c r="A453" s="340"/>
      <c r="B453" s="230">
        <v>430</v>
      </c>
      <c r="C453" s="294" t="s">
        <v>721</v>
      </c>
      <c r="D453" s="292" t="s">
        <v>722</v>
      </c>
      <c r="E453" s="293">
        <v>1</v>
      </c>
      <c r="F453" s="188"/>
      <c r="G453" s="217"/>
      <c r="H453" s="217"/>
      <c r="I453" s="188"/>
      <c r="J453" s="120" t="str">
        <f>IF(I453=Sheet2!$A$3,Sheet2!$B$3,IF(I453=Sheet2!$A$4,Sheet2!$B$4,IF(I453=Sheet2!$A$5,Sheet2!$B$5,IF(I453=Sheet2!$A$6,Sheet2!$B$6,""))))</f>
        <v/>
      </c>
      <c r="K453" s="202"/>
    </row>
    <row r="454" spans="1:11">
      <c r="A454" s="340"/>
      <c r="B454" s="230">
        <v>431</v>
      </c>
      <c r="C454" s="294" t="s">
        <v>1162</v>
      </c>
      <c r="D454" s="292" t="s">
        <v>1163</v>
      </c>
      <c r="E454" s="293">
        <v>1</v>
      </c>
      <c r="F454" s="188"/>
      <c r="G454" s="217"/>
      <c r="H454" s="217"/>
      <c r="I454" s="188"/>
      <c r="J454" s="120" t="str">
        <f>IF(I454=Sheet2!$A$3,Sheet2!$B$3,IF(I454=Sheet2!$A$4,Sheet2!$B$4,IF(I454=Sheet2!$A$5,Sheet2!$B$5,IF(I454=Sheet2!$A$6,Sheet2!$B$6,""))))</f>
        <v/>
      </c>
      <c r="K454" s="202"/>
    </row>
    <row r="455" spans="1:11">
      <c r="A455" s="340"/>
      <c r="B455" s="230">
        <v>432</v>
      </c>
      <c r="C455" s="294" t="s">
        <v>727</v>
      </c>
      <c r="D455" s="292" t="s">
        <v>1030</v>
      </c>
      <c r="E455" s="293">
        <v>1</v>
      </c>
      <c r="F455" s="188"/>
      <c r="G455" s="217"/>
      <c r="H455" s="217"/>
      <c r="I455" s="188"/>
      <c r="J455" s="120" t="str">
        <f>IF(I455=Sheet2!$A$3,Sheet2!$B$3,IF(I455=Sheet2!$A$4,Sheet2!$B$4,IF(I455=Sheet2!$A$5,Sheet2!$B$5,IF(I455=Sheet2!$A$6,Sheet2!$B$6,""))))</f>
        <v/>
      </c>
      <c r="K455" s="202"/>
    </row>
    <row r="456" spans="1:11">
      <c r="A456" s="340"/>
      <c r="B456" s="230">
        <v>433</v>
      </c>
      <c r="C456" s="294" t="s">
        <v>710</v>
      </c>
      <c r="D456" s="292" t="s">
        <v>711</v>
      </c>
      <c r="E456" s="293">
        <v>1</v>
      </c>
      <c r="F456" s="188"/>
      <c r="G456" s="217"/>
      <c r="H456" s="217"/>
      <c r="I456" s="188"/>
      <c r="J456" s="120" t="str">
        <f>IF(I456=Sheet2!$A$3,Sheet2!$B$3,IF(I456=Sheet2!$A$4,Sheet2!$B$4,IF(I456=Sheet2!$A$5,Sheet2!$B$5,IF(I456=Sheet2!$A$6,Sheet2!$B$6,""))))</f>
        <v/>
      </c>
      <c r="K456" s="202"/>
    </row>
    <row r="457" spans="1:11">
      <c r="A457" s="340"/>
      <c r="B457" s="230">
        <v>434</v>
      </c>
      <c r="C457" s="294" t="s">
        <v>1081</v>
      </c>
      <c r="D457" s="292" t="s">
        <v>751</v>
      </c>
      <c r="E457" s="293">
        <v>1</v>
      </c>
      <c r="F457" s="188"/>
      <c r="G457" s="217"/>
      <c r="H457" s="217"/>
      <c r="I457" s="188"/>
      <c r="J457" s="120" t="str">
        <f>IF(I457=Sheet2!$A$3,Sheet2!$B$3,IF(I457=Sheet2!$A$4,Sheet2!$B$4,IF(I457=Sheet2!$A$5,Sheet2!$B$5,IF(I457=Sheet2!$A$6,Sheet2!$B$6,""))))</f>
        <v/>
      </c>
      <c r="K457" s="202"/>
    </row>
    <row r="458" spans="1:11">
      <c r="A458" s="340"/>
      <c r="B458" s="230">
        <v>435</v>
      </c>
      <c r="C458" s="294" t="s">
        <v>718</v>
      </c>
      <c r="D458" s="292" t="s">
        <v>1030</v>
      </c>
      <c r="E458" s="293">
        <v>1</v>
      </c>
      <c r="F458" s="188"/>
      <c r="G458" s="217"/>
      <c r="H458" s="217"/>
      <c r="I458" s="188"/>
      <c r="J458" s="120" t="str">
        <f>IF(I458=Sheet2!$A$3,Sheet2!$B$3,IF(I458=Sheet2!$A$4,Sheet2!$B$4,IF(I458=Sheet2!$A$5,Sheet2!$B$5,IF(I458=Sheet2!$A$6,Sheet2!$B$6,""))))</f>
        <v/>
      </c>
      <c r="K458" s="202"/>
    </row>
    <row r="459" spans="1:11">
      <c r="A459" s="340"/>
      <c r="B459" s="230">
        <v>436</v>
      </c>
      <c r="C459" s="294" t="s">
        <v>1111</v>
      </c>
      <c r="D459" s="292" t="s">
        <v>1112</v>
      </c>
      <c r="E459" s="293">
        <v>2</v>
      </c>
      <c r="F459" s="188"/>
      <c r="G459" s="217"/>
      <c r="H459" s="217"/>
      <c r="I459" s="188"/>
      <c r="J459" s="120" t="str">
        <f>IF(I459=Sheet2!$A$3,Sheet2!$B$3,IF(I459=Sheet2!$A$4,Sheet2!$B$4,IF(I459=Sheet2!$A$5,Sheet2!$B$5,IF(I459=Sheet2!$A$6,Sheet2!$B$6,""))))</f>
        <v/>
      </c>
      <c r="K459" s="202"/>
    </row>
    <row r="460" spans="1:11">
      <c r="A460" s="340"/>
      <c r="B460" s="230">
        <v>437</v>
      </c>
      <c r="C460" s="294" t="s">
        <v>190</v>
      </c>
      <c r="D460" s="292" t="s">
        <v>191</v>
      </c>
      <c r="E460" s="293">
        <v>2</v>
      </c>
      <c r="F460" s="188"/>
      <c r="G460" s="217"/>
      <c r="H460" s="217"/>
      <c r="I460" s="188"/>
      <c r="J460" s="120" t="str">
        <f>IF(I460=Sheet2!$A$3,Sheet2!$B$3,IF(I460=Sheet2!$A$4,Sheet2!$B$4,IF(I460=Sheet2!$A$5,Sheet2!$B$5,IF(I460=Sheet2!$A$6,Sheet2!$B$6,""))))</f>
        <v/>
      </c>
      <c r="K460" s="202"/>
    </row>
    <row r="461" spans="1:11">
      <c r="A461" s="340"/>
      <c r="B461" s="230">
        <v>438</v>
      </c>
      <c r="C461" s="291" t="s">
        <v>457</v>
      </c>
      <c r="D461" s="292" t="s">
        <v>458</v>
      </c>
      <c r="E461" s="293">
        <v>40</v>
      </c>
      <c r="F461" s="188"/>
      <c r="G461" s="217"/>
      <c r="H461" s="217"/>
      <c r="I461" s="188"/>
      <c r="J461" s="120" t="str">
        <f>IF(I461=Sheet2!$A$3,Sheet2!$B$3,IF(I461=Sheet2!$A$4,Sheet2!$B$4,IF(I461=Sheet2!$A$5,Sheet2!$B$5,IF(I461=Sheet2!$A$6,Sheet2!$B$6,""))))</f>
        <v/>
      </c>
      <c r="K461" s="202"/>
    </row>
    <row r="462" spans="1:11">
      <c r="A462" s="341"/>
      <c r="B462" s="230">
        <v>439</v>
      </c>
      <c r="C462" s="291" t="s">
        <v>271</v>
      </c>
      <c r="D462" s="292" t="s">
        <v>460</v>
      </c>
      <c r="E462" s="293">
        <v>10</v>
      </c>
      <c r="F462" s="188"/>
      <c r="G462" s="217"/>
      <c r="H462" s="217"/>
      <c r="I462" s="188"/>
      <c r="J462" s="120" t="str">
        <f>IF(I462=Sheet2!$A$3,Sheet2!$B$3,IF(I462=Sheet2!$A$4,Sheet2!$B$4,IF(I462=Sheet2!$A$5,Sheet2!$B$5,IF(I462=Sheet2!$A$6,Sheet2!$B$6,""))))</f>
        <v/>
      </c>
      <c r="K462" s="202"/>
    </row>
    <row r="463" spans="1:11">
      <c r="A463" s="362" t="s">
        <v>275</v>
      </c>
      <c r="B463" s="230"/>
      <c r="C463" s="298"/>
      <c r="D463" s="278" t="s">
        <v>275</v>
      </c>
      <c r="E463" s="275"/>
      <c r="F463" s="140"/>
      <c r="G463" s="280"/>
      <c r="H463" s="280"/>
      <c r="I463" s="140"/>
      <c r="J463" s="239" t="str">
        <f>IF(I463=Sheet2!$A$3,Sheet2!$B$3,IF(I463=Sheet2!$A$4,Sheet2!$B$4,IF(I463=Sheet2!$A$5,Sheet2!$B$5,IF(I463=Sheet2!$A$6,Sheet2!$B$6,""))))</f>
        <v/>
      </c>
      <c r="K463" s="277"/>
    </row>
    <row r="464" spans="1:11">
      <c r="A464" s="365"/>
      <c r="B464" s="230">
        <v>440</v>
      </c>
      <c r="C464" s="189" t="s">
        <v>758</v>
      </c>
      <c r="D464" s="189" t="s">
        <v>759</v>
      </c>
      <c r="E464" s="191">
        <v>200</v>
      </c>
      <c r="F464" s="188"/>
      <c r="G464" s="217"/>
      <c r="H464" s="217"/>
      <c r="I464" s="188"/>
      <c r="J464" s="120" t="str">
        <f>IF(I464=Sheet2!$A$3,Sheet2!$B$3,IF(I464=Sheet2!$A$4,Sheet2!$B$4,IF(I464=Sheet2!$A$5,Sheet2!$B$5,IF(I464=Sheet2!$A$6,Sheet2!$B$6,""))))</f>
        <v/>
      </c>
      <c r="K464" s="202"/>
    </row>
    <row r="465" spans="1:11">
      <c r="A465" s="365"/>
      <c r="B465" s="230">
        <v>441</v>
      </c>
      <c r="C465" s="189" t="s">
        <v>760</v>
      </c>
      <c r="D465" s="189" t="s">
        <v>761</v>
      </c>
      <c r="E465" s="191">
        <v>400</v>
      </c>
      <c r="F465" s="188"/>
      <c r="G465" s="217"/>
      <c r="H465" s="217"/>
      <c r="I465" s="188"/>
      <c r="J465" s="120" t="str">
        <f>IF(I465=Sheet2!$A$3,Sheet2!$B$3,IF(I465=Sheet2!$A$4,Sheet2!$B$4,IF(I465=Sheet2!$A$5,Sheet2!$B$5,IF(I465=Sheet2!$A$6,Sheet2!$B$6,""))))</f>
        <v/>
      </c>
      <c r="K465" s="202"/>
    </row>
    <row r="466" spans="1:11">
      <c r="A466" s="365"/>
      <c r="B466" s="230">
        <v>442</v>
      </c>
      <c r="C466" s="189" t="s">
        <v>762</v>
      </c>
      <c r="D466" s="189" t="s">
        <v>763</v>
      </c>
      <c r="E466" s="191">
        <v>200</v>
      </c>
      <c r="F466" s="188"/>
      <c r="G466" s="217"/>
      <c r="H466" s="217"/>
      <c r="I466" s="188"/>
      <c r="J466" s="120" t="str">
        <f>IF(I466=Sheet2!$A$3,Sheet2!$B$3,IF(I466=Sheet2!$A$4,Sheet2!$B$4,IF(I466=Sheet2!$A$5,Sheet2!$B$5,IF(I466=Sheet2!$A$6,Sheet2!$B$6,""))))</f>
        <v/>
      </c>
      <c r="K466" s="202"/>
    </row>
    <row r="467" spans="1:11">
      <c r="A467" s="365"/>
      <c r="B467" s="230">
        <v>443</v>
      </c>
      <c r="C467" s="300" t="s">
        <v>764</v>
      </c>
      <c r="D467" s="190" t="s">
        <v>765</v>
      </c>
      <c r="E467" s="191">
        <v>200</v>
      </c>
      <c r="F467" s="188"/>
      <c r="G467" s="217"/>
      <c r="H467" s="217"/>
      <c r="I467" s="188"/>
      <c r="J467" s="120" t="str">
        <f>IF(I467=Sheet2!$A$3,Sheet2!$B$3,IF(I467=Sheet2!$A$4,Sheet2!$B$4,IF(I467=Sheet2!$A$5,Sheet2!$B$5,IF(I467=Sheet2!$A$6,Sheet2!$B$6,""))))</f>
        <v/>
      </c>
      <c r="K467" s="202"/>
    </row>
    <row r="468" spans="1:11">
      <c r="A468" s="365"/>
      <c r="B468" s="230">
        <v>444</v>
      </c>
      <c r="C468" s="300" t="s">
        <v>766</v>
      </c>
      <c r="D468" s="190" t="s">
        <v>767</v>
      </c>
      <c r="E468" s="191">
        <v>200</v>
      </c>
      <c r="F468" s="188"/>
      <c r="G468" s="217"/>
      <c r="H468" s="217"/>
      <c r="I468" s="188"/>
      <c r="J468" s="120" t="str">
        <f>IF(I468=Sheet2!$A$3,Sheet2!$B$3,IF(I468=Sheet2!$A$4,Sheet2!$B$4,IF(I468=Sheet2!$A$5,Sheet2!$B$5,IF(I468=Sheet2!$A$6,Sheet2!$B$6,""))))</f>
        <v/>
      </c>
      <c r="K468" s="202"/>
    </row>
    <row r="469" spans="1:11">
      <c r="A469" s="365"/>
      <c r="B469" s="230">
        <v>445</v>
      </c>
      <c r="C469" s="300" t="s">
        <v>768</v>
      </c>
      <c r="D469" s="190" t="s">
        <v>769</v>
      </c>
      <c r="E469" s="191">
        <v>768</v>
      </c>
      <c r="F469" s="188"/>
      <c r="G469" s="217"/>
      <c r="H469" s="217"/>
      <c r="I469" s="188"/>
      <c r="J469" s="120" t="str">
        <f>IF(I469=Sheet2!$A$3,Sheet2!$B$3,IF(I469=Sheet2!$A$4,Sheet2!$B$4,IF(I469=Sheet2!$A$5,Sheet2!$B$5,IF(I469=Sheet2!$A$6,Sheet2!$B$6,""))))</f>
        <v/>
      </c>
      <c r="K469" s="202"/>
    </row>
    <row r="470" spans="1:11">
      <c r="A470" s="365"/>
      <c r="B470" s="230">
        <v>446</v>
      </c>
      <c r="C470" s="300" t="s">
        <v>770</v>
      </c>
      <c r="D470" s="190" t="s">
        <v>771</v>
      </c>
      <c r="E470" s="191">
        <v>200</v>
      </c>
      <c r="F470" s="188"/>
      <c r="G470" s="217"/>
      <c r="H470" s="217"/>
      <c r="I470" s="188"/>
      <c r="J470" s="120" t="str">
        <f>IF(I470=Sheet2!$A$3,Sheet2!$B$3,IF(I470=Sheet2!$A$4,Sheet2!$B$4,IF(I470=Sheet2!$A$5,Sheet2!$B$5,IF(I470=Sheet2!$A$6,Sheet2!$B$6,""))))</f>
        <v/>
      </c>
      <c r="K470" s="202"/>
    </row>
    <row r="471" spans="1:11">
      <c r="A471" s="365"/>
      <c r="B471" s="230">
        <v>447</v>
      </c>
      <c r="C471" s="192" t="s">
        <v>785</v>
      </c>
      <c r="D471" s="192" t="s">
        <v>786</v>
      </c>
      <c r="E471" s="191">
        <v>768</v>
      </c>
      <c r="F471" s="188"/>
      <c r="G471" s="217"/>
      <c r="H471" s="217"/>
      <c r="I471" s="188"/>
      <c r="J471" s="120" t="str">
        <f>IF(I471=Sheet2!$A$3,Sheet2!$B$3,IF(I471=Sheet2!$A$4,Sheet2!$B$4,IF(I471=Sheet2!$A$5,Sheet2!$B$5,IF(I471=Sheet2!$A$6,Sheet2!$B$6,""))))</f>
        <v/>
      </c>
      <c r="K471" s="202"/>
    </row>
    <row r="472" spans="1:11">
      <c r="A472" s="366"/>
      <c r="B472" s="230">
        <v>448</v>
      </c>
      <c r="C472" s="189" t="s">
        <v>787</v>
      </c>
      <c r="D472" s="189" t="s">
        <v>788</v>
      </c>
      <c r="E472" s="191">
        <v>800</v>
      </c>
      <c r="F472" s="188"/>
      <c r="G472" s="217"/>
      <c r="H472" s="217"/>
      <c r="I472" s="188"/>
      <c r="J472" s="120" t="str">
        <f>IF(I472=Sheet2!$A$3,Sheet2!$B$3,IF(I472=Sheet2!$A$4,Sheet2!$B$4,IF(I472=Sheet2!$A$5,Sheet2!$B$5,IF(I472=Sheet2!$A$6,Sheet2!$B$6,""))))</f>
        <v/>
      </c>
      <c r="K472" s="202"/>
    </row>
    <row r="473" spans="1:11">
      <c r="A473" s="362" t="s">
        <v>806</v>
      </c>
      <c r="B473" s="230"/>
      <c r="C473" s="298"/>
      <c r="D473" s="278" t="s">
        <v>806</v>
      </c>
      <c r="E473" s="275"/>
      <c r="F473" s="140"/>
      <c r="G473" s="280"/>
      <c r="H473" s="280"/>
      <c r="I473" s="140"/>
      <c r="J473" s="239" t="str">
        <f>IF(I473=Sheet2!$A$3,Sheet2!$B$3,IF(I473=Sheet2!$A$4,Sheet2!$B$4,IF(I473=Sheet2!$A$5,Sheet2!$B$5,IF(I473=Sheet2!$A$6,Sheet2!$B$6,""))))</f>
        <v/>
      </c>
      <c r="K473" s="277"/>
    </row>
    <row r="474" spans="1:11">
      <c r="A474" s="363"/>
      <c r="B474" s="230">
        <v>449</v>
      </c>
      <c r="C474" s="292" t="s">
        <v>1164</v>
      </c>
      <c r="D474" s="292" t="s">
        <v>1165</v>
      </c>
      <c r="E474" s="293">
        <v>1</v>
      </c>
      <c r="F474" s="188"/>
      <c r="G474" s="217"/>
      <c r="H474" s="217"/>
      <c r="I474" s="188"/>
      <c r="J474" s="120" t="str">
        <f>IF(I474=Sheet2!$A$3,Sheet2!$B$3,IF(I474=Sheet2!$A$4,Sheet2!$B$4,IF(I474=Sheet2!$A$5,Sheet2!$B$5,IF(I474=Sheet2!$A$6,Sheet2!$B$6,""))))</f>
        <v/>
      </c>
      <c r="K474" s="202"/>
    </row>
    <row r="475" spans="1:11">
      <c r="A475" s="363"/>
      <c r="B475" s="230">
        <v>450</v>
      </c>
      <c r="C475" s="292" t="s">
        <v>1166</v>
      </c>
      <c r="D475" s="292" t="s">
        <v>1167</v>
      </c>
      <c r="E475" s="293">
        <v>1</v>
      </c>
      <c r="F475" s="188"/>
      <c r="G475" s="217"/>
      <c r="H475" s="217"/>
      <c r="I475" s="188"/>
      <c r="J475" s="120" t="str">
        <f>IF(I475=Sheet2!$A$3,Sheet2!$B$3,IF(I475=Sheet2!$A$4,Sheet2!$B$4,IF(I475=Sheet2!$A$5,Sheet2!$B$5,IF(I475=Sheet2!$A$6,Sheet2!$B$6,""))))</f>
        <v/>
      </c>
      <c r="K475" s="202"/>
    </row>
    <row r="476" spans="1:11">
      <c r="A476" s="363"/>
      <c r="B476" s="230">
        <v>451</v>
      </c>
      <c r="C476" s="292" t="s">
        <v>795</v>
      </c>
      <c r="D476" s="292" t="s">
        <v>796</v>
      </c>
      <c r="E476" s="293">
        <v>1</v>
      </c>
      <c r="F476" s="188"/>
      <c r="G476" s="217"/>
      <c r="H476" s="217"/>
      <c r="I476" s="188"/>
      <c r="J476" s="120" t="str">
        <f>IF(I476=Sheet2!$A$3,Sheet2!$B$3,IF(I476=Sheet2!$A$4,Sheet2!$B$4,IF(I476=Sheet2!$A$5,Sheet2!$B$5,IF(I476=Sheet2!$A$6,Sheet2!$B$6,""))))</f>
        <v/>
      </c>
      <c r="K476" s="202"/>
    </row>
    <row r="477" spans="1:11">
      <c r="A477" s="363"/>
      <c r="B477" s="230">
        <v>452</v>
      </c>
      <c r="C477" s="294" t="s">
        <v>805</v>
      </c>
      <c r="D477" s="292" t="s">
        <v>792</v>
      </c>
      <c r="E477" s="293">
        <v>1</v>
      </c>
      <c r="F477" s="188"/>
      <c r="G477" s="217"/>
      <c r="H477" s="217"/>
      <c r="I477" s="188"/>
      <c r="J477" s="120" t="str">
        <f>IF(I477=Sheet2!$A$3,Sheet2!$B$3,IF(I477=Sheet2!$A$4,Sheet2!$B$4,IF(I477=Sheet2!$A$5,Sheet2!$B$5,IF(I477=Sheet2!$A$6,Sheet2!$B$6,""))))</f>
        <v/>
      </c>
      <c r="K477" s="202"/>
    </row>
    <row r="478" spans="1:11">
      <c r="A478" s="363"/>
      <c r="B478" s="230">
        <v>453</v>
      </c>
      <c r="C478" s="292" t="s">
        <v>1168</v>
      </c>
      <c r="D478" s="292" t="s">
        <v>1169</v>
      </c>
      <c r="E478" s="293">
        <v>1</v>
      </c>
      <c r="F478" s="188"/>
      <c r="G478" s="217"/>
      <c r="H478" s="217"/>
      <c r="I478" s="188"/>
      <c r="J478" s="120" t="str">
        <f>IF(I478=Sheet2!$A$3,Sheet2!$B$3,IF(I478=Sheet2!$A$4,Sheet2!$B$4,IF(I478=Sheet2!$A$5,Sheet2!$B$5,IF(I478=Sheet2!$A$6,Sheet2!$B$6,""))))</f>
        <v/>
      </c>
      <c r="K478" s="202"/>
    </row>
    <row r="479" spans="1:11">
      <c r="A479" s="363"/>
      <c r="B479" s="230">
        <v>454</v>
      </c>
      <c r="C479" s="292" t="s">
        <v>1170</v>
      </c>
      <c r="D479" s="292" t="s">
        <v>1171</v>
      </c>
      <c r="E479" s="293">
        <v>1</v>
      </c>
      <c r="F479" s="188"/>
      <c r="G479" s="217"/>
      <c r="H479" s="217"/>
      <c r="I479" s="188"/>
      <c r="J479" s="120" t="str">
        <f>IF(I479=Sheet2!$A$3,Sheet2!$B$3,IF(I479=Sheet2!$A$4,Sheet2!$B$4,IF(I479=Sheet2!$A$5,Sheet2!$B$5,IF(I479=Sheet2!$A$6,Sheet2!$B$6,""))))</f>
        <v/>
      </c>
      <c r="K479" s="202"/>
    </row>
    <row r="480" spans="1:11">
      <c r="A480" s="363"/>
      <c r="B480" s="230">
        <v>455</v>
      </c>
      <c r="C480" s="292" t="s">
        <v>801</v>
      </c>
      <c r="D480" s="292" t="s">
        <v>802</v>
      </c>
      <c r="E480" s="293">
        <v>1</v>
      </c>
      <c r="F480" s="188"/>
      <c r="G480" s="217"/>
      <c r="H480" s="217"/>
      <c r="I480" s="188"/>
      <c r="J480" s="120" t="str">
        <f>IF(I480=Sheet2!$A$3,Sheet2!$B$3,IF(I480=Sheet2!$A$4,Sheet2!$B$4,IF(I480=Sheet2!$A$5,Sheet2!$B$5,IF(I480=Sheet2!$A$6,Sheet2!$B$6,""))))</f>
        <v/>
      </c>
      <c r="K480" s="202"/>
    </row>
    <row r="481" spans="1:11">
      <c r="A481" s="363"/>
      <c r="B481" s="230">
        <v>456</v>
      </c>
      <c r="C481" s="292" t="s">
        <v>793</v>
      </c>
      <c r="D481" s="292" t="s">
        <v>794</v>
      </c>
      <c r="E481" s="293">
        <v>1</v>
      </c>
      <c r="F481" s="188"/>
      <c r="G481" s="217"/>
      <c r="H481" s="217"/>
      <c r="I481" s="188"/>
      <c r="J481" s="120" t="str">
        <f>IF(I481=Sheet2!$A$3,Sheet2!$B$3,IF(I481=Sheet2!$A$4,Sheet2!$B$4,IF(I481=Sheet2!$A$5,Sheet2!$B$5,IF(I481=Sheet2!$A$6,Sheet2!$B$6,""))))</f>
        <v/>
      </c>
      <c r="K481" s="202"/>
    </row>
    <row r="482" spans="1:11">
      <c r="A482" s="363"/>
      <c r="B482" s="230">
        <v>457</v>
      </c>
      <c r="C482" s="294" t="s">
        <v>803</v>
      </c>
      <c r="D482" s="292" t="s">
        <v>804</v>
      </c>
      <c r="E482" s="293">
        <v>1</v>
      </c>
      <c r="F482" s="188"/>
      <c r="G482" s="217"/>
      <c r="H482" s="217"/>
      <c r="I482" s="188"/>
      <c r="J482" s="120" t="str">
        <f>IF(I482=Sheet2!$A$3,Sheet2!$B$3,IF(I482=Sheet2!$A$4,Sheet2!$B$4,IF(I482=Sheet2!$A$5,Sheet2!$B$5,IF(I482=Sheet2!$A$6,Sheet2!$B$6,""))))</f>
        <v/>
      </c>
      <c r="K482" s="202"/>
    </row>
    <row r="483" spans="1:11">
      <c r="A483" s="363"/>
      <c r="B483" s="230">
        <v>458</v>
      </c>
      <c r="C483" s="292" t="s">
        <v>799</v>
      </c>
      <c r="D483" s="292" t="s">
        <v>800</v>
      </c>
      <c r="E483" s="293">
        <v>1</v>
      </c>
      <c r="F483" s="188"/>
      <c r="G483" s="217"/>
      <c r="H483" s="217"/>
      <c r="I483" s="188"/>
      <c r="J483" s="120" t="str">
        <f>IF(I483=Sheet2!$A$3,Sheet2!$B$3,IF(I483=Sheet2!$A$4,Sheet2!$B$4,IF(I483=Sheet2!$A$5,Sheet2!$B$5,IF(I483=Sheet2!$A$6,Sheet2!$B$6,""))))</f>
        <v/>
      </c>
      <c r="K483" s="202"/>
    </row>
    <row r="484" spans="1:11">
      <c r="A484" s="363"/>
      <c r="B484" s="230">
        <v>459</v>
      </c>
      <c r="C484" s="292" t="s">
        <v>1172</v>
      </c>
      <c r="D484" s="292" t="s">
        <v>1173</v>
      </c>
      <c r="E484" s="293">
        <v>1</v>
      </c>
      <c r="F484" s="188"/>
      <c r="G484" s="217"/>
      <c r="H484" s="217"/>
      <c r="I484" s="188"/>
      <c r="J484" s="120" t="str">
        <f>IF(I484=Sheet2!$A$3,Sheet2!$B$3,IF(I484=Sheet2!$A$4,Sheet2!$B$4,IF(I484=Sheet2!$A$5,Sheet2!$B$5,IF(I484=Sheet2!$A$6,Sheet2!$B$6,""))))</f>
        <v/>
      </c>
      <c r="K484" s="202"/>
    </row>
    <row r="485" spans="1:11">
      <c r="A485" s="363"/>
      <c r="B485" s="230">
        <v>460</v>
      </c>
      <c r="C485" s="294" t="s">
        <v>1174</v>
      </c>
      <c r="D485" s="292" t="s">
        <v>1175</v>
      </c>
      <c r="E485" s="293">
        <v>1</v>
      </c>
      <c r="F485" s="188"/>
      <c r="G485" s="217"/>
      <c r="H485" s="217"/>
      <c r="I485" s="188"/>
      <c r="J485" s="120" t="str">
        <f>IF(I485=Sheet2!$A$3,Sheet2!$B$3,IF(I485=Sheet2!$A$4,Sheet2!$B$4,IF(I485=Sheet2!$A$5,Sheet2!$B$5,IF(I485=Sheet2!$A$6,Sheet2!$B$6,""))))</f>
        <v/>
      </c>
      <c r="K485" s="202"/>
    </row>
    <row r="486" spans="1:11">
      <c r="A486" s="363"/>
      <c r="B486" s="230">
        <v>461</v>
      </c>
      <c r="C486" s="292" t="s">
        <v>797</v>
      </c>
      <c r="D486" s="292" t="s">
        <v>798</v>
      </c>
      <c r="E486" s="293">
        <v>1</v>
      </c>
      <c r="F486" s="188"/>
      <c r="G486" s="217"/>
      <c r="H486" s="217"/>
      <c r="I486" s="188"/>
      <c r="J486" s="120" t="str">
        <f>IF(I486=Sheet2!$A$3,Sheet2!$B$3,IF(I486=Sheet2!$A$4,Sheet2!$B$4,IF(I486=Sheet2!$A$5,Sheet2!$B$5,IF(I486=Sheet2!$A$6,Sheet2!$B$6,""))))</f>
        <v/>
      </c>
      <c r="K486" s="202"/>
    </row>
    <row r="487" spans="1:11">
      <c r="A487" s="363"/>
      <c r="B487" s="230">
        <v>462</v>
      </c>
      <c r="C487" s="292" t="s">
        <v>1176</v>
      </c>
      <c r="D487" s="292" t="s">
        <v>791</v>
      </c>
      <c r="E487" s="293">
        <v>16</v>
      </c>
      <c r="F487" s="188"/>
      <c r="G487" s="217"/>
      <c r="H487" s="217"/>
      <c r="I487" s="188"/>
      <c r="J487" s="120" t="str">
        <f>IF(I487=Sheet2!$A$3,Sheet2!$B$3,IF(I487=Sheet2!$A$4,Sheet2!$B$4,IF(I487=Sheet2!$A$5,Sheet2!$B$5,IF(I487=Sheet2!$A$6,Sheet2!$B$6,""))))</f>
        <v/>
      </c>
      <c r="K487" s="202"/>
    </row>
    <row r="488" spans="1:11">
      <c r="A488" s="363"/>
      <c r="B488" s="230">
        <v>463</v>
      </c>
      <c r="C488" s="294" t="s">
        <v>1177</v>
      </c>
      <c r="D488" s="292" t="s">
        <v>1178</v>
      </c>
      <c r="E488" s="293">
        <v>16</v>
      </c>
      <c r="F488" s="188"/>
      <c r="G488" s="217"/>
      <c r="H488" s="217"/>
      <c r="I488" s="188"/>
      <c r="J488" s="120" t="str">
        <f>IF(I488=Sheet2!$A$3,Sheet2!$B$3,IF(I488=Sheet2!$A$4,Sheet2!$B$4,IF(I488=Sheet2!$A$5,Sheet2!$B$5,IF(I488=Sheet2!$A$6,Sheet2!$B$6,""))))</f>
        <v/>
      </c>
      <c r="K488" s="202"/>
    </row>
    <row r="489" spans="1:11">
      <c r="A489" s="363"/>
      <c r="B489" s="230">
        <v>464</v>
      </c>
      <c r="C489" s="292" t="s">
        <v>789</v>
      </c>
      <c r="D489" s="292" t="s">
        <v>790</v>
      </c>
      <c r="E489" s="293">
        <v>8</v>
      </c>
      <c r="F489" s="188"/>
      <c r="G489" s="217"/>
      <c r="H489" s="217"/>
      <c r="I489" s="188"/>
      <c r="J489" s="120" t="str">
        <f>IF(I489=Sheet2!$A$3,Sheet2!$B$3,IF(I489=Sheet2!$A$4,Sheet2!$B$4,IF(I489=Sheet2!$A$5,Sheet2!$B$5,IF(I489=Sheet2!$A$6,Sheet2!$B$6,""))))</f>
        <v/>
      </c>
      <c r="K489" s="202"/>
    </row>
    <row r="490" spans="1:11">
      <c r="A490" s="367"/>
      <c r="B490" s="230">
        <v>465</v>
      </c>
      <c r="C490" s="294" t="s">
        <v>1118</v>
      </c>
      <c r="D490" s="292" t="s">
        <v>1119</v>
      </c>
      <c r="E490" s="293">
        <v>8</v>
      </c>
      <c r="F490" s="188"/>
      <c r="G490" s="217"/>
      <c r="H490" s="217"/>
      <c r="I490" s="188"/>
      <c r="J490" s="120" t="str">
        <f>IF(I490=Sheet2!$A$3,Sheet2!$B$3,IF(I490=Sheet2!$A$4,Sheet2!$B$4,IF(I490=Sheet2!$A$5,Sheet2!$B$5,IF(I490=Sheet2!$A$6,Sheet2!$B$6,""))))</f>
        <v/>
      </c>
      <c r="K490" s="202"/>
    </row>
    <row r="491" spans="1:11">
      <c r="A491" s="362" t="s">
        <v>807</v>
      </c>
      <c r="B491" s="230"/>
      <c r="C491" s="298"/>
      <c r="D491" s="278" t="s">
        <v>807</v>
      </c>
      <c r="E491" s="279"/>
      <c r="F491" s="140"/>
      <c r="G491" s="280"/>
      <c r="H491" s="280"/>
      <c r="I491" s="140"/>
      <c r="J491" s="239" t="str">
        <f>IF(I491=Sheet2!$A$3,Sheet2!$B$3,IF(I491=Sheet2!$A$4,Sheet2!$B$4,IF(I491=Sheet2!$A$5,Sheet2!$B$5,IF(I491=Sheet2!$A$6,Sheet2!$B$6,""))))</f>
        <v/>
      </c>
      <c r="K491" s="277"/>
    </row>
    <row r="492" spans="1:11">
      <c r="A492" s="365"/>
      <c r="B492" s="230">
        <v>466</v>
      </c>
      <c r="C492" s="291" t="s">
        <v>1278</v>
      </c>
      <c r="D492" s="292" t="s">
        <v>1279</v>
      </c>
      <c r="E492" s="293">
        <v>1</v>
      </c>
      <c r="F492" s="188"/>
      <c r="G492" s="217"/>
      <c r="H492" s="217"/>
      <c r="I492" s="188"/>
      <c r="J492" s="120" t="str">
        <f>IF(I492=Sheet2!$A$3,Sheet2!$B$3,IF(I492=Sheet2!$A$4,Sheet2!$B$4,IF(I492=Sheet2!$A$5,Sheet2!$B$5,IF(I492=Sheet2!$A$6,Sheet2!$B$6,""))))</f>
        <v/>
      </c>
      <c r="K492" s="202"/>
    </row>
    <row r="493" spans="1:11">
      <c r="A493" s="365"/>
      <c r="B493" s="230">
        <v>467</v>
      </c>
      <c r="C493" s="294" t="s">
        <v>1280</v>
      </c>
      <c r="D493" s="292" t="s">
        <v>1281</v>
      </c>
      <c r="E493" s="293">
        <v>1</v>
      </c>
      <c r="F493" s="188"/>
      <c r="G493" s="217"/>
      <c r="H493" s="217"/>
      <c r="I493" s="188"/>
      <c r="J493" s="120" t="str">
        <f>IF(I493=Sheet2!$A$3,Sheet2!$B$3,IF(I493=Sheet2!$A$4,Sheet2!$B$4,IF(I493=Sheet2!$A$5,Sheet2!$B$5,IF(I493=Sheet2!$A$6,Sheet2!$B$6,""))))</f>
        <v/>
      </c>
      <c r="K493" s="202"/>
    </row>
    <row r="494" spans="1:11">
      <c r="A494" s="365"/>
      <c r="B494" s="230">
        <v>468</v>
      </c>
      <c r="C494" s="294" t="s">
        <v>1282</v>
      </c>
      <c r="D494" s="292" t="s">
        <v>1283</v>
      </c>
      <c r="E494" s="293">
        <v>1</v>
      </c>
      <c r="F494" s="188"/>
      <c r="G494" s="217"/>
      <c r="H494" s="217"/>
      <c r="I494" s="188"/>
      <c r="J494" s="120" t="str">
        <f>IF(I494=Sheet2!$A$3,Sheet2!$B$3,IF(I494=Sheet2!$A$4,Sheet2!$B$4,IF(I494=Sheet2!$A$5,Sheet2!$B$5,IF(I494=Sheet2!$A$6,Sheet2!$B$6,""))))</f>
        <v/>
      </c>
      <c r="K494" s="202"/>
    </row>
    <row r="495" spans="1:11">
      <c r="A495" s="365"/>
      <c r="B495" s="230">
        <v>469</v>
      </c>
      <c r="C495" s="294" t="s">
        <v>1284</v>
      </c>
      <c r="D495" s="292" t="s">
        <v>1285</v>
      </c>
      <c r="E495" s="293">
        <v>1</v>
      </c>
      <c r="F495" s="188"/>
      <c r="G495" s="217"/>
      <c r="H495" s="217"/>
      <c r="I495" s="188"/>
      <c r="J495" s="120" t="str">
        <f>IF(I495=Sheet2!$A$3,Sheet2!$B$3,IF(I495=Sheet2!$A$4,Sheet2!$B$4,IF(I495=Sheet2!$A$5,Sheet2!$B$5,IF(I495=Sheet2!$A$6,Sheet2!$B$6,""))))</f>
        <v/>
      </c>
      <c r="K495" s="202"/>
    </row>
    <row r="496" spans="1:11">
      <c r="A496" s="365"/>
      <c r="B496" s="230">
        <v>470</v>
      </c>
      <c r="C496" s="294" t="s">
        <v>1286</v>
      </c>
      <c r="D496" s="292" t="s">
        <v>1287</v>
      </c>
      <c r="E496" s="293">
        <v>1</v>
      </c>
      <c r="F496" s="188"/>
      <c r="G496" s="217"/>
      <c r="H496" s="217"/>
      <c r="I496" s="188"/>
      <c r="J496" s="120" t="str">
        <f>IF(I496=Sheet2!$A$3,Sheet2!$B$3,IF(I496=Sheet2!$A$4,Sheet2!$B$4,IF(I496=Sheet2!$A$5,Sheet2!$B$5,IF(I496=Sheet2!$A$6,Sheet2!$B$6,""))))</f>
        <v/>
      </c>
      <c r="K496" s="202"/>
    </row>
    <row r="497" spans="1:11">
      <c r="A497" s="365"/>
      <c r="B497" s="230">
        <v>471</v>
      </c>
      <c r="C497" s="294" t="s">
        <v>915</v>
      </c>
      <c r="D497" s="292" t="s">
        <v>916</v>
      </c>
      <c r="E497" s="293">
        <v>1</v>
      </c>
      <c r="F497" s="188"/>
      <c r="G497" s="217"/>
      <c r="H497" s="217"/>
      <c r="I497" s="188"/>
      <c r="J497" s="120" t="str">
        <f>IF(I497=Sheet2!$A$3,Sheet2!$B$3,IF(I497=Sheet2!$A$4,Sheet2!$B$4,IF(I497=Sheet2!$A$5,Sheet2!$B$5,IF(I497=Sheet2!$A$6,Sheet2!$B$6,""))))</f>
        <v/>
      </c>
      <c r="K497" s="202"/>
    </row>
    <row r="498" spans="1:11">
      <c r="A498" s="365"/>
      <c r="B498" s="230">
        <v>472</v>
      </c>
      <c r="C498" s="294" t="s">
        <v>1257</v>
      </c>
      <c r="D498" s="292" t="s">
        <v>918</v>
      </c>
      <c r="E498" s="293">
        <v>1</v>
      </c>
      <c r="F498" s="188"/>
      <c r="G498" s="217"/>
      <c r="H498" s="217"/>
      <c r="I498" s="188"/>
      <c r="J498" s="120" t="str">
        <f>IF(I498=Sheet2!$A$3,Sheet2!$B$3,IF(I498=Sheet2!$A$4,Sheet2!$B$4,IF(I498=Sheet2!$A$5,Sheet2!$B$5,IF(I498=Sheet2!$A$6,Sheet2!$B$6,""))))</f>
        <v/>
      </c>
      <c r="K498" s="202"/>
    </row>
    <row r="499" spans="1:11">
      <c r="A499" s="365"/>
      <c r="B499" s="230">
        <v>473</v>
      </c>
      <c r="C499" s="294" t="s">
        <v>911</v>
      </c>
      <c r="D499" s="292" t="s">
        <v>912</v>
      </c>
      <c r="E499" s="293">
        <v>1</v>
      </c>
      <c r="F499" s="188"/>
      <c r="G499" s="217"/>
      <c r="H499" s="217"/>
      <c r="I499" s="188"/>
      <c r="J499" s="120" t="str">
        <f>IF(I499=Sheet2!$A$3,Sheet2!$B$3,IF(I499=Sheet2!$A$4,Sheet2!$B$4,IF(I499=Sheet2!$A$5,Sheet2!$B$5,IF(I499=Sheet2!$A$6,Sheet2!$B$6,""))))</f>
        <v/>
      </c>
      <c r="K499" s="202"/>
    </row>
    <row r="500" spans="1:11">
      <c r="A500" s="365"/>
      <c r="B500" s="230">
        <v>474</v>
      </c>
      <c r="C500" s="294" t="s">
        <v>1255</v>
      </c>
      <c r="D500" s="292" t="s">
        <v>1256</v>
      </c>
      <c r="E500" s="293">
        <v>1</v>
      </c>
      <c r="F500" s="188"/>
      <c r="G500" s="217"/>
      <c r="H500" s="217"/>
      <c r="I500" s="188"/>
      <c r="J500" s="120" t="str">
        <f>IF(I500=Sheet2!$A$3,Sheet2!$B$3,IF(I500=Sheet2!$A$4,Sheet2!$B$4,IF(I500=Sheet2!$A$5,Sheet2!$B$5,IF(I500=Sheet2!$A$6,Sheet2!$B$6,""))))</f>
        <v/>
      </c>
      <c r="K500" s="202"/>
    </row>
    <row r="501" spans="1:11">
      <c r="A501" s="365"/>
      <c r="B501" s="230">
        <v>475</v>
      </c>
      <c r="C501" s="294" t="s">
        <v>1288</v>
      </c>
      <c r="D501" s="292" t="s">
        <v>1289</v>
      </c>
      <c r="E501" s="293">
        <v>1</v>
      </c>
      <c r="F501" s="188"/>
      <c r="G501" s="217"/>
      <c r="H501" s="217"/>
      <c r="I501" s="188"/>
      <c r="J501" s="120" t="str">
        <f>IF(I501=Sheet2!$A$3,Sheet2!$B$3,IF(I501=Sheet2!$A$4,Sheet2!$B$4,IF(I501=Sheet2!$A$5,Sheet2!$B$5,IF(I501=Sheet2!$A$6,Sheet2!$B$6,""))))</f>
        <v/>
      </c>
      <c r="K501" s="202"/>
    </row>
    <row r="502" spans="1:11">
      <c r="A502" s="365"/>
      <c r="B502" s="230">
        <v>476</v>
      </c>
      <c r="C502" s="294" t="s">
        <v>1290</v>
      </c>
      <c r="D502" s="292" t="s">
        <v>860</v>
      </c>
      <c r="E502" s="293">
        <v>1</v>
      </c>
      <c r="F502" s="188"/>
      <c r="G502" s="217"/>
      <c r="H502" s="217"/>
      <c r="I502" s="188"/>
      <c r="J502" s="120" t="str">
        <f>IF(I502=Sheet2!$A$3,Sheet2!$B$3,IF(I502=Sheet2!$A$4,Sheet2!$B$4,IF(I502=Sheet2!$A$5,Sheet2!$B$5,IF(I502=Sheet2!$A$6,Sheet2!$B$6,""))))</f>
        <v/>
      </c>
      <c r="K502" s="202"/>
    </row>
    <row r="503" spans="1:11">
      <c r="A503" s="365"/>
      <c r="B503" s="230">
        <v>477</v>
      </c>
      <c r="C503" s="294" t="s">
        <v>1291</v>
      </c>
      <c r="D503" s="292" t="s">
        <v>1292</v>
      </c>
      <c r="E503" s="293">
        <v>1</v>
      </c>
      <c r="F503" s="188"/>
      <c r="G503" s="217"/>
      <c r="H503" s="217"/>
      <c r="I503" s="188"/>
      <c r="J503" s="120" t="str">
        <f>IF(I503=Sheet2!$A$3,Sheet2!$B$3,IF(I503=Sheet2!$A$4,Sheet2!$B$4,IF(I503=Sheet2!$A$5,Sheet2!$B$5,IF(I503=Sheet2!$A$6,Sheet2!$B$6,""))))</f>
        <v/>
      </c>
      <c r="K503" s="202"/>
    </row>
    <row r="504" spans="1:11">
      <c r="A504" s="365"/>
      <c r="B504" s="230">
        <v>478</v>
      </c>
      <c r="C504" s="294" t="s">
        <v>1293</v>
      </c>
      <c r="D504" s="292" t="s">
        <v>1294</v>
      </c>
      <c r="E504" s="293">
        <v>1</v>
      </c>
      <c r="F504" s="188"/>
      <c r="G504" s="217"/>
      <c r="H504" s="217"/>
      <c r="I504" s="188"/>
      <c r="J504" s="120" t="str">
        <f>IF(I504=Sheet2!$A$3,Sheet2!$B$3,IF(I504=Sheet2!$A$4,Sheet2!$B$4,IF(I504=Sheet2!$A$5,Sheet2!$B$5,IF(I504=Sheet2!$A$6,Sheet2!$B$6,""))))</f>
        <v/>
      </c>
      <c r="K504" s="202"/>
    </row>
    <row r="505" spans="1:11">
      <c r="A505" s="365"/>
      <c r="B505" s="230">
        <v>479</v>
      </c>
      <c r="C505" s="294" t="s">
        <v>695</v>
      </c>
      <c r="D505" s="292" t="s">
        <v>696</v>
      </c>
      <c r="E505" s="293">
        <v>2</v>
      </c>
      <c r="F505" s="188"/>
      <c r="G505" s="217"/>
      <c r="H505" s="217"/>
      <c r="I505" s="188"/>
      <c r="J505" s="120" t="str">
        <f>IF(I505=Sheet2!$A$3,Sheet2!$B$3,IF(I505=Sheet2!$A$4,Sheet2!$B$4,IF(I505=Sheet2!$A$5,Sheet2!$B$5,IF(I505=Sheet2!$A$6,Sheet2!$B$6,""))))</f>
        <v/>
      </c>
      <c r="K505" s="202"/>
    </row>
    <row r="506" spans="1:11">
      <c r="A506" s="365"/>
      <c r="B506" s="230">
        <v>480</v>
      </c>
      <c r="C506" s="294" t="s">
        <v>1295</v>
      </c>
      <c r="D506" s="292" t="s">
        <v>1296</v>
      </c>
      <c r="E506" s="293">
        <v>1</v>
      </c>
      <c r="F506" s="188"/>
      <c r="G506" s="217"/>
      <c r="H506" s="217"/>
      <c r="I506" s="188"/>
      <c r="J506" s="120" t="str">
        <f>IF(I506=Sheet2!$A$3,Sheet2!$B$3,IF(I506=Sheet2!$A$4,Sheet2!$B$4,IF(I506=Sheet2!$A$5,Sheet2!$B$5,IF(I506=Sheet2!$A$6,Sheet2!$B$6,""))))</f>
        <v/>
      </c>
      <c r="K506" s="202"/>
    </row>
    <row r="507" spans="1:11">
      <c r="A507" s="365"/>
      <c r="B507" s="230">
        <v>481</v>
      </c>
      <c r="C507" s="294" t="s">
        <v>830</v>
      </c>
      <c r="D507" s="292" t="s">
        <v>831</v>
      </c>
      <c r="E507" s="293">
        <v>1</v>
      </c>
      <c r="F507" s="188"/>
      <c r="G507" s="217"/>
      <c r="H507" s="217"/>
      <c r="I507" s="188"/>
      <c r="J507" s="120" t="str">
        <f>IF(I507=Sheet2!$A$3,Sheet2!$B$3,IF(I507=Sheet2!$A$4,Sheet2!$B$4,IF(I507=Sheet2!$A$5,Sheet2!$B$5,IF(I507=Sheet2!$A$6,Sheet2!$B$6,""))))</f>
        <v/>
      </c>
      <c r="K507" s="202"/>
    </row>
    <row r="508" spans="1:11">
      <c r="A508" s="365"/>
      <c r="B508" s="230">
        <v>482</v>
      </c>
      <c r="C508" s="294" t="s">
        <v>832</v>
      </c>
      <c r="D508" s="292" t="s">
        <v>833</v>
      </c>
      <c r="E508" s="293">
        <v>1</v>
      </c>
      <c r="F508" s="188"/>
      <c r="G508" s="217"/>
      <c r="H508" s="217"/>
      <c r="I508" s="188"/>
      <c r="J508" s="120" t="str">
        <f>IF(I508=Sheet2!$A$3,Sheet2!$B$3,IF(I508=Sheet2!$A$4,Sheet2!$B$4,IF(I508=Sheet2!$A$5,Sheet2!$B$5,IF(I508=Sheet2!$A$6,Sheet2!$B$6,""))))</f>
        <v/>
      </c>
      <c r="K508" s="202"/>
    </row>
    <row r="509" spans="1:11">
      <c r="A509" s="365"/>
      <c r="B509" s="230">
        <v>483</v>
      </c>
      <c r="C509" s="294" t="s">
        <v>923</v>
      </c>
      <c r="D509" s="292" t="s">
        <v>924</v>
      </c>
      <c r="E509" s="293">
        <v>1</v>
      </c>
      <c r="F509" s="188"/>
      <c r="G509" s="217"/>
      <c r="H509" s="217"/>
      <c r="I509" s="188"/>
      <c r="J509" s="120" t="str">
        <f>IF(I509=Sheet2!$A$3,Sheet2!$B$3,IF(I509=Sheet2!$A$4,Sheet2!$B$4,IF(I509=Sheet2!$A$5,Sheet2!$B$5,IF(I509=Sheet2!$A$6,Sheet2!$B$6,""))))</f>
        <v/>
      </c>
      <c r="K509" s="202"/>
    </row>
    <row r="510" spans="1:11">
      <c r="A510" s="365"/>
      <c r="B510" s="230">
        <v>484</v>
      </c>
      <c r="C510" s="294" t="s">
        <v>812</v>
      </c>
      <c r="D510" s="292" t="s">
        <v>1297</v>
      </c>
      <c r="E510" s="293">
        <v>1</v>
      </c>
      <c r="F510" s="188"/>
      <c r="G510" s="217"/>
      <c r="H510" s="217"/>
      <c r="I510" s="188"/>
      <c r="J510" s="120" t="str">
        <f>IF(I510=Sheet2!$A$3,Sheet2!$B$3,IF(I510=Sheet2!$A$4,Sheet2!$B$4,IF(I510=Sheet2!$A$5,Sheet2!$B$5,IF(I510=Sheet2!$A$6,Sheet2!$B$6,""))))</f>
        <v/>
      </c>
      <c r="K510" s="202"/>
    </row>
    <row r="511" spans="1:11">
      <c r="A511" s="365"/>
      <c r="B511" s="230">
        <v>485</v>
      </c>
      <c r="C511" s="294" t="s">
        <v>813</v>
      </c>
      <c r="D511" s="292" t="s">
        <v>814</v>
      </c>
      <c r="E511" s="293">
        <v>1</v>
      </c>
      <c r="F511" s="188"/>
      <c r="G511" s="217"/>
      <c r="H511" s="217"/>
      <c r="I511" s="188"/>
      <c r="J511" s="120" t="str">
        <f>IF(I511=Sheet2!$A$3,Sheet2!$B$3,IF(I511=Sheet2!$A$4,Sheet2!$B$4,IF(I511=Sheet2!$A$5,Sheet2!$B$5,IF(I511=Sheet2!$A$6,Sheet2!$B$6,""))))</f>
        <v/>
      </c>
      <c r="K511" s="202"/>
    </row>
    <row r="512" spans="1:11">
      <c r="A512" s="365"/>
      <c r="B512" s="230">
        <v>486</v>
      </c>
      <c r="C512" s="294" t="s">
        <v>815</v>
      </c>
      <c r="D512" s="292" t="s">
        <v>816</v>
      </c>
      <c r="E512" s="293">
        <v>1</v>
      </c>
      <c r="F512" s="188"/>
      <c r="G512" s="217"/>
      <c r="H512" s="217"/>
      <c r="I512" s="188"/>
      <c r="J512" s="120" t="str">
        <f>IF(I512=Sheet2!$A$3,Sheet2!$B$3,IF(I512=Sheet2!$A$4,Sheet2!$B$4,IF(I512=Sheet2!$A$5,Sheet2!$B$5,IF(I512=Sheet2!$A$6,Sheet2!$B$6,""))))</f>
        <v/>
      </c>
      <c r="K512" s="202"/>
    </row>
    <row r="513" spans="1:11">
      <c r="A513" s="365"/>
      <c r="B513" s="230">
        <v>487</v>
      </c>
      <c r="C513" s="294" t="s">
        <v>1298</v>
      </c>
      <c r="D513" s="292" t="s">
        <v>1299</v>
      </c>
      <c r="E513" s="293">
        <v>1</v>
      </c>
      <c r="F513" s="188"/>
      <c r="G513" s="217"/>
      <c r="H513" s="217"/>
      <c r="I513" s="188"/>
      <c r="J513" s="120" t="str">
        <f>IF(I513=Sheet2!$A$3,Sheet2!$B$3,IF(I513=Sheet2!$A$4,Sheet2!$B$4,IF(I513=Sheet2!$A$5,Sheet2!$B$5,IF(I513=Sheet2!$A$6,Sheet2!$B$6,""))))</f>
        <v/>
      </c>
      <c r="K513" s="202"/>
    </row>
    <row r="514" spans="1:11">
      <c r="A514" s="365"/>
      <c r="B514" s="230">
        <v>488</v>
      </c>
      <c r="C514" s="294" t="s">
        <v>474</v>
      </c>
      <c r="D514" s="292" t="s">
        <v>475</v>
      </c>
      <c r="E514" s="293">
        <v>1</v>
      </c>
      <c r="F514" s="188"/>
      <c r="G514" s="217"/>
      <c r="H514" s="217"/>
      <c r="I514" s="188"/>
      <c r="J514" s="120" t="str">
        <f>IF(I514=Sheet2!$A$3,Sheet2!$B$3,IF(I514=Sheet2!$A$4,Sheet2!$B$4,IF(I514=Sheet2!$A$5,Sheet2!$B$5,IF(I514=Sheet2!$A$6,Sheet2!$B$6,""))))</f>
        <v/>
      </c>
      <c r="K514" s="202"/>
    </row>
    <row r="515" spans="1:11">
      <c r="A515" s="365"/>
      <c r="B515" s="230">
        <v>489</v>
      </c>
      <c r="C515" s="291" t="s">
        <v>1300</v>
      </c>
      <c r="D515" s="292" t="s">
        <v>1301</v>
      </c>
      <c r="E515" s="293">
        <v>100</v>
      </c>
      <c r="F515" s="188"/>
      <c r="G515" s="217"/>
      <c r="H515" s="217"/>
      <c r="I515" s="188"/>
      <c r="J515" s="120" t="str">
        <f>IF(I515=Sheet2!$A$3,Sheet2!$B$3,IF(I515=Sheet2!$A$4,Sheet2!$B$4,IF(I515=Sheet2!$A$5,Sheet2!$B$5,IF(I515=Sheet2!$A$6,Sheet2!$B$6,""))))</f>
        <v/>
      </c>
      <c r="K515" s="202"/>
    </row>
    <row r="516" spans="1:11">
      <c r="A516" s="365"/>
      <c r="B516" s="230">
        <v>490</v>
      </c>
      <c r="C516" s="294" t="s">
        <v>1302</v>
      </c>
      <c r="D516" s="292" t="s">
        <v>1303</v>
      </c>
      <c r="E516" s="293">
        <v>100</v>
      </c>
      <c r="F516" s="188"/>
      <c r="G516" s="217"/>
      <c r="H516" s="217"/>
      <c r="I516" s="188"/>
      <c r="J516" s="120" t="str">
        <f>IF(I516=Sheet2!$A$3,Sheet2!$B$3,IF(I516=Sheet2!$A$4,Sheet2!$B$4,IF(I516=Sheet2!$A$5,Sheet2!$B$5,IF(I516=Sheet2!$A$6,Sheet2!$B$6,""))))</f>
        <v/>
      </c>
      <c r="K516" s="202"/>
    </row>
    <row r="517" spans="1:11">
      <c r="A517" s="365"/>
      <c r="B517" s="230">
        <v>491</v>
      </c>
      <c r="C517" s="294" t="s">
        <v>1282</v>
      </c>
      <c r="D517" s="292" t="s">
        <v>1283</v>
      </c>
      <c r="E517" s="293">
        <v>100</v>
      </c>
      <c r="F517" s="188"/>
      <c r="G517" s="217"/>
      <c r="H517" s="217"/>
      <c r="I517" s="188"/>
      <c r="J517" s="120" t="str">
        <f>IF(I517=Sheet2!$A$3,Sheet2!$B$3,IF(I517=Sheet2!$A$4,Sheet2!$B$4,IF(I517=Sheet2!$A$5,Sheet2!$B$5,IF(I517=Sheet2!$A$6,Sheet2!$B$6,""))))</f>
        <v/>
      </c>
      <c r="K517" s="202"/>
    </row>
    <row r="518" spans="1:11">
      <c r="A518" s="365"/>
      <c r="B518" s="230">
        <v>492</v>
      </c>
      <c r="C518" s="294" t="s">
        <v>1284</v>
      </c>
      <c r="D518" s="292" t="s">
        <v>1285</v>
      </c>
      <c r="E518" s="293">
        <v>100</v>
      </c>
      <c r="F518" s="188"/>
      <c r="G518" s="217"/>
      <c r="H518" s="217"/>
      <c r="I518" s="188"/>
      <c r="J518" s="120" t="str">
        <f>IF(I518=Sheet2!$A$3,Sheet2!$B$3,IF(I518=Sheet2!$A$4,Sheet2!$B$4,IF(I518=Sheet2!$A$5,Sheet2!$B$5,IF(I518=Sheet2!$A$6,Sheet2!$B$6,""))))</f>
        <v/>
      </c>
      <c r="K518" s="202"/>
    </row>
    <row r="519" spans="1:11">
      <c r="A519" s="365"/>
      <c r="B519" s="230">
        <v>493</v>
      </c>
      <c r="C519" s="294" t="s">
        <v>1286</v>
      </c>
      <c r="D519" s="292" t="s">
        <v>1287</v>
      </c>
      <c r="E519" s="293">
        <v>100</v>
      </c>
      <c r="F519" s="188"/>
      <c r="G519" s="217"/>
      <c r="H519" s="217"/>
      <c r="I519" s="188"/>
      <c r="J519" s="120" t="str">
        <f>IF(I519=Sheet2!$A$3,Sheet2!$B$3,IF(I519=Sheet2!$A$4,Sheet2!$B$4,IF(I519=Sheet2!$A$5,Sheet2!$B$5,IF(I519=Sheet2!$A$6,Sheet2!$B$6,""))))</f>
        <v/>
      </c>
      <c r="K519" s="202"/>
    </row>
    <row r="520" spans="1:11">
      <c r="A520" s="365"/>
      <c r="B520" s="230">
        <v>494</v>
      </c>
      <c r="C520" s="294" t="s">
        <v>915</v>
      </c>
      <c r="D520" s="292" t="s">
        <v>916</v>
      </c>
      <c r="E520" s="293">
        <v>100</v>
      </c>
      <c r="F520" s="188"/>
      <c r="G520" s="217"/>
      <c r="H520" s="217"/>
      <c r="I520" s="188"/>
      <c r="J520" s="120" t="str">
        <f>IF(I520=Sheet2!$A$3,Sheet2!$B$3,IF(I520=Sheet2!$A$4,Sheet2!$B$4,IF(I520=Sheet2!$A$5,Sheet2!$B$5,IF(I520=Sheet2!$A$6,Sheet2!$B$6,""))))</f>
        <v/>
      </c>
      <c r="K520" s="202"/>
    </row>
    <row r="521" spans="1:11">
      <c r="A521" s="365"/>
      <c r="B521" s="230">
        <v>495</v>
      </c>
      <c r="C521" s="294" t="s">
        <v>1257</v>
      </c>
      <c r="D521" s="292" t="s">
        <v>918</v>
      </c>
      <c r="E521" s="293">
        <v>100</v>
      </c>
      <c r="F521" s="188"/>
      <c r="G521" s="217"/>
      <c r="H521" s="217"/>
      <c r="I521" s="188"/>
      <c r="J521" s="120" t="str">
        <f>IF(I521=Sheet2!$A$3,Sheet2!$B$3,IF(I521=Sheet2!$A$4,Sheet2!$B$4,IF(I521=Sheet2!$A$5,Sheet2!$B$5,IF(I521=Sheet2!$A$6,Sheet2!$B$6,""))))</f>
        <v/>
      </c>
      <c r="K521" s="202"/>
    </row>
    <row r="522" spans="1:11">
      <c r="A522" s="365"/>
      <c r="B522" s="230">
        <v>496</v>
      </c>
      <c r="C522" s="294" t="s">
        <v>911</v>
      </c>
      <c r="D522" s="292" t="s">
        <v>912</v>
      </c>
      <c r="E522" s="293">
        <v>100</v>
      </c>
      <c r="F522" s="188"/>
      <c r="G522" s="217"/>
      <c r="H522" s="217"/>
      <c r="I522" s="188"/>
      <c r="J522" s="120" t="str">
        <f>IF(I522=Sheet2!$A$3,Sheet2!$B$3,IF(I522=Sheet2!$A$4,Sheet2!$B$4,IF(I522=Sheet2!$A$5,Sheet2!$B$5,IF(I522=Sheet2!$A$6,Sheet2!$B$6,""))))</f>
        <v/>
      </c>
      <c r="K522" s="202"/>
    </row>
    <row r="523" spans="1:11">
      <c r="A523" s="365"/>
      <c r="B523" s="230">
        <v>497</v>
      </c>
      <c r="C523" s="294" t="s">
        <v>1255</v>
      </c>
      <c r="D523" s="292" t="s">
        <v>1256</v>
      </c>
      <c r="E523" s="293">
        <v>100</v>
      </c>
      <c r="F523" s="188"/>
      <c r="G523" s="217"/>
      <c r="H523" s="217"/>
      <c r="I523" s="188"/>
      <c r="J523" s="120" t="str">
        <f>IF(I523=Sheet2!$A$3,Sheet2!$B$3,IF(I523=Sheet2!$A$4,Sheet2!$B$4,IF(I523=Sheet2!$A$5,Sheet2!$B$5,IF(I523=Sheet2!$A$6,Sheet2!$B$6,""))))</f>
        <v/>
      </c>
      <c r="K523" s="202"/>
    </row>
    <row r="524" spans="1:11">
      <c r="A524" s="365"/>
      <c r="B524" s="230">
        <v>498</v>
      </c>
      <c r="C524" s="294" t="s">
        <v>1288</v>
      </c>
      <c r="D524" s="292" t="s">
        <v>1289</v>
      </c>
      <c r="E524" s="293">
        <v>100</v>
      </c>
      <c r="F524" s="188"/>
      <c r="G524" s="217"/>
      <c r="H524" s="217"/>
      <c r="I524" s="188"/>
      <c r="J524" s="120" t="str">
        <f>IF(I524=Sheet2!$A$3,Sheet2!$B$3,IF(I524=Sheet2!$A$4,Sheet2!$B$4,IF(I524=Sheet2!$A$5,Sheet2!$B$5,IF(I524=Sheet2!$A$6,Sheet2!$B$6,""))))</f>
        <v/>
      </c>
      <c r="K524" s="202"/>
    </row>
    <row r="525" spans="1:11">
      <c r="A525" s="365"/>
      <c r="B525" s="230">
        <v>499</v>
      </c>
      <c r="C525" s="294" t="s">
        <v>1290</v>
      </c>
      <c r="D525" s="292" t="s">
        <v>860</v>
      </c>
      <c r="E525" s="293">
        <v>100</v>
      </c>
      <c r="F525" s="188"/>
      <c r="G525" s="217"/>
      <c r="H525" s="217"/>
      <c r="I525" s="188"/>
      <c r="J525" s="120" t="str">
        <f>IF(I525=Sheet2!$A$3,Sheet2!$B$3,IF(I525=Sheet2!$A$4,Sheet2!$B$4,IF(I525=Sheet2!$A$5,Sheet2!$B$5,IF(I525=Sheet2!$A$6,Sheet2!$B$6,""))))</f>
        <v/>
      </c>
      <c r="K525" s="202"/>
    </row>
    <row r="526" spans="1:11">
      <c r="A526" s="365"/>
      <c r="B526" s="230">
        <v>500</v>
      </c>
      <c r="C526" s="294" t="s">
        <v>824</v>
      </c>
      <c r="D526" s="292" t="s">
        <v>825</v>
      </c>
      <c r="E526" s="293">
        <v>100</v>
      </c>
      <c r="F526" s="188"/>
      <c r="G526" s="217"/>
      <c r="H526" s="217"/>
      <c r="I526" s="188"/>
      <c r="J526" s="120" t="str">
        <f>IF(I526=Sheet2!$A$3,Sheet2!$B$3,IF(I526=Sheet2!$A$4,Sheet2!$B$4,IF(I526=Sheet2!$A$5,Sheet2!$B$5,IF(I526=Sheet2!$A$6,Sheet2!$B$6,""))))</f>
        <v/>
      </c>
      <c r="K526" s="202"/>
    </row>
    <row r="527" spans="1:11">
      <c r="A527" s="365"/>
      <c r="B527" s="230">
        <v>501</v>
      </c>
      <c r="C527" s="294" t="s">
        <v>1304</v>
      </c>
      <c r="D527" s="292" t="s">
        <v>1305</v>
      </c>
      <c r="E527" s="293">
        <v>100</v>
      </c>
      <c r="F527" s="188"/>
      <c r="G527" s="217"/>
      <c r="H527" s="217"/>
      <c r="I527" s="188"/>
      <c r="J527" s="120" t="str">
        <f>IF(I527=Sheet2!$A$3,Sheet2!$B$3,IF(I527=Sheet2!$A$4,Sheet2!$B$4,IF(I527=Sheet2!$A$5,Sheet2!$B$5,IF(I527=Sheet2!$A$6,Sheet2!$B$6,""))))</f>
        <v/>
      </c>
      <c r="K527" s="202"/>
    </row>
    <row r="528" spans="1:11">
      <c r="A528" s="365"/>
      <c r="B528" s="230">
        <v>502</v>
      </c>
      <c r="C528" s="294" t="s">
        <v>1306</v>
      </c>
      <c r="D528" s="292" t="s">
        <v>1307</v>
      </c>
      <c r="E528" s="293">
        <v>200</v>
      </c>
      <c r="F528" s="188"/>
      <c r="G528" s="217"/>
      <c r="H528" s="217"/>
      <c r="I528" s="188"/>
      <c r="J528" s="120" t="str">
        <f>IF(I528=Sheet2!$A$3,Sheet2!$B$3,IF(I528=Sheet2!$A$4,Sheet2!$B$4,IF(I528=Sheet2!$A$5,Sheet2!$B$5,IF(I528=Sheet2!$A$6,Sheet2!$B$6,""))))</f>
        <v/>
      </c>
      <c r="K528" s="202"/>
    </row>
    <row r="529" spans="1:11">
      <c r="A529" s="365"/>
      <c r="B529" s="230">
        <v>503</v>
      </c>
      <c r="C529" s="294" t="s">
        <v>1295</v>
      </c>
      <c r="D529" s="292" t="s">
        <v>1296</v>
      </c>
      <c r="E529" s="293">
        <v>100</v>
      </c>
      <c r="F529" s="188"/>
      <c r="G529" s="217"/>
      <c r="H529" s="217"/>
      <c r="I529" s="188"/>
      <c r="J529" s="120" t="str">
        <f>IF(I529=Sheet2!$A$3,Sheet2!$B$3,IF(I529=Sheet2!$A$4,Sheet2!$B$4,IF(I529=Sheet2!$A$5,Sheet2!$B$5,IF(I529=Sheet2!$A$6,Sheet2!$B$6,""))))</f>
        <v/>
      </c>
      <c r="K529" s="202"/>
    </row>
    <row r="530" spans="1:11">
      <c r="A530" s="365"/>
      <c r="B530" s="230">
        <v>504</v>
      </c>
      <c r="C530" s="294" t="s">
        <v>830</v>
      </c>
      <c r="D530" s="292" t="s">
        <v>831</v>
      </c>
      <c r="E530" s="293">
        <v>100</v>
      </c>
      <c r="F530" s="188"/>
      <c r="G530" s="217"/>
      <c r="H530" s="217"/>
      <c r="I530" s="188"/>
      <c r="J530" s="120" t="str">
        <f>IF(I530=Sheet2!$A$3,Sheet2!$B$3,IF(I530=Sheet2!$A$4,Sheet2!$B$4,IF(I530=Sheet2!$A$5,Sheet2!$B$5,IF(I530=Sheet2!$A$6,Sheet2!$B$6,""))))</f>
        <v/>
      </c>
      <c r="K530" s="202"/>
    </row>
    <row r="531" spans="1:11">
      <c r="A531" s="365"/>
      <c r="B531" s="230">
        <v>505</v>
      </c>
      <c r="C531" s="294" t="s">
        <v>832</v>
      </c>
      <c r="D531" s="292" t="s">
        <v>833</v>
      </c>
      <c r="E531" s="293">
        <v>100</v>
      </c>
      <c r="F531" s="188"/>
      <c r="G531" s="217"/>
      <c r="H531" s="217"/>
      <c r="I531" s="188"/>
      <c r="J531" s="120" t="str">
        <f>IF(I531=Sheet2!$A$3,Sheet2!$B$3,IF(I531=Sheet2!$A$4,Sheet2!$B$4,IF(I531=Sheet2!$A$5,Sheet2!$B$5,IF(I531=Sheet2!$A$6,Sheet2!$B$6,""))))</f>
        <v/>
      </c>
      <c r="K531" s="202"/>
    </row>
    <row r="532" spans="1:11">
      <c r="A532" s="365"/>
      <c r="B532" s="230">
        <v>506</v>
      </c>
      <c r="C532" s="294" t="s">
        <v>923</v>
      </c>
      <c r="D532" s="292" t="s">
        <v>924</v>
      </c>
      <c r="E532" s="293">
        <v>100</v>
      </c>
      <c r="F532" s="188"/>
      <c r="G532" s="217"/>
      <c r="H532" s="217"/>
      <c r="I532" s="188"/>
      <c r="J532" s="120" t="str">
        <f>IF(I532=Sheet2!$A$3,Sheet2!$B$3,IF(I532=Sheet2!$A$4,Sheet2!$B$4,IF(I532=Sheet2!$A$5,Sheet2!$B$5,IF(I532=Sheet2!$A$6,Sheet2!$B$6,""))))</f>
        <v/>
      </c>
      <c r="K532" s="202"/>
    </row>
    <row r="533" spans="1:11">
      <c r="A533" s="365"/>
      <c r="B533" s="230">
        <v>507</v>
      </c>
      <c r="C533" s="294" t="s">
        <v>812</v>
      </c>
      <c r="D533" s="292" t="s">
        <v>1297</v>
      </c>
      <c r="E533" s="293">
        <v>100</v>
      </c>
      <c r="F533" s="188"/>
      <c r="G533" s="217"/>
      <c r="H533" s="217"/>
      <c r="I533" s="188"/>
      <c r="J533" s="120" t="str">
        <f>IF(I533=Sheet2!$A$3,Sheet2!$B$3,IF(I533=Sheet2!$A$4,Sheet2!$B$4,IF(I533=Sheet2!$A$5,Sheet2!$B$5,IF(I533=Sheet2!$A$6,Sheet2!$B$6,""))))</f>
        <v/>
      </c>
      <c r="K533" s="202"/>
    </row>
    <row r="534" spans="1:11">
      <c r="A534" s="365"/>
      <c r="B534" s="230">
        <v>508</v>
      </c>
      <c r="C534" s="294" t="s">
        <v>813</v>
      </c>
      <c r="D534" s="292" t="s">
        <v>814</v>
      </c>
      <c r="E534" s="293">
        <v>100</v>
      </c>
      <c r="F534" s="188"/>
      <c r="G534" s="217"/>
      <c r="H534" s="217"/>
      <c r="I534" s="188"/>
      <c r="J534" s="120" t="str">
        <f>IF(I534=Sheet2!$A$3,Sheet2!$B$3,IF(I534=Sheet2!$A$4,Sheet2!$B$4,IF(I534=Sheet2!$A$5,Sheet2!$B$5,IF(I534=Sheet2!$A$6,Sheet2!$B$6,""))))</f>
        <v/>
      </c>
      <c r="K534" s="202"/>
    </row>
    <row r="535" spans="1:11">
      <c r="A535" s="365"/>
      <c r="B535" s="230">
        <v>509</v>
      </c>
      <c r="C535" s="294" t="s">
        <v>815</v>
      </c>
      <c r="D535" s="292" t="s">
        <v>816</v>
      </c>
      <c r="E535" s="293">
        <v>100</v>
      </c>
      <c r="F535" s="188"/>
      <c r="G535" s="217"/>
      <c r="H535" s="217"/>
      <c r="I535" s="188"/>
      <c r="J535" s="120" t="str">
        <f>IF(I535=Sheet2!$A$3,Sheet2!$B$3,IF(I535=Sheet2!$A$4,Sheet2!$B$4,IF(I535=Sheet2!$A$5,Sheet2!$B$5,IF(I535=Sheet2!$A$6,Sheet2!$B$6,""))))</f>
        <v/>
      </c>
      <c r="K535" s="202"/>
    </row>
    <row r="536" spans="1:11">
      <c r="A536" s="365"/>
      <c r="B536" s="230">
        <v>510</v>
      </c>
      <c r="C536" s="294" t="s">
        <v>1308</v>
      </c>
      <c r="D536" s="292" t="s">
        <v>1309</v>
      </c>
      <c r="E536" s="293">
        <v>100</v>
      </c>
      <c r="F536" s="188"/>
      <c r="G536" s="217"/>
      <c r="H536" s="217"/>
      <c r="I536" s="188"/>
      <c r="J536" s="120" t="str">
        <f>IF(I536=Sheet2!$A$3,Sheet2!$B$3,IF(I536=Sheet2!$A$4,Sheet2!$B$4,IF(I536=Sheet2!$A$5,Sheet2!$B$5,IF(I536=Sheet2!$A$6,Sheet2!$B$6,""))))</f>
        <v/>
      </c>
      <c r="K536" s="202"/>
    </row>
    <row r="537" spans="1:11">
      <c r="A537" s="365"/>
      <c r="B537" s="230">
        <v>511</v>
      </c>
      <c r="C537" s="294" t="s">
        <v>474</v>
      </c>
      <c r="D537" s="292" t="s">
        <v>475</v>
      </c>
      <c r="E537" s="293">
        <v>100</v>
      </c>
      <c r="F537" s="188"/>
      <c r="G537" s="217"/>
      <c r="H537" s="217"/>
      <c r="I537" s="188"/>
      <c r="J537" s="120" t="str">
        <f>IF(I537=Sheet2!$A$3,Sheet2!$B$3,IF(I537=Sheet2!$A$4,Sheet2!$B$4,IF(I537=Sheet2!$A$5,Sheet2!$B$5,IF(I537=Sheet2!$A$6,Sheet2!$B$6,""))))</f>
        <v/>
      </c>
      <c r="K537" s="202"/>
    </row>
    <row r="538" spans="1:11">
      <c r="A538" s="365"/>
      <c r="B538" s="230">
        <v>512</v>
      </c>
      <c r="C538" s="291" t="s">
        <v>1310</v>
      </c>
      <c r="D538" s="292" t="s">
        <v>1311</v>
      </c>
      <c r="E538" s="293">
        <v>1</v>
      </c>
      <c r="F538" s="188"/>
      <c r="G538" s="217"/>
      <c r="H538" s="217"/>
      <c r="I538" s="188"/>
      <c r="J538" s="120" t="str">
        <f>IF(I538=Sheet2!$A$3,Sheet2!$B$3,IF(I538=Sheet2!$A$4,Sheet2!$B$4,IF(I538=Sheet2!$A$5,Sheet2!$B$5,IF(I538=Sheet2!$A$6,Sheet2!$B$6,""))))</f>
        <v/>
      </c>
      <c r="K538" s="202"/>
    </row>
    <row r="539" spans="1:11">
      <c r="A539" s="365"/>
      <c r="B539" s="230">
        <v>513</v>
      </c>
      <c r="C539" s="294" t="s">
        <v>1312</v>
      </c>
      <c r="D539" s="292" t="s">
        <v>1313</v>
      </c>
      <c r="E539" s="293">
        <v>1</v>
      </c>
      <c r="F539" s="188"/>
      <c r="G539" s="217"/>
      <c r="H539" s="217"/>
      <c r="I539" s="188"/>
      <c r="J539" s="120" t="str">
        <f>IF(I539=Sheet2!$A$3,Sheet2!$B$3,IF(I539=Sheet2!$A$4,Sheet2!$B$4,IF(I539=Sheet2!$A$5,Sheet2!$B$5,IF(I539=Sheet2!$A$6,Sheet2!$B$6,""))))</f>
        <v/>
      </c>
      <c r="K539" s="202"/>
    </row>
    <row r="540" spans="1:11">
      <c r="A540" s="365"/>
      <c r="B540" s="230">
        <v>514</v>
      </c>
      <c r="C540" s="294" t="s">
        <v>1282</v>
      </c>
      <c r="D540" s="292" t="s">
        <v>1283</v>
      </c>
      <c r="E540" s="293">
        <v>1</v>
      </c>
      <c r="F540" s="188"/>
      <c r="G540" s="217"/>
      <c r="H540" s="217"/>
      <c r="I540" s="188"/>
      <c r="J540" s="120" t="str">
        <f>IF(I540=Sheet2!$A$3,Sheet2!$B$3,IF(I540=Sheet2!$A$4,Sheet2!$B$4,IF(I540=Sheet2!$A$5,Sheet2!$B$5,IF(I540=Sheet2!$A$6,Sheet2!$B$6,""))))</f>
        <v/>
      </c>
      <c r="K540" s="202"/>
    </row>
    <row r="541" spans="1:11">
      <c r="A541" s="365"/>
      <c r="B541" s="230">
        <v>515</v>
      </c>
      <c r="C541" s="294" t="s">
        <v>1284</v>
      </c>
      <c r="D541" s="292" t="s">
        <v>1285</v>
      </c>
      <c r="E541" s="293">
        <v>1</v>
      </c>
      <c r="F541" s="188"/>
      <c r="G541" s="217"/>
      <c r="H541" s="217"/>
      <c r="I541" s="188"/>
      <c r="J541" s="120" t="str">
        <f>IF(I541=Sheet2!$A$3,Sheet2!$B$3,IF(I541=Sheet2!$A$4,Sheet2!$B$4,IF(I541=Sheet2!$A$5,Sheet2!$B$5,IF(I541=Sheet2!$A$6,Sheet2!$B$6,""))))</f>
        <v/>
      </c>
      <c r="K541" s="202"/>
    </row>
    <row r="542" spans="1:11">
      <c r="A542" s="365"/>
      <c r="B542" s="230">
        <v>516</v>
      </c>
      <c r="C542" s="294" t="s">
        <v>1286</v>
      </c>
      <c r="D542" s="292" t="s">
        <v>1287</v>
      </c>
      <c r="E542" s="293">
        <v>1</v>
      </c>
      <c r="F542" s="188"/>
      <c r="G542" s="217"/>
      <c r="H542" s="217"/>
      <c r="I542" s="188"/>
      <c r="J542" s="120" t="str">
        <f>IF(I542=Sheet2!$A$3,Sheet2!$B$3,IF(I542=Sheet2!$A$4,Sheet2!$B$4,IF(I542=Sheet2!$A$5,Sheet2!$B$5,IF(I542=Sheet2!$A$6,Sheet2!$B$6,""))))</f>
        <v/>
      </c>
      <c r="K542" s="202"/>
    </row>
    <row r="543" spans="1:11">
      <c r="A543" s="365"/>
      <c r="B543" s="230">
        <v>517</v>
      </c>
      <c r="C543" s="294" t="s">
        <v>915</v>
      </c>
      <c r="D543" s="292" t="s">
        <v>916</v>
      </c>
      <c r="E543" s="293">
        <v>1</v>
      </c>
      <c r="F543" s="188"/>
      <c r="G543" s="217"/>
      <c r="H543" s="217"/>
      <c r="I543" s="188"/>
      <c r="J543" s="120" t="str">
        <f>IF(I543=Sheet2!$A$3,Sheet2!$B$3,IF(I543=Sheet2!$A$4,Sheet2!$B$4,IF(I543=Sheet2!$A$5,Sheet2!$B$5,IF(I543=Sheet2!$A$6,Sheet2!$B$6,""))))</f>
        <v/>
      </c>
      <c r="K543" s="202"/>
    </row>
    <row r="544" spans="1:11">
      <c r="A544" s="365"/>
      <c r="B544" s="230">
        <v>518</v>
      </c>
      <c r="C544" s="294" t="s">
        <v>1257</v>
      </c>
      <c r="D544" s="292" t="s">
        <v>918</v>
      </c>
      <c r="E544" s="293">
        <v>1</v>
      </c>
      <c r="F544" s="188"/>
      <c r="G544" s="217"/>
      <c r="H544" s="217"/>
      <c r="I544" s="188"/>
      <c r="J544" s="120" t="str">
        <f>IF(I544=Sheet2!$A$3,Sheet2!$B$3,IF(I544=Sheet2!$A$4,Sheet2!$B$4,IF(I544=Sheet2!$A$5,Sheet2!$B$5,IF(I544=Sheet2!$A$6,Sheet2!$B$6,""))))</f>
        <v/>
      </c>
      <c r="K544" s="202"/>
    </row>
    <row r="545" spans="1:11">
      <c r="A545" s="365"/>
      <c r="B545" s="230">
        <v>519</v>
      </c>
      <c r="C545" s="294" t="s">
        <v>911</v>
      </c>
      <c r="D545" s="292" t="s">
        <v>912</v>
      </c>
      <c r="E545" s="293">
        <v>1</v>
      </c>
      <c r="F545" s="188"/>
      <c r="G545" s="217"/>
      <c r="H545" s="217"/>
      <c r="I545" s="188"/>
      <c r="J545" s="120" t="str">
        <f>IF(I545=Sheet2!$A$3,Sheet2!$B$3,IF(I545=Sheet2!$A$4,Sheet2!$B$4,IF(I545=Sheet2!$A$5,Sheet2!$B$5,IF(I545=Sheet2!$A$6,Sheet2!$B$6,""))))</f>
        <v/>
      </c>
      <c r="K545" s="202"/>
    </row>
    <row r="546" spans="1:11">
      <c r="A546" s="365"/>
      <c r="B546" s="230">
        <v>520</v>
      </c>
      <c r="C546" s="294" t="s">
        <v>1255</v>
      </c>
      <c r="D546" s="292" t="s">
        <v>1256</v>
      </c>
      <c r="E546" s="293">
        <v>1</v>
      </c>
      <c r="F546" s="188"/>
      <c r="G546" s="217"/>
      <c r="H546" s="217"/>
      <c r="I546" s="188"/>
      <c r="J546" s="120" t="str">
        <f>IF(I546=Sheet2!$A$3,Sheet2!$B$3,IF(I546=Sheet2!$A$4,Sheet2!$B$4,IF(I546=Sheet2!$A$5,Sheet2!$B$5,IF(I546=Sheet2!$A$6,Sheet2!$B$6,""))))</f>
        <v/>
      </c>
      <c r="K546" s="202"/>
    </row>
    <row r="547" spans="1:11">
      <c r="A547" s="365"/>
      <c r="B547" s="230">
        <v>521</v>
      </c>
      <c r="C547" s="294" t="s">
        <v>1288</v>
      </c>
      <c r="D547" s="292" t="s">
        <v>1289</v>
      </c>
      <c r="E547" s="293">
        <v>1</v>
      </c>
      <c r="F547" s="188"/>
      <c r="G547" s="217"/>
      <c r="H547" s="217"/>
      <c r="I547" s="188"/>
      <c r="J547" s="120" t="str">
        <f>IF(I547=Sheet2!$A$3,Sheet2!$B$3,IF(I547=Sheet2!$A$4,Sheet2!$B$4,IF(I547=Sheet2!$A$5,Sheet2!$B$5,IF(I547=Sheet2!$A$6,Sheet2!$B$6,""))))</f>
        <v/>
      </c>
      <c r="K547" s="202"/>
    </row>
    <row r="548" spans="1:11">
      <c r="A548" s="365"/>
      <c r="B548" s="230">
        <v>522</v>
      </c>
      <c r="C548" s="294" t="s">
        <v>1290</v>
      </c>
      <c r="D548" s="292" t="s">
        <v>860</v>
      </c>
      <c r="E548" s="293">
        <v>1</v>
      </c>
      <c r="F548" s="188"/>
      <c r="G548" s="217"/>
      <c r="H548" s="217"/>
      <c r="I548" s="188"/>
      <c r="J548" s="120" t="str">
        <f>IF(I548=Sheet2!$A$3,Sheet2!$B$3,IF(I548=Sheet2!$A$4,Sheet2!$B$4,IF(I548=Sheet2!$A$5,Sheet2!$B$5,IF(I548=Sheet2!$A$6,Sheet2!$B$6,""))))</f>
        <v/>
      </c>
      <c r="K548" s="202"/>
    </row>
    <row r="549" spans="1:11">
      <c r="A549" s="365"/>
      <c r="B549" s="230">
        <v>523</v>
      </c>
      <c r="C549" s="294" t="s">
        <v>1314</v>
      </c>
      <c r="D549" s="292" t="s">
        <v>1315</v>
      </c>
      <c r="E549" s="293">
        <v>1</v>
      </c>
      <c r="F549" s="188"/>
      <c r="G549" s="217"/>
      <c r="H549" s="217"/>
      <c r="I549" s="188"/>
      <c r="J549" s="120" t="str">
        <f>IF(I549=Sheet2!$A$3,Sheet2!$B$3,IF(I549=Sheet2!$A$4,Sheet2!$B$4,IF(I549=Sheet2!$A$5,Sheet2!$B$5,IF(I549=Sheet2!$A$6,Sheet2!$B$6,""))))</f>
        <v/>
      </c>
      <c r="K549" s="202"/>
    </row>
    <row r="550" spans="1:11">
      <c r="A550" s="365"/>
      <c r="B550" s="230">
        <v>524</v>
      </c>
      <c r="C550" s="294" t="s">
        <v>1316</v>
      </c>
      <c r="D550" s="292" t="s">
        <v>1317</v>
      </c>
      <c r="E550" s="293">
        <v>1</v>
      </c>
      <c r="F550" s="188"/>
      <c r="G550" s="217"/>
      <c r="H550" s="217"/>
      <c r="I550" s="188"/>
      <c r="J550" s="120" t="str">
        <f>IF(I550=Sheet2!$A$3,Sheet2!$B$3,IF(I550=Sheet2!$A$4,Sheet2!$B$4,IF(I550=Sheet2!$A$5,Sheet2!$B$5,IF(I550=Sheet2!$A$6,Sheet2!$B$6,""))))</f>
        <v/>
      </c>
      <c r="K550" s="202"/>
    </row>
    <row r="551" spans="1:11">
      <c r="A551" s="365"/>
      <c r="B551" s="230">
        <v>525</v>
      </c>
      <c r="C551" s="294" t="s">
        <v>1318</v>
      </c>
      <c r="D551" s="292" t="s">
        <v>1319</v>
      </c>
      <c r="E551" s="293">
        <v>2</v>
      </c>
      <c r="F551" s="188"/>
      <c r="G551" s="217"/>
      <c r="H551" s="217"/>
      <c r="I551" s="188"/>
      <c r="J551" s="120" t="str">
        <f>IF(I551=Sheet2!$A$3,Sheet2!$B$3,IF(I551=Sheet2!$A$4,Sheet2!$B$4,IF(I551=Sheet2!$A$5,Sheet2!$B$5,IF(I551=Sheet2!$A$6,Sheet2!$B$6,""))))</f>
        <v/>
      </c>
      <c r="K551" s="202"/>
    </row>
    <row r="552" spans="1:11">
      <c r="A552" s="365"/>
      <c r="B552" s="230">
        <v>526</v>
      </c>
      <c r="C552" s="294" t="s">
        <v>1295</v>
      </c>
      <c r="D552" s="292" t="s">
        <v>1296</v>
      </c>
      <c r="E552" s="293">
        <v>1</v>
      </c>
      <c r="F552" s="188"/>
      <c r="G552" s="217"/>
      <c r="H552" s="217"/>
      <c r="I552" s="188"/>
      <c r="J552" s="120" t="str">
        <f>IF(I552=Sheet2!$A$3,Sheet2!$B$3,IF(I552=Sheet2!$A$4,Sheet2!$B$4,IF(I552=Sheet2!$A$5,Sheet2!$B$5,IF(I552=Sheet2!$A$6,Sheet2!$B$6,""))))</f>
        <v/>
      </c>
      <c r="K552" s="202"/>
    </row>
    <row r="553" spans="1:11">
      <c r="A553" s="365"/>
      <c r="B553" s="230">
        <v>527</v>
      </c>
      <c r="C553" s="294" t="s">
        <v>830</v>
      </c>
      <c r="D553" s="292" t="s">
        <v>831</v>
      </c>
      <c r="E553" s="293">
        <v>1</v>
      </c>
      <c r="F553" s="188"/>
      <c r="G553" s="217"/>
      <c r="H553" s="217"/>
      <c r="I553" s="188"/>
      <c r="J553" s="120" t="str">
        <f>IF(I553=Sheet2!$A$3,Sheet2!$B$3,IF(I553=Sheet2!$A$4,Sheet2!$B$4,IF(I553=Sheet2!$A$5,Sheet2!$B$5,IF(I553=Sheet2!$A$6,Sheet2!$B$6,""))))</f>
        <v/>
      </c>
      <c r="K553" s="202"/>
    </row>
    <row r="554" spans="1:11">
      <c r="A554" s="365"/>
      <c r="B554" s="230">
        <v>528</v>
      </c>
      <c r="C554" s="294" t="s">
        <v>832</v>
      </c>
      <c r="D554" s="292" t="s">
        <v>833</v>
      </c>
      <c r="E554" s="293">
        <v>1</v>
      </c>
      <c r="F554" s="188"/>
      <c r="G554" s="217"/>
      <c r="H554" s="217"/>
      <c r="I554" s="188"/>
      <c r="J554" s="120" t="str">
        <f>IF(I554=Sheet2!$A$3,Sheet2!$B$3,IF(I554=Sheet2!$A$4,Sheet2!$B$4,IF(I554=Sheet2!$A$5,Sheet2!$B$5,IF(I554=Sheet2!$A$6,Sheet2!$B$6,""))))</f>
        <v/>
      </c>
      <c r="K554" s="202"/>
    </row>
    <row r="555" spans="1:11">
      <c r="A555" s="365"/>
      <c r="B555" s="230">
        <v>529</v>
      </c>
      <c r="C555" s="294" t="s">
        <v>923</v>
      </c>
      <c r="D555" s="292" t="s">
        <v>924</v>
      </c>
      <c r="E555" s="293">
        <v>1</v>
      </c>
      <c r="F555" s="188"/>
      <c r="G555" s="217"/>
      <c r="H555" s="217"/>
      <c r="I555" s="188"/>
      <c r="J555" s="120" t="str">
        <f>IF(I555=Sheet2!$A$3,Sheet2!$B$3,IF(I555=Sheet2!$A$4,Sheet2!$B$4,IF(I555=Sheet2!$A$5,Sheet2!$B$5,IF(I555=Sheet2!$A$6,Sheet2!$B$6,""))))</f>
        <v/>
      </c>
      <c r="K555" s="202"/>
    </row>
    <row r="556" spans="1:11">
      <c r="A556" s="365"/>
      <c r="B556" s="230">
        <v>530</v>
      </c>
      <c r="C556" s="294" t="s">
        <v>812</v>
      </c>
      <c r="D556" s="292" t="s">
        <v>1297</v>
      </c>
      <c r="E556" s="293">
        <v>1</v>
      </c>
      <c r="F556" s="188"/>
      <c r="G556" s="217"/>
      <c r="H556" s="217"/>
      <c r="I556" s="188"/>
      <c r="J556" s="120" t="str">
        <f>IF(I556=Sheet2!$A$3,Sheet2!$B$3,IF(I556=Sheet2!$A$4,Sheet2!$B$4,IF(I556=Sheet2!$A$5,Sheet2!$B$5,IF(I556=Sheet2!$A$6,Sheet2!$B$6,""))))</f>
        <v/>
      </c>
      <c r="K556" s="202"/>
    </row>
    <row r="557" spans="1:11">
      <c r="A557" s="365"/>
      <c r="B557" s="230">
        <v>531</v>
      </c>
      <c r="C557" s="294" t="s">
        <v>813</v>
      </c>
      <c r="D557" s="292" t="s">
        <v>814</v>
      </c>
      <c r="E557" s="293">
        <v>1</v>
      </c>
      <c r="F557" s="188"/>
      <c r="G557" s="217"/>
      <c r="H557" s="217"/>
      <c r="I557" s="188"/>
      <c r="J557" s="120" t="str">
        <f>IF(I557=Sheet2!$A$3,Sheet2!$B$3,IF(I557=Sheet2!$A$4,Sheet2!$B$4,IF(I557=Sheet2!$A$5,Sheet2!$B$5,IF(I557=Sheet2!$A$6,Sheet2!$B$6,""))))</f>
        <v/>
      </c>
      <c r="K557" s="202"/>
    </row>
    <row r="558" spans="1:11">
      <c r="A558" s="365"/>
      <c r="B558" s="230">
        <v>532</v>
      </c>
      <c r="C558" s="294" t="s">
        <v>815</v>
      </c>
      <c r="D558" s="292" t="s">
        <v>816</v>
      </c>
      <c r="E558" s="293">
        <v>1</v>
      </c>
      <c r="F558" s="188"/>
      <c r="G558" s="217"/>
      <c r="H558" s="217"/>
      <c r="I558" s="188"/>
      <c r="J558" s="120" t="str">
        <f>IF(I558=Sheet2!$A$3,Sheet2!$B$3,IF(I558=Sheet2!$A$4,Sheet2!$B$4,IF(I558=Sheet2!$A$5,Sheet2!$B$5,IF(I558=Sheet2!$A$6,Sheet2!$B$6,""))))</f>
        <v/>
      </c>
      <c r="K558" s="202"/>
    </row>
    <row r="559" spans="1:11">
      <c r="A559" s="365"/>
      <c r="B559" s="230">
        <v>533</v>
      </c>
      <c r="C559" s="294" t="s">
        <v>1320</v>
      </c>
      <c r="D559" s="292" t="s">
        <v>1321</v>
      </c>
      <c r="E559" s="293">
        <v>1</v>
      </c>
      <c r="F559" s="188"/>
      <c r="G559" s="217"/>
      <c r="H559" s="217"/>
      <c r="I559" s="188"/>
      <c r="J559" s="120" t="str">
        <f>IF(I559=Sheet2!$A$3,Sheet2!$B$3,IF(I559=Sheet2!$A$4,Sheet2!$B$4,IF(I559=Sheet2!$A$5,Sheet2!$B$5,IF(I559=Sheet2!$A$6,Sheet2!$B$6,""))))</f>
        <v/>
      </c>
      <c r="K559" s="202"/>
    </row>
    <row r="560" spans="1:11">
      <c r="A560" s="365"/>
      <c r="B560" s="230">
        <v>534</v>
      </c>
      <c r="C560" s="294" t="s">
        <v>474</v>
      </c>
      <c r="D560" s="292" t="s">
        <v>475</v>
      </c>
      <c r="E560" s="293">
        <v>1</v>
      </c>
      <c r="F560" s="188"/>
      <c r="G560" s="217"/>
      <c r="H560" s="217"/>
      <c r="I560" s="188"/>
      <c r="J560" s="120" t="str">
        <f>IF(I560=Sheet2!$A$3,Sheet2!$B$3,IF(I560=Sheet2!$A$4,Sheet2!$B$4,IF(I560=Sheet2!$A$5,Sheet2!$B$5,IF(I560=Sheet2!$A$6,Sheet2!$B$6,""))))</f>
        <v/>
      </c>
      <c r="K560" s="202"/>
    </row>
    <row r="561" spans="1:11">
      <c r="A561" s="365"/>
      <c r="B561" s="230">
        <v>535</v>
      </c>
      <c r="C561" s="291" t="s">
        <v>1322</v>
      </c>
      <c r="D561" s="292" t="s">
        <v>1323</v>
      </c>
      <c r="E561" s="293">
        <v>1</v>
      </c>
      <c r="F561" s="188"/>
      <c r="G561" s="217"/>
      <c r="H561" s="217"/>
      <c r="I561" s="188"/>
      <c r="J561" s="120" t="str">
        <f>IF(I561=Sheet2!$A$3,Sheet2!$B$3,IF(I561=Sheet2!$A$4,Sheet2!$B$4,IF(I561=Sheet2!$A$5,Sheet2!$B$5,IF(I561=Sheet2!$A$6,Sheet2!$B$6,""))))</f>
        <v/>
      </c>
      <c r="K561" s="202"/>
    </row>
    <row r="562" spans="1:11">
      <c r="A562" s="365"/>
      <c r="B562" s="230">
        <v>536</v>
      </c>
      <c r="C562" s="294" t="s">
        <v>1324</v>
      </c>
      <c r="D562" s="292" t="s">
        <v>1325</v>
      </c>
      <c r="E562" s="293">
        <v>1</v>
      </c>
      <c r="F562" s="188"/>
      <c r="G562" s="217"/>
      <c r="H562" s="217"/>
      <c r="I562" s="188"/>
      <c r="J562" s="120" t="str">
        <f>IF(I562=Sheet2!$A$3,Sheet2!$B$3,IF(I562=Sheet2!$A$4,Sheet2!$B$4,IF(I562=Sheet2!$A$5,Sheet2!$B$5,IF(I562=Sheet2!$A$6,Sheet2!$B$6,""))))</f>
        <v/>
      </c>
      <c r="K562" s="202"/>
    </row>
    <row r="563" spans="1:11">
      <c r="A563" s="365"/>
      <c r="B563" s="230">
        <v>537</v>
      </c>
      <c r="C563" s="294" t="s">
        <v>1326</v>
      </c>
      <c r="D563" s="292" t="s">
        <v>1327</v>
      </c>
      <c r="E563" s="293">
        <v>1</v>
      </c>
      <c r="F563" s="188"/>
      <c r="G563" s="217"/>
      <c r="H563" s="217"/>
      <c r="I563" s="188"/>
      <c r="J563" s="120" t="str">
        <f>IF(I563=Sheet2!$A$3,Sheet2!$B$3,IF(I563=Sheet2!$A$4,Sheet2!$B$4,IF(I563=Sheet2!$A$5,Sheet2!$B$5,IF(I563=Sheet2!$A$6,Sheet2!$B$6,""))))</f>
        <v/>
      </c>
      <c r="K563" s="202"/>
    </row>
    <row r="564" spans="1:11">
      <c r="A564" s="365"/>
      <c r="B564" s="230">
        <v>538</v>
      </c>
      <c r="C564" s="294" t="s">
        <v>1328</v>
      </c>
      <c r="D564" s="292" t="s">
        <v>1285</v>
      </c>
      <c r="E564" s="293">
        <v>1</v>
      </c>
      <c r="F564" s="188"/>
      <c r="G564" s="217"/>
      <c r="H564" s="217"/>
      <c r="I564" s="188"/>
      <c r="J564" s="120" t="str">
        <f>IF(I564=Sheet2!$A$3,Sheet2!$B$3,IF(I564=Sheet2!$A$4,Sheet2!$B$4,IF(I564=Sheet2!$A$5,Sheet2!$B$5,IF(I564=Sheet2!$A$6,Sheet2!$B$6,""))))</f>
        <v/>
      </c>
      <c r="K564" s="202"/>
    </row>
    <row r="565" spans="1:11">
      <c r="A565" s="365"/>
      <c r="B565" s="230">
        <v>539</v>
      </c>
      <c r="C565" s="294" t="s">
        <v>1329</v>
      </c>
      <c r="D565" s="292" t="s">
        <v>1330</v>
      </c>
      <c r="E565" s="293">
        <v>1</v>
      </c>
      <c r="F565" s="188"/>
      <c r="G565" s="217"/>
      <c r="H565" s="217"/>
      <c r="I565" s="188"/>
      <c r="J565" s="120" t="str">
        <f>IF(I565=Sheet2!$A$3,Sheet2!$B$3,IF(I565=Sheet2!$A$4,Sheet2!$B$4,IF(I565=Sheet2!$A$5,Sheet2!$B$5,IF(I565=Sheet2!$A$6,Sheet2!$B$6,""))))</f>
        <v/>
      </c>
      <c r="K565" s="202"/>
    </row>
    <row r="566" spans="1:11">
      <c r="A566" s="365"/>
      <c r="B566" s="230">
        <v>540</v>
      </c>
      <c r="C566" s="294" t="s">
        <v>1331</v>
      </c>
      <c r="D566" s="292" t="s">
        <v>1332</v>
      </c>
      <c r="E566" s="293">
        <v>1</v>
      </c>
      <c r="F566" s="188"/>
      <c r="G566" s="217"/>
      <c r="H566" s="217"/>
      <c r="I566" s="188"/>
      <c r="J566" s="120" t="str">
        <f>IF(I566=Sheet2!$A$3,Sheet2!$B$3,IF(I566=Sheet2!$A$4,Sheet2!$B$4,IF(I566=Sheet2!$A$5,Sheet2!$B$5,IF(I566=Sheet2!$A$6,Sheet2!$B$6,""))))</f>
        <v/>
      </c>
      <c r="K566" s="202"/>
    </row>
    <row r="567" spans="1:11">
      <c r="A567" s="365"/>
      <c r="B567" s="230">
        <v>541</v>
      </c>
      <c r="C567" s="294" t="s">
        <v>1290</v>
      </c>
      <c r="D567" s="292" t="s">
        <v>860</v>
      </c>
      <c r="E567" s="293">
        <v>1</v>
      </c>
      <c r="F567" s="188"/>
      <c r="G567" s="217"/>
      <c r="H567" s="217"/>
      <c r="I567" s="188"/>
      <c r="J567" s="120" t="str">
        <f>IF(I567=Sheet2!$A$3,Sheet2!$B$3,IF(I567=Sheet2!$A$4,Sheet2!$B$4,IF(I567=Sheet2!$A$5,Sheet2!$B$5,IF(I567=Sheet2!$A$6,Sheet2!$B$6,""))))</f>
        <v/>
      </c>
      <c r="K567" s="202"/>
    </row>
    <row r="568" spans="1:11">
      <c r="A568" s="365"/>
      <c r="B568" s="230">
        <v>542</v>
      </c>
      <c r="C568" s="294" t="s">
        <v>1291</v>
      </c>
      <c r="D568" s="292" t="s">
        <v>1292</v>
      </c>
      <c r="E568" s="293">
        <v>1</v>
      </c>
      <c r="F568" s="188"/>
      <c r="G568" s="217"/>
      <c r="H568" s="217"/>
      <c r="I568" s="188"/>
      <c r="J568" s="120" t="str">
        <f>IF(I568=Sheet2!$A$3,Sheet2!$B$3,IF(I568=Sheet2!$A$4,Sheet2!$B$4,IF(I568=Sheet2!$A$5,Sheet2!$B$5,IF(I568=Sheet2!$A$6,Sheet2!$B$6,""))))</f>
        <v/>
      </c>
      <c r="K568" s="202"/>
    </row>
    <row r="569" spans="1:11">
      <c r="A569" s="365"/>
      <c r="B569" s="230">
        <v>543</v>
      </c>
      <c r="C569" s="294" t="s">
        <v>1304</v>
      </c>
      <c r="D569" s="292" t="s">
        <v>1305</v>
      </c>
      <c r="E569" s="293">
        <v>1</v>
      </c>
      <c r="F569" s="188"/>
      <c r="G569" s="217"/>
      <c r="H569" s="217"/>
      <c r="I569" s="188"/>
      <c r="J569" s="120" t="str">
        <f>IF(I569=Sheet2!$A$3,Sheet2!$B$3,IF(I569=Sheet2!$A$4,Sheet2!$B$4,IF(I569=Sheet2!$A$5,Sheet2!$B$5,IF(I569=Sheet2!$A$6,Sheet2!$B$6,""))))</f>
        <v/>
      </c>
      <c r="K569" s="202"/>
    </row>
    <row r="570" spans="1:11">
      <c r="A570" s="365"/>
      <c r="B570" s="230">
        <v>544</v>
      </c>
      <c r="C570" s="294" t="s">
        <v>808</v>
      </c>
      <c r="D570" s="292" t="s">
        <v>809</v>
      </c>
      <c r="E570" s="293">
        <v>2</v>
      </c>
      <c r="F570" s="188"/>
      <c r="G570" s="217"/>
      <c r="H570" s="217"/>
      <c r="I570" s="188"/>
      <c r="J570" s="120" t="str">
        <f>IF(I570=Sheet2!$A$3,Sheet2!$B$3,IF(I570=Sheet2!$A$4,Sheet2!$B$4,IF(I570=Sheet2!$A$5,Sheet2!$B$5,IF(I570=Sheet2!$A$6,Sheet2!$B$6,""))))</f>
        <v/>
      </c>
      <c r="K570" s="202"/>
    </row>
    <row r="571" spans="1:11">
      <c r="A571" s="365"/>
      <c r="B571" s="230">
        <v>545</v>
      </c>
      <c r="C571" s="294" t="s">
        <v>1295</v>
      </c>
      <c r="D571" s="292" t="s">
        <v>1296</v>
      </c>
      <c r="E571" s="293">
        <v>1</v>
      </c>
      <c r="F571" s="188"/>
      <c r="G571" s="217"/>
      <c r="H571" s="217"/>
      <c r="I571" s="188"/>
      <c r="J571" s="120" t="str">
        <f>IF(I571=Sheet2!$A$3,Sheet2!$B$3,IF(I571=Sheet2!$A$4,Sheet2!$B$4,IF(I571=Sheet2!$A$5,Sheet2!$B$5,IF(I571=Sheet2!$A$6,Sheet2!$B$6,""))))</f>
        <v/>
      </c>
      <c r="K571" s="202"/>
    </row>
    <row r="572" spans="1:11">
      <c r="A572" s="365"/>
      <c r="B572" s="230">
        <v>546</v>
      </c>
      <c r="C572" s="294" t="s">
        <v>830</v>
      </c>
      <c r="D572" s="292" t="s">
        <v>831</v>
      </c>
      <c r="E572" s="293">
        <v>1</v>
      </c>
      <c r="F572" s="188"/>
      <c r="G572" s="217"/>
      <c r="H572" s="217"/>
      <c r="I572" s="188"/>
      <c r="J572" s="120" t="str">
        <f>IF(I572=Sheet2!$A$3,Sheet2!$B$3,IF(I572=Sheet2!$A$4,Sheet2!$B$4,IF(I572=Sheet2!$A$5,Sheet2!$B$5,IF(I572=Sheet2!$A$6,Sheet2!$B$6,""))))</f>
        <v/>
      </c>
      <c r="K572" s="202"/>
    </row>
    <row r="573" spans="1:11">
      <c r="A573" s="365"/>
      <c r="B573" s="230">
        <v>547</v>
      </c>
      <c r="C573" s="294" t="s">
        <v>832</v>
      </c>
      <c r="D573" s="292" t="s">
        <v>833</v>
      </c>
      <c r="E573" s="293">
        <v>1</v>
      </c>
      <c r="F573" s="188"/>
      <c r="G573" s="217"/>
      <c r="H573" s="217"/>
      <c r="I573" s="188"/>
      <c r="J573" s="120" t="str">
        <f>IF(I573=Sheet2!$A$3,Sheet2!$B$3,IF(I573=Sheet2!$A$4,Sheet2!$B$4,IF(I573=Sheet2!$A$5,Sheet2!$B$5,IF(I573=Sheet2!$A$6,Sheet2!$B$6,""))))</f>
        <v/>
      </c>
      <c r="K573" s="202"/>
    </row>
    <row r="574" spans="1:11">
      <c r="A574" s="365"/>
      <c r="B574" s="230">
        <v>548</v>
      </c>
      <c r="C574" s="294" t="s">
        <v>923</v>
      </c>
      <c r="D574" s="292" t="s">
        <v>924</v>
      </c>
      <c r="E574" s="293">
        <v>1</v>
      </c>
      <c r="F574" s="188"/>
      <c r="G574" s="217"/>
      <c r="H574" s="217"/>
      <c r="I574" s="188"/>
      <c r="J574" s="120" t="str">
        <f>IF(I574=Sheet2!$A$3,Sheet2!$B$3,IF(I574=Sheet2!$A$4,Sheet2!$B$4,IF(I574=Sheet2!$A$5,Sheet2!$B$5,IF(I574=Sheet2!$A$6,Sheet2!$B$6,""))))</f>
        <v/>
      </c>
      <c r="K574" s="202"/>
    </row>
    <row r="575" spans="1:11">
      <c r="A575" s="365"/>
      <c r="B575" s="230">
        <v>549</v>
      </c>
      <c r="C575" s="294" t="s">
        <v>812</v>
      </c>
      <c r="D575" s="292" t="s">
        <v>1297</v>
      </c>
      <c r="E575" s="293">
        <v>1</v>
      </c>
      <c r="F575" s="188"/>
      <c r="G575" s="217"/>
      <c r="H575" s="217"/>
      <c r="I575" s="188"/>
      <c r="J575" s="120" t="str">
        <f>IF(I575=Sheet2!$A$3,Sheet2!$B$3,IF(I575=Sheet2!$A$4,Sheet2!$B$4,IF(I575=Sheet2!$A$5,Sheet2!$B$5,IF(I575=Sheet2!$A$6,Sheet2!$B$6,""))))</f>
        <v/>
      </c>
      <c r="K575" s="202"/>
    </row>
    <row r="576" spans="1:11">
      <c r="A576" s="365"/>
      <c r="B576" s="230">
        <v>550</v>
      </c>
      <c r="C576" s="294" t="s">
        <v>813</v>
      </c>
      <c r="D576" s="292" t="s">
        <v>814</v>
      </c>
      <c r="E576" s="293">
        <v>1</v>
      </c>
      <c r="F576" s="188"/>
      <c r="G576" s="217"/>
      <c r="H576" s="217"/>
      <c r="I576" s="188"/>
      <c r="J576" s="120" t="str">
        <f>IF(I576=Sheet2!$A$3,Sheet2!$B$3,IF(I576=Sheet2!$A$4,Sheet2!$B$4,IF(I576=Sheet2!$A$5,Sheet2!$B$5,IF(I576=Sheet2!$A$6,Sheet2!$B$6,""))))</f>
        <v/>
      </c>
      <c r="K576" s="202"/>
    </row>
    <row r="577" spans="1:11">
      <c r="A577" s="365"/>
      <c r="B577" s="230">
        <v>551</v>
      </c>
      <c r="C577" s="294" t="s">
        <v>815</v>
      </c>
      <c r="D577" s="292" t="s">
        <v>816</v>
      </c>
      <c r="E577" s="293">
        <v>1</v>
      </c>
      <c r="F577" s="188"/>
      <c r="G577" s="217"/>
      <c r="H577" s="217"/>
      <c r="I577" s="188"/>
      <c r="J577" s="120" t="str">
        <f>IF(I577=Sheet2!$A$3,Sheet2!$B$3,IF(I577=Sheet2!$A$4,Sheet2!$B$4,IF(I577=Sheet2!$A$5,Sheet2!$B$5,IF(I577=Sheet2!$A$6,Sheet2!$B$6,""))))</f>
        <v/>
      </c>
      <c r="K577" s="202"/>
    </row>
    <row r="578" spans="1:11">
      <c r="A578" s="365"/>
      <c r="B578" s="230">
        <v>552</v>
      </c>
      <c r="C578" s="294" t="s">
        <v>915</v>
      </c>
      <c r="D578" s="292" t="s">
        <v>916</v>
      </c>
      <c r="E578" s="293">
        <v>1</v>
      </c>
      <c r="F578" s="188"/>
      <c r="G578" s="217"/>
      <c r="H578" s="217"/>
      <c r="I578" s="188"/>
      <c r="J578" s="120" t="str">
        <f>IF(I578=Sheet2!$A$3,Sheet2!$B$3,IF(I578=Sheet2!$A$4,Sheet2!$B$4,IF(I578=Sheet2!$A$5,Sheet2!$B$5,IF(I578=Sheet2!$A$6,Sheet2!$B$6,""))))</f>
        <v/>
      </c>
      <c r="K578" s="202"/>
    </row>
    <row r="579" spans="1:11">
      <c r="A579" s="365"/>
      <c r="B579" s="230">
        <v>553</v>
      </c>
      <c r="C579" s="294" t="s">
        <v>1257</v>
      </c>
      <c r="D579" s="292" t="s">
        <v>918</v>
      </c>
      <c r="E579" s="293">
        <v>1</v>
      </c>
      <c r="F579" s="188"/>
      <c r="G579" s="217"/>
      <c r="H579" s="217"/>
      <c r="I579" s="188"/>
      <c r="J579" s="120" t="str">
        <f>IF(I579=Sheet2!$A$3,Sheet2!$B$3,IF(I579=Sheet2!$A$4,Sheet2!$B$4,IF(I579=Sheet2!$A$5,Sheet2!$B$5,IF(I579=Sheet2!$A$6,Sheet2!$B$6,""))))</f>
        <v/>
      </c>
      <c r="K579" s="202"/>
    </row>
    <row r="580" spans="1:11">
      <c r="A580" s="365"/>
      <c r="B580" s="230">
        <v>554</v>
      </c>
      <c r="C580" s="294" t="s">
        <v>911</v>
      </c>
      <c r="D580" s="292" t="s">
        <v>912</v>
      </c>
      <c r="E580" s="293">
        <v>1</v>
      </c>
      <c r="F580" s="188"/>
      <c r="G580" s="217"/>
      <c r="H580" s="217"/>
      <c r="I580" s="188"/>
      <c r="J580" s="120" t="str">
        <f>IF(I580=Sheet2!$A$3,Sheet2!$B$3,IF(I580=Sheet2!$A$4,Sheet2!$B$4,IF(I580=Sheet2!$A$5,Sheet2!$B$5,IF(I580=Sheet2!$A$6,Sheet2!$B$6,""))))</f>
        <v/>
      </c>
      <c r="K580" s="202"/>
    </row>
    <row r="581" spans="1:11">
      <c r="A581" s="365"/>
      <c r="B581" s="230">
        <v>555</v>
      </c>
      <c r="C581" s="294" t="s">
        <v>1255</v>
      </c>
      <c r="D581" s="292" t="s">
        <v>1256</v>
      </c>
      <c r="E581" s="293">
        <v>1</v>
      </c>
      <c r="F581" s="188"/>
      <c r="G581" s="217"/>
      <c r="H581" s="217"/>
      <c r="I581" s="188"/>
      <c r="J581" s="120" t="str">
        <f>IF(I581=Sheet2!$A$3,Sheet2!$B$3,IF(I581=Sheet2!$A$4,Sheet2!$B$4,IF(I581=Sheet2!$A$5,Sheet2!$B$5,IF(I581=Sheet2!$A$6,Sheet2!$B$6,""))))</f>
        <v/>
      </c>
      <c r="K581" s="202"/>
    </row>
    <row r="582" spans="1:11">
      <c r="A582" s="365"/>
      <c r="B582" s="230">
        <v>556</v>
      </c>
      <c r="C582" s="294" t="s">
        <v>1298</v>
      </c>
      <c r="D582" s="292" t="s">
        <v>1299</v>
      </c>
      <c r="E582" s="293">
        <v>1</v>
      </c>
      <c r="F582" s="188"/>
      <c r="G582" s="217"/>
      <c r="H582" s="217"/>
      <c r="I582" s="188"/>
      <c r="J582" s="120" t="str">
        <f>IF(I582=Sheet2!$A$3,Sheet2!$B$3,IF(I582=Sheet2!$A$4,Sheet2!$B$4,IF(I582=Sheet2!$A$5,Sheet2!$B$5,IF(I582=Sheet2!$A$6,Sheet2!$B$6,""))))</f>
        <v/>
      </c>
      <c r="K582" s="202"/>
    </row>
    <row r="583" spans="1:11">
      <c r="A583" s="365"/>
      <c r="B583" s="230">
        <v>557</v>
      </c>
      <c r="C583" s="294" t="s">
        <v>474</v>
      </c>
      <c r="D583" s="292" t="s">
        <v>475</v>
      </c>
      <c r="E583" s="293">
        <v>1</v>
      </c>
      <c r="F583" s="188"/>
      <c r="G583" s="217"/>
      <c r="H583" s="217"/>
      <c r="I583" s="188"/>
      <c r="J583" s="120" t="str">
        <f>IF(I583=Sheet2!$A$3,Sheet2!$B$3,IF(I583=Sheet2!$A$4,Sheet2!$B$4,IF(I583=Sheet2!$A$5,Sheet2!$B$5,IF(I583=Sheet2!$A$6,Sheet2!$B$6,""))))</f>
        <v/>
      </c>
      <c r="K583" s="202"/>
    </row>
    <row r="584" spans="1:11">
      <c r="A584" s="365"/>
      <c r="B584" s="230">
        <v>558</v>
      </c>
      <c r="C584" s="291" t="s">
        <v>1333</v>
      </c>
      <c r="D584" s="292" t="s">
        <v>1334</v>
      </c>
      <c r="E584" s="293">
        <v>100</v>
      </c>
      <c r="F584" s="188"/>
      <c r="G584" s="217"/>
      <c r="H584" s="217"/>
      <c r="I584" s="188"/>
      <c r="J584" s="120" t="str">
        <f>IF(I584=Sheet2!$A$3,Sheet2!$B$3,IF(I584=Sheet2!$A$4,Sheet2!$B$4,IF(I584=Sheet2!$A$5,Sheet2!$B$5,IF(I584=Sheet2!$A$6,Sheet2!$B$6,""))))</f>
        <v/>
      </c>
      <c r="K584" s="202"/>
    </row>
    <row r="585" spans="1:11">
      <c r="A585" s="365"/>
      <c r="B585" s="230">
        <v>559</v>
      </c>
      <c r="C585" s="294" t="s">
        <v>1335</v>
      </c>
      <c r="D585" s="292" t="s">
        <v>1336</v>
      </c>
      <c r="E585" s="293">
        <v>100</v>
      </c>
      <c r="F585" s="188"/>
      <c r="G585" s="217"/>
      <c r="H585" s="217"/>
      <c r="I585" s="188"/>
      <c r="J585" s="120" t="str">
        <f>IF(I585=Sheet2!$A$3,Sheet2!$B$3,IF(I585=Sheet2!$A$4,Sheet2!$B$4,IF(I585=Sheet2!$A$5,Sheet2!$B$5,IF(I585=Sheet2!$A$6,Sheet2!$B$6,""))))</f>
        <v/>
      </c>
      <c r="K585" s="202"/>
    </row>
    <row r="586" spans="1:11">
      <c r="A586" s="365"/>
      <c r="B586" s="230">
        <v>560</v>
      </c>
      <c r="C586" s="294" t="s">
        <v>1337</v>
      </c>
      <c r="D586" s="292" t="s">
        <v>1338</v>
      </c>
      <c r="E586" s="293">
        <v>100</v>
      </c>
      <c r="F586" s="188"/>
      <c r="G586" s="217"/>
      <c r="H586" s="217"/>
      <c r="I586" s="188"/>
      <c r="J586" s="120" t="str">
        <f>IF(I586=Sheet2!$A$3,Sheet2!$B$3,IF(I586=Sheet2!$A$4,Sheet2!$B$4,IF(I586=Sheet2!$A$5,Sheet2!$B$5,IF(I586=Sheet2!$A$6,Sheet2!$B$6,""))))</f>
        <v/>
      </c>
      <c r="K586" s="202"/>
    </row>
    <row r="587" spans="1:11">
      <c r="A587" s="365"/>
      <c r="B587" s="230">
        <v>561</v>
      </c>
      <c r="C587" s="294" t="s">
        <v>1339</v>
      </c>
      <c r="D587" s="292" t="s">
        <v>1340</v>
      </c>
      <c r="E587" s="293">
        <v>100</v>
      </c>
      <c r="F587" s="188"/>
      <c r="G587" s="217"/>
      <c r="H587" s="217"/>
      <c r="I587" s="188"/>
      <c r="J587" s="120" t="str">
        <f>IF(I587=Sheet2!$A$3,Sheet2!$B$3,IF(I587=Sheet2!$A$4,Sheet2!$B$4,IF(I587=Sheet2!$A$5,Sheet2!$B$5,IF(I587=Sheet2!$A$6,Sheet2!$B$6,""))))</f>
        <v/>
      </c>
      <c r="K587" s="202"/>
    </row>
    <row r="588" spans="1:11">
      <c r="A588" s="365"/>
      <c r="B588" s="230">
        <v>562</v>
      </c>
      <c r="C588" s="294" t="s">
        <v>1341</v>
      </c>
      <c r="D588" s="292" t="s">
        <v>1242</v>
      </c>
      <c r="E588" s="293">
        <v>100</v>
      </c>
      <c r="F588" s="188"/>
      <c r="G588" s="217"/>
      <c r="H588" s="217"/>
      <c r="I588" s="188"/>
      <c r="J588" s="120" t="str">
        <f>IF(I588=Sheet2!$A$3,Sheet2!$B$3,IF(I588=Sheet2!$A$4,Sheet2!$B$4,IF(I588=Sheet2!$A$5,Sheet2!$B$5,IF(I588=Sheet2!$A$6,Sheet2!$B$6,""))))</f>
        <v/>
      </c>
      <c r="K588" s="202"/>
    </row>
    <row r="589" spans="1:11">
      <c r="A589" s="365"/>
      <c r="B589" s="230">
        <v>563</v>
      </c>
      <c r="C589" s="294" t="s">
        <v>915</v>
      </c>
      <c r="D589" s="292" t="s">
        <v>916</v>
      </c>
      <c r="E589" s="293">
        <v>100</v>
      </c>
      <c r="F589" s="188"/>
      <c r="G589" s="217"/>
      <c r="H589" s="217"/>
      <c r="I589" s="188"/>
      <c r="J589" s="120" t="str">
        <f>IF(I589=Sheet2!$A$3,Sheet2!$B$3,IF(I589=Sheet2!$A$4,Sheet2!$B$4,IF(I589=Sheet2!$A$5,Sheet2!$B$5,IF(I589=Sheet2!$A$6,Sheet2!$B$6,""))))</f>
        <v/>
      </c>
      <c r="K589" s="202"/>
    </row>
    <row r="590" spans="1:11">
      <c r="A590" s="365"/>
      <c r="B590" s="230">
        <v>564</v>
      </c>
      <c r="C590" s="294" t="s">
        <v>1257</v>
      </c>
      <c r="D590" s="292" t="s">
        <v>918</v>
      </c>
      <c r="E590" s="293">
        <v>100</v>
      </c>
      <c r="F590" s="188"/>
      <c r="G590" s="217"/>
      <c r="H590" s="217"/>
      <c r="I590" s="188"/>
      <c r="J590" s="120" t="str">
        <f>IF(I590=Sheet2!$A$3,Sheet2!$B$3,IF(I590=Sheet2!$A$4,Sheet2!$B$4,IF(I590=Sheet2!$A$5,Sheet2!$B$5,IF(I590=Sheet2!$A$6,Sheet2!$B$6,""))))</f>
        <v/>
      </c>
      <c r="K590" s="202"/>
    </row>
    <row r="591" spans="1:11">
      <c r="A591" s="365"/>
      <c r="B591" s="230">
        <v>565</v>
      </c>
      <c r="C591" s="294" t="s">
        <v>911</v>
      </c>
      <c r="D591" s="292" t="s">
        <v>912</v>
      </c>
      <c r="E591" s="293">
        <v>100</v>
      </c>
      <c r="F591" s="188"/>
      <c r="G591" s="217"/>
      <c r="H591" s="217"/>
      <c r="I591" s="188"/>
      <c r="J591" s="120" t="str">
        <f>IF(I591=Sheet2!$A$3,Sheet2!$B$3,IF(I591=Sheet2!$A$4,Sheet2!$B$4,IF(I591=Sheet2!$A$5,Sheet2!$B$5,IF(I591=Sheet2!$A$6,Sheet2!$B$6,""))))</f>
        <v/>
      </c>
      <c r="K591" s="202"/>
    </row>
    <row r="592" spans="1:11">
      <c r="A592" s="365"/>
      <c r="B592" s="230">
        <v>566</v>
      </c>
      <c r="C592" s="294" t="s">
        <v>1255</v>
      </c>
      <c r="D592" s="292" t="s">
        <v>1256</v>
      </c>
      <c r="E592" s="293">
        <v>100</v>
      </c>
      <c r="F592" s="188"/>
      <c r="G592" s="217"/>
      <c r="H592" s="217"/>
      <c r="I592" s="188"/>
      <c r="J592" s="120" t="str">
        <f>IF(I592=Sheet2!$A$3,Sheet2!$B$3,IF(I592=Sheet2!$A$4,Sheet2!$B$4,IF(I592=Sheet2!$A$5,Sheet2!$B$5,IF(I592=Sheet2!$A$6,Sheet2!$B$6,""))))</f>
        <v/>
      </c>
      <c r="K592" s="202"/>
    </row>
    <row r="593" spans="1:11">
      <c r="A593" s="365"/>
      <c r="B593" s="230">
        <v>567</v>
      </c>
      <c r="C593" s="294" t="s">
        <v>824</v>
      </c>
      <c r="D593" s="292" t="s">
        <v>825</v>
      </c>
      <c r="E593" s="293">
        <v>100</v>
      </c>
      <c r="F593" s="188"/>
      <c r="G593" s="217"/>
      <c r="H593" s="217"/>
      <c r="I593" s="188"/>
      <c r="J593" s="120" t="str">
        <f>IF(I593=Sheet2!$A$3,Sheet2!$B$3,IF(I593=Sheet2!$A$4,Sheet2!$B$4,IF(I593=Sheet2!$A$5,Sheet2!$B$5,IF(I593=Sheet2!$A$6,Sheet2!$B$6,""))))</f>
        <v/>
      </c>
      <c r="K593" s="202"/>
    </row>
    <row r="594" spans="1:11">
      <c r="A594" s="365"/>
      <c r="B594" s="230">
        <v>568</v>
      </c>
      <c r="C594" s="294" t="s">
        <v>1304</v>
      </c>
      <c r="D594" s="292" t="s">
        <v>1305</v>
      </c>
      <c r="E594" s="293">
        <v>100</v>
      </c>
      <c r="F594" s="188"/>
      <c r="G594" s="217"/>
      <c r="H594" s="217"/>
      <c r="I594" s="188"/>
      <c r="J594" s="120" t="str">
        <f>IF(I594=Sheet2!$A$3,Sheet2!$B$3,IF(I594=Sheet2!$A$4,Sheet2!$B$4,IF(I594=Sheet2!$A$5,Sheet2!$B$5,IF(I594=Sheet2!$A$6,Sheet2!$B$6,""))))</f>
        <v/>
      </c>
      <c r="K594" s="202"/>
    </row>
    <row r="595" spans="1:11">
      <c r="A595" s="365"/>
      <c r="B595" s="230">
        <v>569</v>
      </c>
      <c r="C595" s="294" t="s">
        <v>808</v>
      </c>
      <c r="D595" s="292" t="s">
        <v>809</v>
      </c>
      <c r="E595" s="293">
        <v>200</v>
      </c>
      <c r="F595" s="188"/>
      <c r="G595" s="217"/>
      <c r="H595" s="217"/>
      <c r="I595" s="188"/>
      <c r="J595" s="120" t="str">
        <f>IF(I595=Sheet2!$A$3,Sheet2!$B$3,IF(I595=Sheet2!$A$4,Sheet2!$B$4,IF(I595=Sheet2!$A$5,Sheet2!$B$5,IF(I595=Sheet2!$A$6,Sheet2!$B$6,""))))</f>
        <v/>
      </c>
      <c r="K595" s="202"/>
    </row>
    <row r="596" spans="1:11">
      <c r="A596" s="365"/>
      <c r="B596" s="230">
        <v>570</v>
      </c>
      <c r="C596" s="294" t="s">
        <v>1342</v>
      </c>
      <c r="D596" s="292" t="s">
        <v>1343</v>
      </c>
      <c r="E596" s="293">
        <v>100</v>
      </c>
      <c r="F596" s="188"/>
      <c r="G596" s="217"/>
      <c r="H596" s="217"/>
      <c r="I596" s="188"/>
      <c r="J596" s="120" t="str">
        <f>IF(I596=Sheet2!$A$3,Sheet2!$B$3,IF(I596=Sheet2!$A$4,Sheet2!$B$4,IF(I596=Sheet2!$A$5,Sheet2!$B$5,IF(I596=Sheet2!$A$6,Sheet2!$B$6,""))))</f>
        <v/>
      </c>
      <c r="K596" s="202"/>
    </row>
    <row r="597" spans="1:11">
      <c r="A597" s="365"/>
      <c r="B597" s="230">
        <v>571</v>
      </c>
      <c r="C597" s="294" t="s">
        <v>830</v>
      </c>
      <c r="D597" s="292" t="s">
        <v>831</v>
      </c>
      <c r="E597" s="293">
        <v>100</v>
      </c>
      <c r="F597" s="188"/>
      <c r="G597" s="217"/>
      <c r="H597" s="217"/>
      <c r="I597" s="188"/>
      <c r="J597" s="120" t="str">
        <f>IF(I597=Sheet2!$A$3,Sheet2!$B$3,IF(I597=Sheet2!$A$4,Sheet2!$B$4,IF(I597=Sheet2!$A$5,Sheet2!$B$5,IF(I597=Sheet2!$A$6,Sheet2!$B$6,""))))</f>
        <v/>
      </c>
      <c r="K597" s="202"/>
    </row>
    <row r="598" spans="1:11">
      <c r="A598" s="365"/>
      <c r="B598" s="230">
        <v>572</v>
      </c>
      <c r="C598" s="294" t="s">
        <v>1344</v>
      </c>
      <c r="D598" s="292" t="s">
        <v>1345</v>
      </c>
      <c r="E598" s="293">
        <v>100</v>
      </c>
      <c r="F598" s="188"/>
      <c r="G598" s="217"/>
      <c r="H598" s="217"/>
      <c r="I598" s="188"/>
      <c r="J598" s="120" t="str">
        <f>IF(I598=Sheet2!$A$3,Sheet2!$B$3,IF(I598=Sheet2!$A$4,Sheet2!$B$4,IF(I598=Sheet2!$A$5,Sheet2!$B$5,IF(I598=Sheet2!$A$6,Sheet2!$B$6,""))))</f>
        <v/>
      </c>
      <c r="K598" s="202"/>
    </row>
    <row r="599" spans="1:11">
      <c r="A599" s="365"/>
      <c r="B599" s="230">
        <v>573</v>
      </c>
      <c r="C599" s="294" t="s">
        <v>1295</v>
      </c>
      <c r="D599" s="292" t="s">
        <v>1296</v>
      </c>
      <c r="E599" s="293">
        <v>100</v>
      </c>
      <c r="F599" s="188"/>
      <c r="G599" s="217"/>
      <c r="H599" s="217"/>
      <c r="I599" s="188"/>
      <c r="J599" s="120" t="str">
        <f>IF(I599=Sheet2!$A$3,Sheet2!$B$3,IF(I599=Sheet2!$A$4,Sheet2!$B$4,IF(I599=Sheet2!$A$5,Sheet2!$B$5,IF(I599=Sheet2!$A$6,Sheet2!$B$6,""))))</f>
        <v/>
      </c>
      <c r="K599" s="202"/>
    </row>
    <row r="600" spans="1:11">
      <c r="A600" s="365"/>
      <c r="B600" s="230">
        <v>574</v>
      </c>
      <c r="C600" s="294" t="s">
        <v>923</v>
      </c>
      <c r="D600" s="292" t="s">
        <v>924</v>
      </c>
      <c r="E600" s="293">
        <v>100</v>
      </c>
      <c r="F600" s="188"/>
      <c r="G600" s="217"/>
      <c r="H600" s="217"/>
      <c r="I600" s="188"/>
      <c r="J600" s="120" t="str">
        <f>IF(I600=Sheet2!$A$3,Sheet2!$B$3,IF(I600=Sheet2!$A$4,Sheet2!$B$4,IF(I600=Sheet2!$A$5,Sheet2!$B$5,IF(I600=Sheet2!$A$6,Sheet2!$B$6,""))))</f>
        <v/>
      </c>
      <c r="K600" s="202"/>
    </row>
    <row r="601" spans="1:11">
      <c r="A601" s="365"/>
      <c r="B601" s="230">
        <v>575</v>
      </c>
      <c r="C601" s="294" t="s">
        <v>812</v>
      </c>
      <c r="D601" s="292" t="s">
        <v>1297</v>
      </c>
      <c r="E601" s="293">
        <v>100</v>
      </c>
      <c r="F601" s="188"/>
      <c r="G601" s="217"/>
      <c r="H601" s="217"/>
      <c r="I601" s="188"/>
      <c r="J601" s="120" t="str">
        <f>IF(I601=Sheet2!$A$3,Sheet2!$B$3,IF(I601=Sheet2!$A$4,Sheet2!$B$4,IF(I601=Sheet2!$A$5,Sheet2!$B$5,IF(I601=Sheet2!$A$6,Sheet2!$B$6,""))))</f>
        <v/>
      </c>
      <c r="K601" s="202"/>
    </row>
    <row r="602" spans="1:11">
      <c r="A602" s="365"/>
      <c r="B602" s="230">
        <v>576</v>
      </c>
      <c r="C602" s="294" t="s">
        <v>813</v>
      </c>
      <c r="D602" s="292" t="s">
        <v>814</v>
      </c>
      <c r="E602" s="293">
        <v>100</v>
      </c>
      <c r="F602" s="188"/>
      <c r="G602" s="217"/>
      <c r="H602" s="217"/>
      <c r="I602" s="188"/>
      <c r="J602" s="120" t="str">
        <f>IF(I602=Sheet2!$A$3,Sheet2!$B$3,IF(I602=Sheet2!$A$4,Sheet2!$B$4,IF(I602=Sheet2!$A$5,Sheet2!$B$5,IF(I602=Sheet2!$A$6,Sheet2!$B$6,""))))</f>
        <v/>
      </c>
      <c r="K602" s="202"/>
    </row>
    <row r="603" spans="1:11">
      <c r="A603" s="365"/>
      <c r="B603" s="230">
        <v>577</v>
      </c>
      <c r="C603" s="294" t="s">
        <v>815</v>
      </c>
      <c r="D603" s="292" t="s">
        <v>816</v>
      </c>
      <c r="E603" s="293">
        <v>100</v>
      </c>
      <c r="F603" s="188"/>
      <c r="G603" s="217"/>
      <c r="H603" s="217"/>
      <c r="I603" s="188"/>
      <c r="J603" s="120" t="str">
        <f>IF(I603=Sheet2!$A$3,Sheet2!$B$3,IF(I603=Sheet2!$A$4,Sheet2!$B$4,IF(I603=Sheet2!$A$5,Sheet2!$B$5,IF(I603=Sheet2!$A$6,Sheet2!$B$6,""))))</f>
        <v/>
      </c>
      <c r="K603" s="202"/>
    </row>
    <row r="604" spans="1:11">
      <c r="A604" s="365"/>
      <c r="B604" s="230">
        <v>578</v>
      </c>
      <c r="C604" s="294" t="s">
        <v>1320</v>
      </c>
      <c r="D604" s="292" t="s">
        <v>1321</v>
      </c>
      <c r="E604" s="293">
        <v>100</v>
      </c>
      <c r="F604" s="188"/>
      <c r="G604" s="217"/>
      <c r="H604" s="217"/>
      <c r="I604" s="188"/>
      <c r="J604" s="120" t="str">
        <f>IF(I604=Sheet2!$A$3,Sheet2!$B$3,IF(I604=Sheet2!$A$4,Sheet2!$B$4,IF(I604=Sheet2!$A$5,Sheet2!$B$5,IF(I604=Sheet2!$A$6,Sheet2!$B$6,""))))</f>
        <v/>
      </c>
      <c r="K604" s="202"/>
    </row>
    <row r="605" spans="1:11">
      <c r="A605" s="365"/>
      <c r="B605" s="230">
        <v>579</v>
      </c>
      <c r="C605" s="294" t="s">
        <v>474</v>
      </c>
      <c r="D605" s="292" t="s">
        <v>475</v>
      </c>
      <c r="E605" s="293">
        <v>100</v>
      </c>
      <c r="F605" s="188"/>
      <c r="G605" s="217"/>
      <c r="H605" s="217"/>
      <c r="I605" s="188"/>
      <c r="J605" s="120" t="str">
        <f>IF(I605=Sheet2!$A$3,Sheet2!$B$3,IF(I605=Sheet2!$A$4,Sheet2!$B$4,IF(I605=Sheet2!$A$5,Sheet2!$B$5,IF(I605=Sheet2!$A$6,Sheet2!$B$6,""))))</f>
        <v/>
      </c>
      <c r="K605" s="202"/>
    </row>
    <row r="606" spans="1:11">
      <c r="A606" s="365"/>
      <c r="B606" s="230">
        <v>580</v>
      </c>
      <c r="C606" s="294" t="s">
        <v>1346</v>
      </c>
      <c r="D606" s="292" t="s">
        <v>860</v>
      </c>
      <c r="E606" s="293">
        <v>100</v>
      </c>
      <c r="F606" s="188"/>
      <c r="G606" s="217"/>
      <c r="H606" s="217"/>
      <c r="I606" s="188"/>
      <c r="J606" s="120" t="str">
        <f>IF(I606=Sheet2!$A$3,Sheet2!$B$3,IF(I606=Sheet2!$A$4,Sheet2!$B$4,IF(I606=Sheet2!$A$5,Sheet2!$B$5,IF(I606=Sheet2!$A$6,Sheet2!$B$6,""))))</f>
        <v/>
      </c>
      <c r="K606" s="202"/>
    </row>
    <row r="607" spans="1:11">
      <c r="A607" s="365"/>
      <c r="B607" s="230">
        <v>581</v>
      </c>
      <c r="C607" s="291" t="s">
        <v>1347</v>
      </c>
      <c r="D607" s="292" t="s">
        <v>1348</v>
      </c>
      <c r="E607" s="293">
        <v>1</v>
      </c>
      <c r="F607" s="188"/>
      <c r="G607" s="217"/>
      <c r="H607" s="217"/>
      <c r="I607" s="188"/>
      <c r="J607" s="120" t="str">
        <f>IF(I607=Sheet2!$A$3,Sheet2!$B$3,IF(I607=Sheet2!$A$4,Sheet2!$B$4,IF(I607=Sheet2!$A$5,Sheet2!$B$5,IF(I607=Sheet2!$A$6,Sheet2!$B$6,""))))</f>
        <v/>
      </c>
      <c r="K607" s="202"/>
    </row>
    <row r="608" spans="1:11">
      <c r="A608" s="365"/>
      <c r="B608" s="230">
        <v>582</v>
      </c>
      <c r="C608" s="294" t="s">
        <v>1349</v>
      </c>
      <c r="D608" s="292" t="s">
        <v>1350</v>
      </c>
      <c r="E608" s="293">
        <v>1</v>
      </c>
      <c r="F608" s="188"/>
      <c r="G608" s="217"/>
      <c r="H608" s="217"/>
      <c r="I608" s="188"/>
      <c r="J608" s="120" t="str">
        <f>IF(I608=Sheet2!$A$3,Sheet2!$B$3,IF(I608=Sheet2!$A$4,Sheet2!$B$4,IF(I608=Sheet2!$A$5,Sheet2!$B$5,IF(I608=Sheet2!$A$6,Sheet2!$B$6,""))))</f>
        <v/>
      </c>
      <c r="K608" s="202"/>
    </row>
    <row r="609" spans="1:11">
      <c r="A609" s="365"/>
      <c r="B609" s="230">
        <v>583</v>
      </c>
      <c r="C609" s="294" t="s">
        <v>1351</v>
      </c>
      <c r="D609" s="292" t="s">
        <v>1338</v>
      </c>
      <c r="E609" s="293">
        <v>1</v>
      </c>
      <c r="F609" s="188"/>
      <c r="G609" s="217"/>
      <c r="H609" s="217"/>
      <c r="I609" s="188"/>
      <c r="J609" s="120" t="str">
        <f>IF(I609=Sheet2!$A$3,Sheet2!$B$3,IF(I609=Sheet2!$A$4,Sheet2!$B$4,IF(I609=Sheet2!$A$5,Sheet2!$B$5,IF(I609=Sheet2!$A$6,Sheet2!$B$6,""))))</f>
        <v/>
      </c>
      <c r="K609" s="202"/>
    </row>
    <row r="610" spans="1:11">
      <c r="A610" s="365"/>
      <c r="B610" s="230">
        <v>584</v>
      </c>
      <c r="C610" s="294" t="s">
        <v>1352</v>
      </c>
      <c r="D610" s="292" t="s">
        <v>1353</v>
      </c>
      <c r="E610" s="293">
        <v>1</v>
      </c>
      <c r="F610" s="188"/>
      <c r="G610" s="217"/>
      <c r="H610" s="217"/>
      <c r="I610" s="188"/>
      <c r="J610" s="120" t="str">
        <f>IF(I610=Sheet2!$A$3,Sheet2!$B$3,IF(I610=Sheet2!$A$4,Sheet2!$B$4,IF(I610=Sheet2!$A$5,Sheet2!$B$5,IF(I610=Sheet2!$A$6,Sheet2!$B$6,""))))</f>
        <v/>
      </c>
      <c r="K610" s="202"/>
    </row>
    <row r="611" spans="1:11">
      <c r="A611" s="365"/>
      <c r="B611" s="230">
        <v>585</v>
      </c>
      <c r="C611" s="294" t="s">
        <v>1341</v>
      </c>
      <c r="D611" s="292" t="s">
        <v>1242</v>
      </c>
      <c r="E611" s="293">
        <v>1</v>
      </c>
      <c r="F611" s="188"/>
      <c r="G611" s="217"/>
      <c r="H611" s="217"/>
      <c r="I611" s="188"/>
      <c r="J611" s="120" t="str">
        <f>IF(I611=Sheet2!$A$3,Sheet2!$B$3,IF(I611=Sheet2!$A$4,Sheet2!$B$4,IF(I611=Sheet2!$A$5,Sheet2!$B$5,IF(I611=Sheet2!$A$6,Sheet2!$B$6,""))))</f>
        <v/>
      </c>
      <c r="K611" s="202"/>
    </row>
    <row r="612" spans="1:11">
      <c r="A612" s="365"/>
      <c r="B612" s="230">
        <v>586</v>
      </c>
      <c r="C612" s="294" t="s">
        <v>915</v>
      </c>
      <c r="D612" s="292" t="s">
        <v>916</v>
      </c>
      <c r="E612" s="293">
        <v>1</v>
      </c>
      <c r="F612" s="188"/>
      <c r="G612" s="217"/>
      <c r="H612" s="217"/>
      <c r="I612" s="188"/>
      <c r="J612" s="120" t="str">
        <f>IF(I612=Sheet2!$A$3,Sheet2!$B$3,IF(I612=Sheet2!$A$4,Sheet2!$B$4,IF(I612=Sheet2!$A$5,Sheet2!$B$5,IF(I612=Sheet2!$A$6,Sheet2!$B$6,""))))</f>
        <v/>
      </c>
      <c r="K612" s="202"/>
    </row>
    <row r="613" spans="1:11">
      <c r="A613" s="365"/>
      <c r="B613" s="230">
        <v>587</v>
      </c>
      <c r="C613" s="294" t="s">
        <v>1257</v>
      </c>
      <c r="D613" s="292" t="s">
        <v>918</v>
      </c>
      <c r="E613" s="293">
        <v>1</v>
      </c>
      <c r="F613" s="188"/>
      <c r="G613" s="217"/>
      <c r="H613" s="217"/>
      <c r="I613" s="188"/>
      <c r="J613" s="120" t="str">
        <f>IF(I613=Sheet2!$A$3,Sheet2!$B$3,IF(I613=Sheet2!$A$4,Sheet2!$B$4,IF(I613=Sheet2!$A$5,Sheet2!$B$5,IF(I613=Sheet2!$A$6,Sheet2!$B$6,""))))</f>
        <v/>
      </c>
      <c r="K613" s="202"/>
    </row>
    <row r="614" spans="1:11">
      <c r="A614" s="365"/>
      <c r="B614" s="230">
        <v>588</v>
      </c>
      <c r="C614" s="294" t="s">
        <v>911</v>
      </c>
      <c r="D614" s="292" t="s">
        <v>912</v>
      </c>
      <c r="E614" s="293">
        <v>1</v>
      </c>
      <c r="F614" s="188"/>
      <c r="G614" s="217"/>
      <c r="H614" s="217"/>
      <c r="I614" s="188"/>
      <c r="J614" s="120" t="str">
        <f>IF(I614=Sheet2!$A$3,Sheet2!$B$3,IF(I614=Sheet2!$A$4,Sheet2!$B$4,IF(I614=Sheet2!$A$5,Sheet2!$B$5,IF(I614=Sheet2!$A$6,Sheet2!$B$6,""))))</f>
        <v/>
      </c>
      <c r="K614" s="202"/>
    </row>
    <row r="615" spans="1:11">
      <c r="A615" s="365"/>
      <c r="B615" s="230">
        <v>589</v>
      </c>
      <c r="C615" s="294" t="s">
        <v>1255</v>
      </c>
      <c r="D615" s="292" t="s">
        <v>1256</v>
      </c>
      <c r="E615" s="293">
        <v>1</v>
      </c>
      <c r="F615" s="188"/>
      <c r="G615" s="217"/>
      <c r="H615" s="217"/>
      <c r="I615" s="188"/>
      <c r="J615" s="120" t="str">
        <f>IF(I615=Sheet2!$A$3,Sheet2!$B$3,IF(I615=Sheet2!$A$4,Sheet2!$B$4,IF(I615=Sheet2!$A$5,Sheet2!$B$5,IF(I615=Sheet2!$A$6,Sheet2!$B$6,""))))</f>
        <v/>
      </c>
      <c r="K615" s="202"/>
    </row>
    <row r="616" spans="1:11">
      <c r="A616" s="365"/>
      <c r="B616" s="230">
        <v>590</v>
      </c>
      <c r="C616" s="294" t="s">
        <v>824</v>
      </c>
      <c r="D616" s="292" t="s">
        <v>825</v>
      </c>
      <c r="E616" s="293">
        <v>1</v>
      </c>
      <c r="F616" s="188"/>
      <c r="G616" s="217"/>
      <c r="H616" s="217"/>
      <c r="I616" s="188"/>
      <c r="J616" s="120" t="str">
        <f>IF(I616=Sheet2!$A$3,Sheet2!$B$3,IF(I616=Sheet2!$A$4,Sheet2!$B$4,IF(I616=Sheet2!$A$5,Sheet2!$B$5,IF(I616=Sheet2!$A$6,Sheet2!$B$6,""))))</f>
        <v/>
      </c>
      <c r="K616" s="202"/>
    </row>
    <row r="617" spans="1:11">
      <c r="A617" s="365"/>
      <c r="B617" s="230">
        <v>591</v>
      </c>
      <c r="C617" s="294" t="s">
        <v>1304</v>
      </c>
      <c r="D617" s="292" t="s">
        <v>1305</v>
      </c>
      <c r="E617" s="293">
        <v>1</v>
      </c>
      <c r="F617" s="188"/>
      <c r="G617" s="217"/>
      <c r="H617" s="217"/>
      <c r="I617" s="188"/>
      <c r="J617" s="120" t="str">
        <f>IF(I617=Sheet2!$A$3,Sheet2!$B$3,IF(I617=Sheet2!$A$4,Sheet2!$B$4,IF(I617=Sheet2!$A$5,Sheet2!$B$5,IF(I617=Sheet2!$A$6,Sheet2!$B$6,""))))</f>
        <v/>
      </c>
      <c r="K617" s="202"/>
    </row>
    <row r="618" spans="1:11">
      <c r="A618" s="365"/>
      <c r="B618" s="230">
        <v>592</v>
      </c>
      <c r="C618" s="294" t="s">
        <v>695</v>
      </c>
      <c r="D618" s="292" t="s">
        <v>696</v>
      </c>
      <c r="E618" s="293">
        <v>2</v>
      </c>
      <c r="F618" s="188"/>
      <c r="G618" s="217"/>
      <c r="H618" s="217"/>
      <c r="I618" s="188"/>
      <c r="J618" s="120" t="str">
        <f>IF(I618=Sheet2!$A$3,Sheet2!$B$3,IF(I618=Sheet2!$A$4,Sheet2!$B$4,IF(I618=Sheet2!$A$5,Sheet2!$B$5,IF(I618=Sheet2!$A$6,Sheet2!$B$6,""))))</f>
        <v/>
      </c>
      <c r="K618" s="202"/>
    </row>
    <row r="619" spans="1:11">
      <c r="A619" s="365"/>
      <c r="B619" s="230">
        <v>593</v>
      </c>
      <c r="C619" s="294" t="s">
        <v>1354</v>
      </c>
      <c r="D619" s="292" t="s">
        <v>1332</v>
      </c>
      <c r="E619" s="293">
        <v>1</v>
      </c>
      <c r="F619" s="188"/>
      <c r="G619" s="217"/>
      <c r="H619" s="217"/>
      <c r="I619" s="188"/>
      <c r="J619" s="120" t="str">
        <f>IF(I619=Sheet2!$A$3,Sheet2!$B$3,IF(I619=Sheet2!$A$4,Sheet2!$B$4,IF(I619=Sheet2!$A$5,Sheet2!$B$5,IF(I619=Sheet2!$A$6,Sheet2!$B$6,""))))</f>
        <v/>
      </c>
      <c r="K619" s="202"/>
    </row>
    <row r="620" spans="1:11">
      <c r="A620" s="365"/>
      <c r="B620" s="230">
        <v>594</v>
      </c>
      <c r="C620" s="294" t="s">
        <v>830</v>
      </c>
      <c r="D620" s="292" t="s">
        <v>831</v>
      </c>
      <c r="E620" s="293">
        <v>1</v>
      </c>
      <c r="F620" s="188"/>
      <c r="G620" s="217"/>
      <c r="H620" s="217"/>
      <c r="I620" s="188"/>
      <c r="J620" s="120" t="str">
        <f>IF(I620=Sheet2!$A$3,Sheet2!$B$3,IF(I620=Sheet2!$A$4,Sheet2!$B$4,IF(I620=Sheet2!$A$5,Sheet2!$B$5,IF(I620=Sheet2!$A$6,Sheet2!$B$6,""))))</f>
        <v/>
      </c>
      <c r="K620" s="202"/>
    </row>
    <row r="621" spans="1:11">
      <c r="A621" s="365"/>
      <c r="B621" s="230">
        <v>595</v>
      </c>
      <c r="C621" s="294" t="s">
        <v>1344</v>
      </c>
      <c r="D621" s="292" t="s">
        <v>1345</v>
      </c>
      <c r="E621" s="293">
        <v>1</v>
      </c>
      <c r="F621" s="188"/>
      <c r="G621" s="217"/>
      <c r="H621" s="217"/>
      <c r="I621" s="188"/>
      <c r="J621" s="120" t="str">
        <f>IF(I621=Sheet2!$A$3,Sheet2!$B$3,IF(I621=Sheet2!$A$4,Sheet2!$B$4,IF(I621=Sheet2!$A$5,Sheet2!$B$5,IF(I621=Sheet2!$A$6,Sheet2!$B$6,""))))</f>
        <v/>
      </c>
      <c r="K621" s="202"/>
    </row>
    <row r="622" spans="1:11">
      <c r="A622" s="365"/>
      <c r="B622" s="230">
        <v>596</v>
      </c>
      <c r="C622" s="294" t="s">
        <v>1295</v>
      </c>
      <c r="D622" s="292" t="s">
        <v>1296</v>
      </c>
      <c r="E622" s="293">
        <v>1</v>
      </c>
      <c r="F622" s="188"/>
      <c r="G622" s="217"/>
      <c r="H622" s="217"/>
      <c r="I622" s="188"/>
      <c r="J622" s="120" t="str">
        <f>IF(I622=Sheet2!$A$3,Sheet2!$B$3,IF(I622=Sheet2!$A$4,Sheet2!$B$4,IF(I622=Sheet2!$A$5,Sheet2!$B$5,IF(I622=Sheet2!$A$6,Sheet2!$B$6,""))))</f>
        <v/>
      </c>
      <c r="K622" s="202"/>
    </row>
    <row r="623" spans="1:11">
      <c r="A623" s="365"/>
      <c r="B623" s="230">
        <v>597</v>
      </c>
      <c r="C623" s="294" t="s">
        <v>923</v>
      </c>
      <c r="D623" s="292" t="s">
        <v>924</v>
      </c>
      <c r="E623" s="293">
        <v>1</v>
      </c>
      <c r="F623" s="188"/>
      <c r="G623" s="217"/>
      <c r="H623" s="217"/>
      <c r="I623" s="188"/>
      <c r="J623" s="120" t="str">
        <f>IF(I623=Sheet2!$A$3,Sheet2!$B$3,IF(I623=Sheet2!$A$4,Sheet2!$B$4,IF(I623=Sheet2!$A$5,Sheet2!$B$5,IF(I623=Sheet2!$A$6,Sheet2!$B$6,""))))</f>
        <v/>
      </c>
      <c r="K623" s="202"/>
    </row>
    <row r="624" spans="1:11">
      <c r="A624" s="365"/>
      <c r="B624" s="230">
        <v>598</v>
      </c>
      <c r="C624" s="294" t="s">
        <v>812</v>
      </c>
      <c r="D624" s="292" t="s">
        <v>1297</v>
      </c>
      <c r="E624" s="293">
        <v>1</v>
      </c>
      <c r="F624" s="188"/>
      <c r="G624" s="217"/>
      <c r="H624" s="217"/>
      <c r="I624" s="188"/>
      <c r="J624" s="120" t="str">
        <f>IF(I624=Sheet2!$A$3,Sheet2!$B$3,IF(I624=Sheet2!$A$4,Sheet2!$B$4,IF(I624=Sheet2!$A$5,Sheet2!$B$5,IF(I624=Sheet2!$A$6,Sheet2!$B$6,""))))</f>
        <v/>
      </c>
      <c r="K624" s="202"/>
    </row>
    <row r="625" spans="1:11">
      <c r="A625" s="365"/>
      <c r="B625" s="230">
        <v>599</v>
      </c>
      <c r="C625" s="294" t="s">
        <v>813</v>
      </c>
      <c r="D625" s="292" t="s">
        <v>814</v>
      </c>
      <c r="E625" s="293">
        <v>1</v>
      </c>
      <c r="F625" s="188"/>
      <c r="G625" s="217"/>
      <c r="H625" s="217"/>
      <c r="I625" s="188"/>
      <c r="J625" s="120" t="str">
        <f>IF(I625=Sheet2!$A$3,Sheet2!$B$3,IF(I625=Sheet2!$A$4,Sheet2!$B$4,IF(I625=Sheet2!$A$5,Sheet2!$B$5,IF(I625=Sheet2!$A$6,Sheet2!$B$6,""))))</f>
        <v/>
      </c>
      <c r="K625" s="202"/>
    </row>
    <row r="626" spans="1:11">
      <c r="A626" s="365"/>
      <c r="B626" s="230">
        <v>600</v>
      </c>
      <c r="C626" s="294" t="s">
        <v>815</v>
      </c>
      <c r="D626" s="292" t="s">
        <v>816</v>
      </c>
      <c r="E626" s="293">
        <v>1</v>
      </c>
      <c r="F626" s="188"/>
      <c r="G626" s="217"/>
      <c r="H626" s="217"/>
      <c r="I626" s="188"/>
      <c r="J626" s="120" t="str">
        <f>IF(I626=Sheet2!$A$3,Sheet2!$B$3,IF(I626=Sheet2!$A$4,Sheet2!$B$4,IF(I626=Sheet2!$A$5,Sheet2!$B$5,IF(I626=Sheet2!$A$6,Sheet2!$B$6,""))))</f>
        <v/>
      </c>
      <c r="K626" s="202"/>
    </row>
    <row r="627" spans="1:11">
      <c r="A627" s="365"/>
      <c r="B627" s="230">
        <v>601</v>
      </c>
      <c r="C627" s="294" t="s">
        <v>1355</v>
      </c>
      <c r="D627" s="292" t="s">
        <v>1356</v>
      </c>
      <c r="E627" s="293">
        <v>1</v>
      </c>
      <c r="F627" s="188"/>
      <c r="G627" s="217"/>
      <c r="H627" s="217"/>
      <c r="I627" s="188"/>
      <c r="J627" s="120" t="str">
        <f>IF(I627=Sheet2!$A$3,Sheet2!$B$3,IF(I627=Sheet2!$A$4,Sheet2!$B$4,IF(I627=Sheet2!$A$5,Sheet2!$B$5,IF(I627=Sheet2!$A$6,Sheet2!$B$6,""))))</f>
        <v/>
      </c>
      <c r="K627" s="202"/>
    </row>
    <row r="628" spans="1:11">
      <c r="A628" s="365"/>
      <c r="B628" s="230">
        <v>602</v>
      </c>
      <c r="C628" s="294" t="s">
        <v>474</v>
      </c>
      <c r="D628" s="292" t="s">
        <v>475</v>
      </c>
      <c r="E628" s="293">
        <v>1</v>
      </c>
      <c r="F628" s="188"/>
      <c r="G628" s="217"/>
      <c r="H628" s="217"/>
      <c r="I628" s="188"/>
      <c r="J628" s="120" t="str">
        <f>IF(I628=Sheet2!$A$3,Sheet2!$B$3,IF(I628=Sheet2!$A$4,Sheet2!$B$4,IF(I628=Sheet2!$A$5,Sheet2!$B$5,IF(I628=Sheet2!$A$6,Sheet2!$B$6,""))))</f>
        <v/>
      </c>
      <c r="K628" s="202"/>
    </row>
    <row r="629" spans="1:11">
      <c r="A629" s="365"/>
      <c r="B629" s="230">
        <v>603</v>
      </c>
      <c r="C629" s="294" t="s">
        <v>1346</v>
      </c>
      <c r="D629" s="292" t="s">
        <v>860</v>
      </c>
      <c r="E629" s="293">
        <v>1</v>
      </c>
      <c r="F629" s="188"/>
      <c r="G629" s="217"/>
      <c r="H629" s="217"/>
      <c r="I629" s="188"/>
      <c r="J629" s="120" t="str">
        <f>IF(I629=Sheet2!$A$3,Sheet2!$B$3,IF(I629=Sheet2!$A$4,Sheet2!$B$4,IF(I629=Sheet2!$A$5,Sheet2!$B$5,IF(I629=Sheet2!$A$6,Sheet2!$B$6,""))))</f>
        <v/>
      </c>
      <c r="K629" s="202"/>
    </row>
    <row r="630" spans="1:11">
      <c r="A630" s="365"/>
      <c r="B630" s="230">
        <v>604</v>
      </c>
      <c r="C630" s="291" t="s">
        <v>1357</v>
      </c>
      <c r="D630" s="292" t="s">
        <v>1358</v>
      </c>
      <c r="E630" s="293">
        <v>1</v>
      </c>
      <c r="F630" s="188"/>
      <c r="G630" s="217"/>
      <c r="H630" s="217"/>
      <c r="I630" s="188"/>
      <c r="J630" s="120" t="str">
        <f>IF(I630=Sheet2!$A$3,Sheet2!$B$3,IF(I630=Sheet2!$A$4,Sheet2!$B$4,IF(I630=Sheet2!$A$5,Sheet2!$B$5,IF(I630=Sheet2!$A$6,Sheet2!$B$6,""))))</f>
        <v/>
      </c>
      <c r="K630" s="202"/>
    </row>
    <row r="631" spans="1:11">
      <c r="A631" s="365"/>
      <c r="B631" s="230">
        <v>605</v>
      </c>
      <c r="C631" s="294" t="s">
        <v>1359</v>
      </c>
      <c r="D631" s="292" t="s">
        <v>1360</v>
      </c>
      <c r="E631" s="293">
        <v>1</v>
      </c>
      <c r="F631" s="188"/>
      <c r="G631" s="217"/>
      <c r="H631" s="217"/>
      <c r="I631" s="188"/>
      <c r="J631" s="120" t="str">
        <f>IF(I631=Sheet2!$A$3,Sheet2!$B$3,IF(I631=Sheet2!$A$4,Sheet2!$B$4,IF(I631=Sheet2!$A$5,Sheet2!$B$5,IF(I631=Sheet2!$A$6,Sheet2!$B$6,""))))</f>
        <v/>
      </c>
      <c r="K631" s="202"/>
    </row>
    <row r="632" spans="1:11">
      <c r="A632" s="365"/>
      <c r="B632" s="230">
        <v>606</v>
      </c>
      <c r="C632" s="294" t="s">
        <v>1326</v>
      </c>
      <c r="D632" s="292" t="s">
        <v>1327</v>
      </c>
      <c r="E632" s="293">
        <v>1</v>
      </c>
      <c r="F632" s="188"/>
      <c r="G632" s="217"/>
      <c r="H632" s="217"/>
      <c r="I632" s="188"/>
      <c r="J632" s="120" t="str">
        <f>IF(I632=Sheet2!$A$3,Sheet2!$B$3,IF(I632=Sheet2!$A$4,Sheet2!$B$4,IF(I632=Sheet2!$A$5,Sheet2!$B$5,IF(I632=Sheet2!$A$6,Sheet2!$B$6,""))))</f>
        <v/>
      </c>
      <c r="K632" s="202"/>
    </row>
    <row r="633" spans="1:11">
      <c r="A633" s="365"/>
      <c r="B633" s="230">
        <v>607</v>
      </c>
      <c r="C633" s="294" t="s">
        <v>1328</v>
      </c>
      <c r="D633" s="292" t="s">
        <v>1285</v>
      </c>
      <c r="E633" s="293">
        <v>1</v>
      </c>
      <c r="F633" s="188"/>
      <c r="G633" s="217"/>
      <c r="H633" s="217"/>
      <c r="I633" s="188"/>
      <c r="J633" s="120" t="str">
        <f>IF(I633=Sheet2!$A$3,Sheet2!$B$3,IF(I633=Sheet2!$A$4,Sheet2!$B$4,IF(I633=Sheet2!$A$5,Sheet2!$B$5,IF(I633=Sheet2!$A$6,Sheet2!$B$6,""))))</f>
        <v/>
      </c>
      <c r="K633" s="202"/>
    </row>
    <row r="634" spans="1:11">
      <c r="A634" s="365"/>
      <c r="B634" s="230">
        <v>608</v>
      </c>
      <c r="C634" s="294" t="s">
        <v>1361</v>
      </c>
      <c r="D634" s="292" t="s">
        <v>1362</v>
      </c>
      <c r="E634" s="293">
        <v>1</v>
      </c>
      <c r="F634" s="188"/>
      <c r="G634" s="217"/>
      <c r="H634" s="217"/>
      <c r="I634" s="188"/>
      <c r="J634" s="120" t="str">
        <f>IF(I634=Sheet2!$A$3,Sheet2!$B$3,IF(I634=Sheet2!$A$4,Sheet2!$B$4,IF(I634=Sheet2!$A$5,Sheet2!$B$5,IF(I634=Sheet2!$A$6,Sheet2!$B$6,""))))</f>
        <v/>
      </c>
      <c r="K634" s="202"/>
    </row>
    <row r="635" spans="1:11">
      <c r="A635" s="365"/>
      <c r="B635" s="230">
        <v>609</v>
      </c>
      <c r="C635" s="294" t="s">
        <v>911</v>
      </c>
      <c r="D635" s="292" t="s">
        <v>912</v>
      </c>
      <c r="E635" s="293">
        <v>1</v>
      </c>
      <c r="F635" s="188"/>
      <c r="G635" s="217"/>
      <c r="H635" s="217"/>
      <c r="I635" s="188"/>
      <c r="J635" s="120" t="str">
        <f>IF(I635=Sheet2!$A$3,Sheet2!$B$3,IF(I635=Sheet2!$A$4,Sheet2!$B$4,IF(I635=Sheet2!$A$5,Sheet2!$B$5,IF(I635=Sheet2!$A$6,Sheet2!$B$6,""))))</f>
        <v/>
      </c>
      <c r="K635" s="202"/>
    </row>
    <row r="636" spans="1:11">
      <c r="A636" s="365"/>
      <c r="B636" s="230">
        <v>610</v>
      </c>
      <c r="C636" s="294" t="s">
        <v>913</v>
      </c>
      <c r="D636" s="292" t="s">
        <v>914</v>
      </c>
      <c r="E636" s="293">
        <v>1</v>
      </c>
      <c r="F636" s="188"/>
      <c r="G636" s="217"/>
      <c r="H636" s="217"/>
      <c r="I636" s="188"/>
      <c r="J636" s="120" t="str">
        <f>IF(I636=Sheet2!$A$3,Sheet2!$B$3,IF(I636=Sheet2!$A$4,Sheet2!$B$4,IF(I636=Sheet2!$A$5,Sheet2!$B$5,IF(I636=Sheet2!$A$6,Sheet2!$B$6,""))))</f>
        <v/>
      </c>
      <c r="K636" s="202"/>
    </row>
    <row r="637" spans="1:11">
      <c r="A637" s="365"/>
      <c r="B637" s="230">
        <v>611</v>
      </c>
      <c r="C637" s="294" t="s">
        <v>915</v>
      </c>
      <c r="D637" s="292" t="s">
        <v>916</v>
      </c>
      <c r="E637" s="293">
        <v>1</v>
      </c>
      <c r="F637" s="188"/>
      <c r="G637" s="217"/>
      <c r="H637" s="217"/>
      <c r="I637" s="188"/>
      <c r="J637" s="120" t="str">
        <f>IF(I637=Sheet2!$A$3,Sheet2!$B$3,IF(I637=Sheet2!$A$4,Sheet2!$B$4,IF(I637=Sheet2!$A$5,Sheet2!$B$5,IF(I637=Sheet2!$A$6,Sheet2!$B$6,""))))</f>
        <v/>
      </c>
      <c r="K637" s="202"/>
    </row>
    <row r="638" spans="1:11">
      <c r="A638" s="365"/>
      <c r="B638" s="230">
        <v>612</v>
      </c>
      <c r="C638" s="294" t="s">
        <v>917</v>
      </c>
      <c r="D638" s="292" t="s">
        <v>918</v>
      </c>
      <c r="E638" s="293">
        <v>1</v>
      </c>
      <c r="F638" s="188"/>
      <c r="G638" s="217"/>
      <c r="H638" s="217"/>
      <c r="I638" s="188"/>
      <c r="J638" s="120" t="str">
        <f>IF(I638=Sheet2!$A$3,Sheet2!$B$3,IF(I638=Sheet2!$A$4,Sheet2!$B$4,IF(I638=Sheet2!$A$5,Sheet2!$B$5,IF(I638=Sheet2!$A$6,Sheet2!$B$6,""))))</f>
        <v/>
      </c>
      <c r="K638" s="202"/>
    </row>
    <row r="639" spans="1:11">
      <c r="A639" s="365"/>
      <c r="B639" s="230">
        <v>613</v>
      </c>
      <c r="C639" s="294" t="s">
        <v>1331</v>
      </c>
      <c r="D639" s="292" t="s">
        <v>1332</v>
      </c>
      <c r="E639" s="293">
        <v>1</v>
      </c>
      <c r="F639" s="188"/>
      <c r="G639" s="217"/>
      <c r="H639" s="217"/>
      <c r="I639" s="188"/>
      <c r="J639" s="120" t="str">
        <f>IF(I639=Sheet2!$A$3,Sheet2!$B$3,IF(I639=Sheet2!$A$4,Sheet2!$B$4,IF(I639=Sheet2!$A$5,Sheet2!$B$5,IF(I639=Sheet2!$A$6,Sheet2!$B$6,""))))</f>
        <v/>
      </c>
      <c r="K639" s="202"/>
    </row>
    <row r="640" spans="1:11">
      <c r="A640" s="365"/>
      <c r="B640" s="230">
        <v>614</v>
      </c>
      <c r="C640" s="294" t="s">
        <v>1290</v>
      </c>
      <c r="D640" s="292" t="s">
        <v>860</v>
      </c>
      <c r="E640" s="293">
        <v>1</v>
      </c>
      <c r="F640" s="188"/>
      <c r="G640" s="217"/>
      <c r="H640" s="217"/>
      <c r="I640" s="188"/>
      <c r="J640" s="120" t="str">
        <f>IF(I640=Sheet2!$A$3,Sheet2!$B$3,IF(I640=Sheet2!$A$4,Sheet2!$B$4,IF(I640=Sheet2!$A$5,Sheet2!$B$5,IF(I640=Sheet2!$A$6,Sheet2!$B$6,""))))</f>
        <v/>
      </c>
      <c r="K640" s="202"/>
    </row>
    <row r="641" spans="1:11">
      <c r="A641" s="365"/>
      <c r="B641" s="230">
        <v>615</v>
      </c>
      <c r="C641" s="294" t="s">
        <v>1363</v>
      </c>
      <c r="D641" s="292" t="s">
        <v>1364</v>
      </c>
      <c r="E641" s="293">
        <v>1</v>
      </c>
      <c r="F641" s="188"/>
      <c r="G641" s="217"/>
      <c r="H641" s="217"/>
      <c r="I641" s="188"/>
      <c r="J641" s="120" t="str">
        <f>IF(I641=Sheet2!$A$3,Sheet2!$B$3,IF(I641=Sheet2!$A$4,Sheet2!$B$4,IF(I641=Sheet2!$A$5,Sheet2!$B$5,IF(I641=Sheet2!$A$6,Sheet2!$B$6,""))))</f>
        <v/>
      </c>
      <c r="K641" s="202"/>
    </row>
    <row r="642" spans="1:11">
      <c r="A642" s="365"/>
      <c r="B642" s="230">
        <v>616</v>
      </c>
      <c r="C642" s="294" t="s">
        <v>1365</v>
      </c>
      <c r="D642" s="292" t="s">
        <v>1366</v>
      </c>
      <c r="E642" s="293">
        <v>1</v>
      </c>
      <c r="F642" s="188"/>
      <c r="G642" s="217"/>
      <c r="H642" s="217"/>
      <c r="I642" s="188"/>
      <c r="J642" s="120" t="str">
        <f>IF(I642=Sheet2!$A$3,Sheet2!$B$3,IF(I642=Sheet2!$A$4,Sheet2!$B$4,IF(I642=Sheet2!$A$5,Sheet2!$B$5,IF(I642=Sheet2!$A$6,Sheet2!$B$6,""))))</f>
        <v/>
      </c>
      <c r="K642" s="202"/>
    </row>
    <row r="643" spans="1:11">
      <c r="A643" s="365"/>
      <c r="B643" s="230">
        <v>617</v>
      </c>
      <c r="C643" s="294" t="s">
        <v>1306</v>
      </c>
      <c r="D643" s="292" t="s">
        <v>1307</v>
      </c>
      <c r="E643" s="293">
        <v>2</v>
      </c>
      <c r="F643" s="188"/>
      <c r="G643" s="217"/>
      <c r="H643" s="217"/>
      <c r="I643" s="188"/>
      <c r="J643" s="120" t="str">
        <f>IF(I643=Sheet2!$A$3,Sheet2!$B$3,IF(I643=Sheet2!$A$4,Sheet2!$B$4,IF(I643=Sheet2!$A$5,Sheet2!$B$5,IF(I643=Sheet2!$A$6,Sheet2!$B$6,""))))</f>
        <v/>
      </c>
      <c r="K643" s="202"/>
    </row>
    <row r="644" spans="1:11">
      <c r="A644" s="365"/>
      <c r="B644" s="230">
        <v>618</v>
      </c>
      <c r="C644" s="294" t="s">
        <v>1295</v>
      </c>
      <c r="D644" s="292" t="s">
        <v>1296</v>
      </c>
      <c r="E644" s="293">
        <v>1</v>
      </c>
      <c r="F644" s="188"/>
      <c r="G644" s="217"/>
      <c r="H644" s="217"/>
      <c r="I644" s="188"/>
      <c r="J644" s="120" t="str">
        <f>IF(I644=Sheet2!$A$3,Sheet2!$B$3,IF(I644=Sheet2!$A$4,Sheet2!$B$4,IF(I644=Sheet2!$A$5,Sheet2!$B$5,IF(I644=Sheet2!$A$6,Sheet2!$B$6,""))))</f>
        <v/>
      </c>
      <c r="K644" s="202"/>
    </row>
    <row r="645" spans="1:11">
      <c r="A645" s="365"/>
      <c r="B645" s="230">
        <v>619</v>
      </c>
      <c r="C645" s="294" t="s">
        <v>830</v>
      </c>
      <c r="D645" s="292" t="s">
        <v>831</v>
      </c>
      <c r="E645" s="293">
        <v>1</v>
      </c>
      <c r="F645" s="188"/>
      <c r="G645" s="217"/>
      <c r="H645" s="217"/>
      <c r="I645" s="188"/>
      <c r="J645" s="120" t="str">
        <f>IF(I645=Sheet2!$A$3,Sheet2!$B$3,IF(I645=Sheet2!$A$4,Sheet2!$B$4,IF(I645=Sheet2!$A$5,Sheet2!$B$5,IF(I645=Sheet2!$A$6,Sheet2!$B$6,""))))</f>
        <v/>
      </c>
      <c r="K645" s="202"/>
    </row>
    <row r="646" spans="1:11">
      <c r="A646" s="365"/>
      <c r="B646" s="230">
        <v>620</v>
      </c>
      <c r="C646" s="294" t="s">
        <v>832</v>
      </c>
      <c r="D646" s="292" t="s">
        <v>833</v>
      </c>
      <c r="E646" s="293">
        <v>1</v>
      </c>
      <c r="F646" s="188"/>
      <c r="G646" s="217"/>
      <c r="H646" s="217"/>
      <c r="I646" s="188"/>
      <c r="J646" s="120" t="str">
        <f>IF(I646=Sheet2!$A$3,Sheet2!$B$3,IF(I646=Sheet2!$A$4,Sheet2!$B$4,IF(I646=Sheet2!$A$5,Sheet2!$B$5,IF(I646=Sheet2!$A$6,Sheet2!$B$6,""))))</f>
        <v/>
      </c>
      <c r="K646" s="202"/>
    </row>
    <row r="647" spans="1:11">
      <c r="A647" s="365"/>
      <c r="B647" s="230">
        <v>621</v>
      </c>
      <c r="C647" s="294" t="s">
        <v>923</v>
      </c>
      <c r="D647" s="292" t="s">
        <v>924</v>
      </c>
      <c r="E647" s="293">
        <v>1</v>
      </c>
      <c r="F647" s="188"/>
      <c r="G647" s="217"/>
      <c r="H647" s="217"/>
      <c r="I647" s="188"/>
      <c r="J647" s="120" t="str">
        <f>IF(I647=Sheet2!$A$3,Sheet2!$B$3,IF(I647=Sheet2!$A$4,Sheet2!$B$4,IF(I647=Sheet2!$A$5,Sheet2!$B$5,IF(I647=Sheet2!$A$6,Sheet2!$B$6,""))))</f>
        <v/>
      </c>
      <c r="K647" s="202"/>
    </row>
    <row r="648" spans="1:11">
      <c r="A648" s="365"/>
      <c r="B648" s="230">
        <v>622</v>
      </c>
      <c r="C648" s="294" t="s">
        <v>812</v>
      </c>
      <c r="D648" s="292" t="s">
        <v>1297</v>
      </c>
      <c r="E648" s="293">
        <v>1</v>
      </c>
      <c r="F648" s="188"/>
      <c r="G648" s="217"/>
      <c r="H648" s="217"/>
      <c r="I648" s="188"/>
      <c r="J648" s="120" t="str">
        <f>IF(I648=Sheet2!$A$3,Sheet2!$B$3,IF(I648=Sheet2!$A$4,Sheet2!$B$4,IF(I648=Sheet2!$A$5,Sheet2!$B$5,IF(I648=Sheet2!$A$6,Sheet2!$B$6,""))))</f>
        <v/>
      </c>
      <c r="K648" s="202"/>
    </row>
    <row r="649" spans="1:11">
      <c r="A649" s="365"/>
      <c r="B649" s="230">
        <v>623</v>
      </c>
      <c r="C649" s="294" t="s">
        <v>813</v>
      </c>
      <c r="D649" s="292" t="s">
        <v>814</v>
      </c>
      <c r="E649" s="293">
        <v>1</v>
      </c>
      <c r="F649" s="188"/>
      <c r="G649" s="217"/>
      <c r="H649" s="217"/>
      <c r="I649" s="188"/>
      <c r="J649" s="120" t="str">
        <f>IF(I649=Sheet2!$A$3,Sheet2!$B$3,IF(I649=Sheet2!$A$4,Sheet2!$B$4,IF(I649=Sheet2!$A$5,Sheet2!$B$5,IF(I649=Sheet2!$A$6,Sheet2!$B$6,""))))</f>
        <v/>
      </c>
      <c r="K649" s="202"/>
    </row>
    <row r="650" spans="1:11">
      <c r="A650" s="365"/>
      <c r="B650" s="230">
        <v>624</v>
      </c>
      <c r="C650" s="294" t="s">
        <v>815</v>
      </c>
      <c r="D650" s="292" t="s">
        <v>816</v>
      </c>
      <c r="E650" s="293">
        <v>1</v>
      </c>
      <c r="F650" s="188"/>
      <c r="G650" s="217"/>
      <c r="H650" s="217"/>
      <c r="I650" s="188"/>
      <c r="J650" s="120" t="str">
        <f>IF(I650=Sheet2!$A$3,Sheet2!$B$3,IF(I650=Sheet2!$A$4,Sheet2!$B$4,IF(I650=Sheet2!$A$5,Sheet2!$B$5,IF(I650=Sheet2!$A$6,Sheet2!$B$6,""))))</f>
        <v/>
      </c>
      <c r="K650" s="202"/>
    </row>
    <row r="651" spans="1:11">
      <c r="A651" s="365"/>
      <c r="B651" s="230">
        <v>625</v>
      </c>
      <c r="C651" s="294" t="s">
        <v>1367</v>
      </c>
      <c r="D651" s="292" t="s">
        <v>1368</v>
      </c>
      <c r="E651" s="293">
        <v>1</v>
      </c>
      <c r="F651" s="188"/>
      <c r="G651" s="217"/>
      <c r="H651" s="217"/>
      <c r="I651" s="188"/>
      <c r="J651" s="120" t="str">
        <f>IF(I651=Sheet2!$A$3,Sheet2!$B$3,IF(I651=Sheet2!$A$4,Sheet2!$B$4,IF(I651=Sheet2!$A$5,Sheet2!$B$5,IF(I651=Sheet2!$A$6,Sheet2!$B$6,""))))</f>
        <v/>
      </c>
      <c r="K651" s="202"/>
    </row>
    <row r="652" spans="1:11">
      <c r="A652" s="365"/>
      <c r="B652" s="230">
        <v>626</v>
      </c>
      <c r="C652" s="294" t="s">
        <v>474</v>
      </c>
      <c r="D652" s="292" t="s">
        <v>475</v>
      </c>
      <c r="E652" s="293">
        <v>1</v>
      </c>
      <c r="F652" s="188"/>
      <c r="G652" s="217"/>
      <c r="H652" s="217"/>
      <c r="I652" s="188"/>
      <c r="J652" s="120" t="str">
        <f>IF(I652=Sheet2!$A$3,Sheet2!$B$3,IF(I652=Sheet2!$A$4,Sheet2!$B$4,IF(I652=Sheet2!$A$5,Sheet2!$B$5,IF(I652=Sheet2!$A$6,Sheet2!$B$6,""))))</f>
        <v/>
      </c>
      <c r="K652" s="202"/>
    </row>
    <row r="653" spans="1:11">
      <c r="A653" s="365"/>
      <c r="B653" s="230">
        <v>627</v>
      </c>
      <c r="C653" s="291" t="s">
        <v>1369</v>
      </c>
      <c r="D653" s="292" t="s">
        <v>1370</v>
      </c>
      <c r="E653" s="293">
        <v>1</v>
      </c>
      <c r="F653" s="188"/>
      <c r="G653" s="217"/>
      <c r="H653" s="217"/>
      <c r="I653" s="188"/>
      <c r="J653" s="120" t="str">
        <f>IF(I653=Sheet2!$A$3,Sheet2!$B$3,IF(I653=Sheet2!$A$4,Sheet2!$B$4,IF(I653=Sheet2!$A$5,Sheet2!$B$5,IF(I653=Sheet2!$A$6,Sheet2!$B$6,""))))</f>
        <v/>
      </c>
      <c r="K653" s="202"/>
    </row>
    <row r="654" spans="1:11">
      <c r="A654" s="365"/>
      <c r="B654" s="230">
        <v>628</v>
      </c>
      <c r="C654" s="294" t="s">
        <v>1371</v>
      </c>
      <c r="D654" s="292" t="s">
        <v>1372</v>
      </c>
      <c r="E654" s="293">
        <v>1</v>
      </c>
      <c r="F654" s="188"/>
      <c r="G654" s="217"/>
      <c r="H654" s="217"/>
      <c r="I654" s="188"/>
      <c r="J654" s="120" t="str">
        <f>IF(I654=Sheet2!$A$3,Sheet2!$B$3,IF(I654=Sheet2!$A$4,Sheet2!$B$4,IF(I654=Sheet2!$A$5,Sheet2!$B$5,IF(I654=Sheet2!$A$6,Sheet2!$B$6,""))))</f>
        <v/>
      </c>
      <c r="K654" s="202"/>
    </row>
    <row r="655" spans="1:11">
      <c r="A655" s="365"/>
      <c r="B655" s="230">
        <v>629</v>
      </c>
      <c r="C655" s="294" t="s">
        <v>1282</v>
      </c>
      <c r="D655" s="292" t="s">
        <v>1283</v>
      </c>
      <c r="E655" s="293">
        <v>1</v>
      </c>
      <c r="F655" s="188"/>
      <c r="G655" s="217"/>
      <c r="H655" s="217"/>
      <c r="I655" s="188"/>
      <c r="J655" s="120" t="str">
        <f>IF(I655=Sheet2!$A$3,Sheet2!$B$3,IF(I655=Sheet2!$A$4,Sheet2!$B$4,IF(I655=Sheet2!$A$5,Sheet2!$B$5,IF(I655=Sheet2!$A$6,Sheet2!$B$6,""))))</f>
        <v/>
      </c>
      <c r="K655" s="202"/>
    </row>
    <row r="656" spans="1:11">
      <c r="A656" s="365"/>
      <c r="B656" s="230">
        <v>630</v>
      </c>
      <c r="C656" s="294" t="s">
        <v>1284</v>
      </c>
      <c r="D656" s="292" t="s">
        <v>1285</v>
      </c>
      <c r="E656" s="293">
        <v>1</v>
      </c>
      <c r="F656" s="188"/>
      <c r="G656" s="217"/>
      <c r="H656" s="217"/>
      <c r="I656" s="188"/>
      <c r="J656" s="120" t="str">
        <f>IF(I656=Sheet2!$A$3,Sheet2!$B$3,IF(I656=Sheet2!$A$4,Sheet2!$B$4,IF(I656=Sheet2!$A$5,Sheet2!$B$5,IF(I656=Sheet2!$A$6,Sheet2!$B$6,""))))</f>
        <v/>
      </c>
      <c r="K656" s="202"/>
    </row>
    <row r="657" spans="1:11">
      <c r="A657" s="365"/>
      <c r="B657" s="230">
        <v>631</v>
      </c>
      <c r="C657" s="294" t="s">
        <v>1373</v>
      </c>
      <c r="D657" s="292" t="s">
        <v>1374</v>
      </c>
      <c r="E657" s="293">
        <v>1</v>
      </c>
      <c r="F657" s="188"/>
      <c r="G657" s="217"/>
      <c r="H657" s="217"/>
      <c r="I657" s="188"/>
      <c r="J657" s="120" t="str">
        <f>IF(I657=Sheet2!$A$3,Sheet2!$B$3,IF(I657=Sheet2!$A$4,Sheet2!$B$4,IF(I657=Sheet2!$A$5,Sheet2!$B$5,IF(I657=Sheet2!$A$6,Sheet2!$B$6,""))))</f>
        <v/>
      </c>
      <c r="K657" s="202"/>
    </row>
    <row r="658" spans="1:11">
      <c r="A658" s="365"/>
      <c r="B658" s="230">
        <v>632</v>
      </c>
      <c r="C658" s="294" t="s">
        <v>911</v>
      </c>
      <c r="D658" s="292" t="s">
        <v>912</v>
      </c>
      <c r="E658" s="293">
        <v>1</v>
      </c>
      <c r="F658" s="188"/>
      <c r="G658" s="217"/>
      <c r="H658" s="217"/>
      <c r="I658" s="188"/>
      <c r="J658" s="120" t="str">
        <f>IF(I658=Sheet2!$A$3,Sheet2!$B$3,IF(I658=Sheet2!$A$4,Sheet2!$B$4,IF(I658=Sheet2!$A$5,Sheet2!$B$5,IF(I658=Sheet2!$A$6,Sheet2!$B$6,""))))</f>
        <v/>
      </c>
      <c r="K658" s="202"/>
    </row>
    <row r="659" spans="1:11">
      <c r="A659" s="365"/>
      <c r="B659" s="230">
        <v>633</v>
      </c>
      <c r="C659" s="294" t="s">
        <v>913</v>
      </c>
      <c r="D659" s="292" t="s">
        <v>914</v>
      </c>
      <c r="E659" s="293">
        <v>1</v>
      </c>
      <c r="F659" s="188"/>
      <c r="G659" s="217"/>
      <c r="H659" s="217"/>
      <c r="I659" s="188"/>
      <c r="J659" s="120" t="str">
        <f>IF(I659=Sheet2!$A$3,Sheet2!$B$3,IF(I659=Sheet2!$A$4,Sheet2!$B$4,IF(I659=Sheet2!$A$5,Sheet2!$B$5,IF(I659=Sheet2!$A$6,Sheet2!$B$6,""))))</f>
        <v/>
      </c>
      <c r="K659" s="202"/>
    </row>
    <row r="660" spans="1:11">
      <c r="A660" s="365"/>
      <c r="B660" s="230">
        <v>634</v>
      </c>
      <c r="C660" s="294" t="s">
        <v>915</v>
      </c>
      <c r="D660" s="292" t="s">
        <v>916</v>
      </c>
      <c r="E660" s="293">
        <v>1</v>
      </c>
      <c r="F660" s="188"/>
      <c r="G660" s="217"/>
      <c r="H660" s="217"/>
      <c r="I660" s="188"/>
      <c r="J660" s="120" t="str">
        <f>IF(I660=Sheet2!$A$3,Sheet2!$B$3,IF(I660=Sheet2!$A$4,Sheet2!$B$4,IF(I660=Sheet2!$A$5,Sheet2!$B$5,IF(I660=Sheet2!$A$6,Sheet2!$B$6,""))))</f>
        <v/>
      </c>
      <c r="K660" s="202"/>
    </row>
    <row r="661" spans="1:11">
      <c r="A661" s="365"/>
      <c r="B661" s="230">
        <v>635</v>
      </c>
      <c r="C661" s="294" t="s">
        <v>917</v>
      </c>
      <c r="D661" s="292" t="s">
        <v>918</v>
      </c>
      <c r="E661" s="293">
        <v>1</v>
      </c>
      <c r="F661" s="188"/>
      <c r="G661" s="217"/>
      <c r="H661" s="217"/>
      <c r="I661" s="188"/>
      <c r="J661" s="120" t="str">
        <f>IF(I661=Sheet2!$A$3,Sheet2!$B$3,IF(I661=Sheet2!$A$4,Sheet2!$B$4,IF(I661=Sheet2!$A$5,Sheet2!$B$5,IF(I661=Sheet2!$A$6,Sheet2!$B$6,""))))</f>
        <v/>
      </c>
      <c r="K661" s="202"/>
    </row>
    <row r="662" spans="1:11">
      <c r="A662" s="365"/>
      <c r="B662" s="230">
        <v>636</v>
      </c>
      <c r="C662" s="294" t="s">
        <v>1288</v>
      </c>
      <c r="D662" s="292" t="s">
        <v>1289</v>
      </c>
      <c r="E662" s="293">
        <v>1</v>
      </c>
      <c r="F662" s="188"/>
      <c r="G662" s="217"/>
      <c r="H662" s="217"/>
      <c r="I662" s="188"/>
      <c r="J662" s="120" t="str">
        <f>IF(I662=Sheet2!$A$3,Sheet2!$B$3,IF(I662=Sheet2!$A$4,Sheet2!$B$4,IF(I662=Sheet2!$A$5,Sheet2!$B$5,IF(I662=Sheet2!$A$6,Sheet2!$B$6,""))))</f>
        <v/>
      </c>
      <c r="K662" s="202"/>
    </row>
    <row r="663" spans="1:11">
      <c r="A663" s="365"/>
      <c r="B663" s="230">
        <v>637</v>
      </c>
      <c r="C663" s="294" t="s">
        <v>1290</v>
      </c>
      <c r="D663" s="292" t="s">
        <v>860</v>
      </c>
      <c r="E663" s="293">
        <v>1</v>
      </c>
      <c r="F663" s="188"/>
      <c r="G663" s="217"/>
      <c r="H663" s="217"/>
      <c r="I663" s="188"/>
      <c r="J663" s="120" t="str">
        <f>IF(I663=Sheet2!$A$3,Sheet2!$B$3,IF(I663=Sheet2!$A$4,Sheet2!$B$4,IF(I663=Sheet2!$A$5,Sheet2!$B$5,IF(I663=Sheet2!$A$6,Sheet2!$B$6,""))))</f>
        <v/>
      </c>
      <c r="K663" s="202"/>
    </row>
    <row r="664" spans="1:11">
      <c r="A664" s="365"/>
      <c r="B664" s="230">
        <v>638</v>
      </c>
      <c r="C664" s="294" t="s">
        <v>1363</v>
      </c>
      <c r="D664" s="292" t="s">
        <v>1364</v>
      </c>
      <c r="E664" s="293">
        <v>1</v>
      </c>
      <c r="F664" s="188"/>
      <c r="G664" s="217"/>
      <c r="H664" s="217"/>
      <c r="I664" s="188"/>
      <c r="J664" s="120" t="str">
        <f>IF(I664=Sheet2!$A$3,Sheet2!$B$3,IF(I664=Sheet2!$A$4,Sheet2!$B$4,IF(I664=Sheet2!$A$5,Sheet2!$B$5,IF(I664=Sheet2!$A$6,Sheet2!$B$6,""))))</f>
        <v/>
      </c>
      <c r="K664" s="202"/>
    </row>
    <row r="665" spans="1:11">
      <c r="A665" s="365"/>
      <c r="B665" s="230">
        <v>639</v>
      </c>
      <c r="C665" s="294" t="s">
        <v>1365</v>
      </c>
      <c r="D665" s="292" t="s">
        <v>1366</v>
      </c>
      <c r="E665" s="293">
        <v>1</v>
      </c>
      <c r="F665" s="188"/>
      <c r="G665" s="217"/>
      <c r="H665" s="217"/>
      <c r="I665" s="188"/>
      <c r="J665" s="120" t="str">
        <f>IF(I665=Sheet2!$A$3,Sheet2!$B$3,IF(I665=Sheet2!$A$4,Sheet2!$B$4,IF(I665=Sheet2!$A$5,Sheet2!$B$5,IF(I665=Sheet2!$A$6,Sheet2!$B$6,""))))</f>
        <v/>
      </c>
      <c r="K665" s="202"/>
    </row>
    <row r="666" spans="1:11">
      <c r="A666" s="365"/>
      <c r="B666" s="230">
        <v>640</v>
      </c>
      <c r="C666" s="294" t="s">
        <v>808</v>
      </c>
      <c r="D666" s="292" t="s">
        <v>809</v>
      </c>
      <c r="E666" s="293">
        <v>2</v>
      </c>
      <c r="F666" s="188"/>
      <c r="G666" s="217"/>
      <c r="H666" s="217"/>
      <c r="I666" s="188"/>
      <c r="J666" s="120" t="str">
        <f>IF(I666=Sheet2!$A$3,Sheet2!$B$3,IF(I666=Sheet2!$A$4,Sheet2!$B$4,IF(I666=Sheet2!$A$5,Sheet2!$B$5,IF(I666=Sheet2!$A$6,Sheet2!$B$6,""))))</f>
        <v/>
      </c>
      <c r="K666" s="202"/>
    </row>
    <row r="667" spans="1:11">
      <c r="A667" s="365"/>
      <c r="B667" s="230">
        <v>641</v>
      </c>
      <c r="C667" s="294" t="s">
        <v>1295</v>
      </c>
      <c r="D667" s="292" t="s">
        <v>1296</v>
      </c>
      <c r="E667" s="293">
        <v>1</v>
      </c>
      <c r="F667" s="188"/>
      <c r="G667" s="217"/>
      <c r="H667" s="217"/>
      <c r="I667" s="188"/>
      <c r="J667" s="120" t="str">
        <f>IF(I667=Sheet2!$A$3,Sheet2!$B$3,IF(I667=Sheet2!$A$4,Sheet2!$B$4,IF(I667=Sheet2!$A$5,Sheet2!$B$5,IF(I667=Sheet2!$A$6,Sheet2!$B$6,""))))</f>
        <v/>
      </c>
      <c r="K667" s="202"/>
    </row>
    <row r="668" spans="1:11">
      <c r="A668" s="365"/>
      <c r="B668" s="230">
        <v>642</v>
      </c>
      <c r="C668" s="294" t="s">
        <v>830</v>
      </c>
      <c r="D668" s="292" t="s">
        <v>831</v>
      </c>
      <c r="E668" s="293">
        <v>1</v>
      </c>
      <c r="F668" s="188"/>
      <c r="G668" s="217"/>
      <c r="H668" s="217"/>
      <c r="I668" s="188"/>
      <c r="J668" s="120" t="str">
        <f>IF(I668=Sheet2!$A$3,Sheet2!$B$3,IF(I668=Sheet2!$A$4,Sheet2!$B$4,IF(I668=Sheet2!$A$5,Sheet2!$B$5,IF(I668=Sheet2!$A$6,Sheet2!$B$6,""))))</f>
        <v/>
      </c>
      <c r="K668" s="202"/>
    </row>
    <row r="669" spans="1:11">
      <c r="A669" s="365"/>
      <c r="B669" s="230">
        <v>643</v>
      </c>
      <c r="C669" s="294" t="s">
        <v>832</v>
      </c>
      <c r="D669" s="292" t="s">
        <v>833</v>
      </c>
      <c r="E669" s="293">
        <v>1</v>
      </c>
      <c r="F669" s="188"/>
      <c r="G669" s="217"/>
      <c r="H669" s="217"/>
      <c r="I669" s="188"/>
      <c r="J669" s="120" t="str">
        <f>IF(I669=Sheet2!$A$3,Sheet2!$B$3,IF(I669=Sheet2!$A$4,Sheet2!$B$4,IF(I669=Sheet2!$A$5,Sheet2!$B$5,IF(I669=Sheet2!$A$6,Sheet2!$B$6,""))))</f>
        <v/>
      </c>
      <c r="K669" s="202"/>
    </row>
    <row r="670" spans="1:11">
      <c r="A670" s="365"/>
      <c r="B670" s="230">
        <v>644</v>
      </c>
      <c r="C670" s="294" t="s">
        <v>923</v>
      </c>
      <c r="D670" s="292" t="s">
        <v>924</v>
      </c>
      <c r="E670" s="293">
        <v>1</v>
      </c>
      <c r="F670" s="188"/>
      <c r="G670" s="217"/>
      <c r="H670" s="217"/>
      <c r="I670" s="188"/>
      <c r="J670" s="120" t="str">
        <f>IF(I670=Sheet2!$A$3,Sheet2!$B$3,IF(I670=Sheet2!$A$4,Sheet2!$B$4,IF(I670=Sheet2!$A$5,Sheet2!$B$5,IF(I670=Sheet2!$A$6,Sheet2!$B$6,""))))</f>
        <v/>
      </c>
      <c r="K670" s="202"/>
    </row>
    <row r="671" spans="1:11">
      <c r="A671" s="365"/>
      <c r="B671" s="230">
        <v>645</v>
      </c>
      <c r="C671" s="294" t="s">
        <v>812</v>
      </c>
      <c r="D671" s="292" t="s">
        <v>1297</v>
      </c>
      <c r="E671" s="293">
        <v>1</v>
      </c>
      <c r="F671" s="188"/>
      <c r="G671" s="217"/>
      <c r="H671" s="217"/>
      <c r="I671" s="188"/>
      <c r="J671" s="120" t="str">
        <f>IF(I671=Sheet2!$A$3,Sheet2!$B$3,IF(I671=Sheet2!$A$4,Sheet2!$B$4,IF(I671=Sheet2!$A$5,Sheet2!$B$5,IF(I671=Sheet2!$A$6,Sheet2!$B$6,""))))</f>
        <v/>
      </c>
      <c r="K671" s="202"/>
    </row>
    <row r="672" spans="1:11">
      <c r="A672" s="365"/>
      <c r="B672" s="230">
        <v>646</v>
      </c>
      <c r="C672" s="294" t="s">
        <v>813</v>
      </c>
      <c r="D672" s="292" t="s">
        <v>814</v>
      </c>
      <c r="E672" s="293">
        <v>1</v>
      </c>
      <c r="F672" s="188"/>
      <c r="G672" s="217"/>
      <c r="H672" s="217"/>
      <c r="I672" s="188"/>
      <c r="J672" s="120" t="str">
        <f>IF(I672=Sheet2!$A$3,Sheet2!$B$3,IF(I672=Sheet2!$A$4,Sheet2!$B$4,IF(I672=Sheet2!$A$5,Sheet2!$B$5,IF(I672=Sheet2!$A$6,Sheet2!$B$6,""))))</f>
        <v/>
      </c>
      <c r="K672" s="202"/>
    </row>
    <row r="673" spans="1:11">
      <c r="A673" s="365"/>
      <c r="B673" s="230">
        <v>647</v>
      </c>
      <c r="C673" s="294" t="s">
        <v>815</v>
      </c>
      <c r="D673" s="292" t="s">
        <v>816</v>
      </c>
      <c r="E673" s="293">
        <v>1</v>
      </c>
      <c r="F673" s="188"/>
      <c r="G673" s="217"/>
      <c r="H673" s="217"/>
      <c r="I673" s="188"/>
      <c r="J673" s="120" t="str">
        <f>IF(I673=Sheet2!$A$3,Sheet2!$B$3,IF(I673=Sheet2!$A$4,Sheet2!$B$4,IF(I673=Sheet2!$A$5,Sheet2!$B$5,IF(I673=Sheet2!$A$6,Sheet2!$B$6,""))))</f>
        <v/>
      </c>
      <c r="K673" s="202"/>
    </row>
    <row r="674" spans="1:11">
      <c r="A674" s="365"/>
      <c r="B674" s="230">
        <v>648</v>
      </c>
      <c r="C674" s="294" t="s">
        <v>1375</v>
      </c>
      <c r="D674" s="292" t="s">
        <v>1376</v>
      </c>
      <c r="E674" s="293">
        <v>1</v>
      </c>
      <c r="F674" s="188"/>
      <c r="G674" s="217"/>
      <c r="H674" s="217"/>
      <c r="I674" s="188"/>
      <c r="J674" s="120" t="str">
        <f>IF(I674=Sheet2!$A$3,Sheet2!$B$3,IF(I674=Sheet2!$A$4,Sheet2!$B$4,IF(I674=Sheet2!$A$5,Sheet2!$B$5,IF(I674=Sheet2!$A$6,Sheet2!$B$6,""))))</f>
        <v/>
      </c>
      <c r="K674" s="202"/>
    </row>
    <row r="675" spans="1:11">
      <c r="A675" s="365"/>
      <c r="B675" s="230">
        <v>649</v>
      </c>
      <c r="C675" s="294" t="s">
        <v>474</v>
      </c>
      <c r="D675" s="292" t="s">
        <v>475</v>
      </c>
      <c r="E675" s="293">
        <v>1</v>
      </c>
      <c r="F675" s="188"/>
      <c r="G675" s="217"/>
      <c r="H675" s="217"/>
      <c r="I675" s="188"/>
      <c r="J675" s="120" t="str">
        <f>IF(I675=Sheet2!$A$3,Sheet2!$B$3,IF(I675=Sheet2!$A$4,Sheet2!$B$4,IF(I675=Sheet2!$A$5,Sheet2!$B$5,IF(I675=Sheet2!$A$6,Sheet2!$B$6,""))))</f>
        <v/>
      </c>
      <c r="K675" s="202"/>
    </row>
    <row r="676" spans="1:11">
      <c r="A676" s="365"/>
      <c r="B676" s="230">
        <v>650</v>
      </c>
      <c r="C676" s="291" t="s">
        <v>1377</v>
      </c>
      <c r="D676" s="292" t="s">
        <v>1378</v>
      </c>
      <c r="E676" s="293">
        <v>1</v>
      </c>
      <c r="F676" s="188"/>
      <c r="G676" s="217"/>
      <c r="H676" s="217"/>
      <c r="I676" s="188"/>
      <c r="J676" s="120" t="str">
        <f>IF(I676=Sheet2!$A$3,Sheet2!$B$3,IF(I676=Sheet2!$A$4,Sheet2!$B$4,IF(I676=Sheet2!$A$5,Sheet2!$B$5,IF(I676=Sheet2!$A$6,Sheet2!$B$6,""))))</f>
        <v/>
      </c>
      <c r="K676" s="202"/>
    </row>
    <row r="677" spans="1:11">
      <c r="A677" s="365"/>
      <c r="B677" s="230">
        <v>651</v>
      </c>
      <c r="C677" s="294" t="s">
        <v>1379</v>
      </c>
      <c r="D677" s="292" t="s">
        <v>1380</v>
      </c>
      <c r="E677" s="293">
        <v>1</v>
      </c>
      <c r="F677" s="188"/>
      <c r="G677" s="217"/>
      <c r="H677" s="217"/>
      <c r="I677" s="188"/>
      <c r="J677" s="120" t="str">
        <f>IF(I677=Sheet2!$A$3,Sheet2!$B$3,IF(I677=Sheet2!$A$4,Sheet2!$B$4,IF(I677=Sheet2!$A$5,Sheet2!$B$5,IF(I677=Sheet2!$A$6,Sheet2!$B$6,""))))</f>
        <v/>
      </c>
      <c r="K677" s="202"/>
    </row>
    <row r="678" spans="1:11">
      <c r="A678" s="365"/>
      <c r="B678" s="230">
        <v>652</v>
      </c>
      <c r="C678" s="294" t="s">
        <v>1326</v>
      </c>
      <c r="D678" s="292" t="s">
        <v>1327</v>
      </c>
      <c r="E678" s="293">
        <v>1</v>
      </c>
      <c r="F678" s="188"/>
      <c r="G678" s="217"/>
      <c r="H678" s="217"/>
      <c r="I678" s="188"/>
      <c r="J678" s="120" t="str">
        <f>IF(I678=Sheet2!$A$3,Sheet2!$B$3,IF(I678=Sheet2!$A$4,Sheet2!$B$4,IF(I678=Sheet2!$A$5,Sheet2!$B$5,IF(I678=Sheet2!$A$6,Sheet2!$B$6,""))))</f>
        <v/>
      </c>
      <c r="K678" s="202"/>
    </row>
    <row r="679" spans="1:11">
      <c r="A679" s="365"/>
      <c r="B679" s="230">
        <v>653</v>
      </c>
      <c r="C679" s="294" t="s">
        <v>1328</v>
      </c>
      <c r="D679" s="292" t="s">
        <v>1285</v>
      </c>
      <c r="E679" s="293">
        <v>1</v>
      </c>
      <c r="F679" s="188"/>
      <c r="G679" s="217"/>
      <c r="H679" s="217"/>
      <c r="I679" s="188"/>
      <c r="J679" s="120" t="str">
        <f>IF(I679=Sheet2!$A$3,Sheet2!$B$3,IF(I679=Sheet2!$A$4,Sheet2!$B$4,IF(I679=Sheet2!$A$5,Sheet2!$B$5,IF(I679=Sheet2!$A$6,Sheet2!$B$6,""))))</f>
        <v/>
      </c>
      <c r="K679" s="202"/>
    </row>
    <row r="680" spans="1:11">
      <c r="A680" s="365"/>
      <c r="B680" s="230">
        <v>654</v>
      </c>
      <c r="C680" s="294" t="s">
        <v>1329</v>
      </c>
      <c r="D680" s="292" t="s">
        <v>1330</v>
      </c>
      <c r="E680" s="293">
        <v>1</v>
      </c>
      <c r="F680" s="188"/>
      <c r="G680" s="217"/>
      <c r="H680" s="217"/>
      <c r="I680" s="188"/>
      <c r="J680" s="120" t="str">
        <f>IF(I680=Sheet2!$A$3,Sheet2!$B$3,IF(I680=Sheet2!$A$4,Sheet2!$B$4,IF(I680=Sheet2!$A$5,Sheet2!$B$5,IF(I680=Sheet2!$A$6,Sheet2!$B$6,""))))</f>
        <v/>
      </c>
      <c r="K680" s="202"/>
    </row>
    <row r="681" spans="1:11">
      <c r="A681" s="365"/>
      <c r="B681" s="230">
        <v>655</v>
      </c>
      <c r="C681" s="294" t="s">
        <v>1331</v>
      </c>
      <c r="D681" s="292" t="s">
        <v>1332</v>
      </c>
      <c r="E681" s="293">
        <v>1</v>
      </c>
      <c r="F681" s="188"/>
      <c r="G681" s="217"/>
      <c r="H681" s="217"/>
      <c r="I681" s="188"/>
      <c r="J681" s="120" t="str">
        <f>IF(I681=Sheet2!$A$3,Sheet2!$B$3,IF(I681=Sheet2!$A$4,Sheet2!$B$4,IF(I681=Sheet2!$A$5,Sheet2!$B$5,IF(I681=Sheet2!$A$6,Sheet2!$B$6,""))))</f>
        <v/>
      </c>
      <c r="K681" s="202"/>
    </row>
    <row r="682" spans="1:11">
      <c r="A682" s="365"/>
      <c r="B682" s="230">
        <v>656</v>
      </c>
      <c r="C682" s="294" t="s">
        <v>1290</v>
      </c>
      <c r="D682" s="292" t="s">
        <v>860</v>
      </c>
      <c r="E682" s="293">
        <v>1</v>
      </c>
      <c r="F682" s="188"/>
      <c r="G682" s="217"/>
      <c r="H682" s="217"/>
      <c r="I682" s="188"/>
      <c r="J682" s="120" t="str">
        <f>IF(I682=Sheet2!$A$3,Sheet2!$B$3,IF(I682=Sheet2!$A$4,Sheet2!$B$4,IF(I682=Sheet2!$A$5,Sheet2!$B$5,IF(I682=Sheet2!$A$6,Sheet2!$B$6,""))))</f>
        <v/>
      </c>
      <c r="K682" s="202"/>
    </row>
    <row r="683" spans="1:11">
      <c r="A683" s="365"/>
      <c r="B683" s="230">
        <v>657</v>
      </c>
      <c r="C683" s="294" t="s">
        <v>824</v>
      </c>
      <c r="D683" s="292" t="s">
        <v>825</v>
      </c>
      <c r="E683" s="293">
        <v>1</v>
      </c>
      <c r="F683" s="188"/>
      <c r="G683" s="217"/>
      <c r="H683" s="217"/>
      <c r="I683" s="188"/>
      <c r="J683" s="120" t="str">
        <f>IF(I683=Sheet2!$A$3,Sheet2!$B$3,IF(I683=Sheet2!$A$4,Sheet2!$B$4,IF(I683=Sheet2!$A$5,Sheet2!$B$5,IF(I683=Sheet2!$A$6,Sheet2!$B$6,""))))</f>
        <v/>
      </c>
      <c r="K683" s="202"/>
    </row>
    <row r="684" spans="1:11">
      <c r="A684" s="365"/>
      <c r="B684" s="230">
        <v>658</v>
      </c>
      <c r="C684" s="294" t="s">
        <v>1304</v>
      </c>
      <c r="D684" s="292" t="s">
        <v>1305</v>
      </c>
      <c r="E684" s="293">
        <v>1</v>
      </c>
      <c r="F684" s="188"/>
      <c r="G684" s="217"/>
      <c r="H684" s="217"/>
      <c r="I684" s="188"/>
      <c r="J684" s="120" t="str">
        <f>IF(I684=Sheet2!$A$3,Sheet2!$B$3,IF(I684=Sheet2!$A$4,Sheet2!$B$4,IF(I684=Sheet2!$A$5,Sheet2!$B$5,IF(I684=Sheet2!$A$6,Sheet2!$B$6,""))))</f>
        <v/>
      </c>
      <c r="K684" s="202"/>
    </row>
    <row r="685" spans="1:11">
      <c r="A685" s="365"/>
      <c r="B685" s="230">
        <v>659</v>
      </c>
      <c r="C685" s="294" t="s">
        <v>1306</v>
      </c>
      <c r="D685" s="292" t="s">
        <v>1307</v>
      </c>
      <c r="E685" s="293">
        <v>2</v>
      </c>
      <c r="F685" s="188"/>
      <c r="G685" s="217"/>
      <c r="H685" s="217"/>
      <c r="I685" s="188"/>
      <c r="J685" s="120" t="str">
        <f>IF(I685=Sheet2!$A$3,Sheet2!$B$3,IF(I685=Sheet2!$A$4,Sheet2!$B$4,IF(I685=Sheet2!$A$5,Sheet2!$B$5,IF(I685=Sheet2!$A$6,Sheet2!$B$6,""))))</f>
        <v/>
      </c>
      <c r="K685" s="202"/>
    </row>
    <row r="686" spans="1:11">
      <c r="A686" s="365"/>
      <c r="B686" s="230">
        <v>660</v>
      </c>
      <c r="C686" s="294" t="s">
        <v>1295</v>
      </c>
      <c r="D686" s="292" t="s">
        <v>1296</v>
      </c>
      <c r="E686" s="293">
        <v>1</v>
      </c>
      <c r="F686" s="188"/>
      <c r="G686" s="217"/>
      <c r="H686" s="217"/>
      <c r="I686" s="188"/>
      <c r="J686" s="120" t="str">
        <f>IF(I686=Sheet2!$A$3,Sheet2!$B$3,IF(I686=Sheet2!$A$4,Sheet2!$B$4,IF(I686=Sheet2!$A$5,Sheet2!$B$5,IF(I686=Sheet2!$A$6,Sheet2!$B$6,""))))</f>
        <v/>
      </c>
      <c r="K686" s="202"/>
    </row>
    <row r="687" spans="1:11">
      <c r="A687" s="365"/>
      <c r="B687" s="230">
        <v>661</v>
      </c>
      <c r="C687" s="294" t="s">
        <v>830</v>
      </c>
      <c r="D687" s="292" t="s">
        <v>831</v>
      </c>
      <c r="E687" s="293">
        <v>1</v>
      </c>
      <c r="F687" s="188"/>
      <c r="G687" s="217"/>
      <c r="H687" s="217"/>
      <c r="I687" s="188"/>
      <c r="J687" s="120" t="str">
        <f>IF(I687=Sheet2!$A$3,Sheet2!$B$3,IF(I687=Sheet2!$A$4,Sheet2!$B$4,IF(I687=Sheet2!$A$5,Sheet2!$B$5,IF(I687=Sheet2!$A$6,Sheet2!$B$6,""))))</f>
        <v/>
      </c>
      <c r="K687" s="202"/>
    </row>
    <row r="688" spans="1:11">
      <c r="A688" s="365"/>
      <c r="B688" s="230">
        <v>662</v>
      </c>
      <c r="C688" s="294" t="s">
        <v>832</v>
      </c>
      <c r="D688" s="292" t="s">
        <v>833</v>
      </c>
      <c r="E688" s="293">
        <v>1</v>
      </c>
      <c r="F688" s="188"/>
      <c r="G688" s="217"/>
      <c r="H688" s="217"/>
      <c r="I688" s="188"/>
      <c r="J688" s="120" t="str">
        <f>IF(I688=Sheet2!$A$3,Sheet2!$B$3,IF(I688=Sheet2!$A$4,Sheet2!$B$4,IF(I688=Sheet2!$A$5,Sheet2!$B$5,IF(I688=Sheet2!$A$6,Sheet2!$B$6,""))))</f>
        <v/>
      </c>
      <c r="K688" s="202"/>
    </row>
    <row r="689" spans="1:11">
      <c r="A689" s="365"/>
      <c r="B689" s="230">
        <v>663</v>
      </c>
      <c r="C689" s="294" t="s">
        <v>923</v>
      </c>
      <c r="D689" s="292" t="s">
        <v>924</v>
      </c>
      <c r="E689" s="293">
        <v>1</v>
      </c>
      <c r="F689" s="188"/>
      <c r="G689" s="217"/>
      <c r="H689" s="217"/>
      <c r="I689" s="188"/>
      <c r="J689" s="120" t="str">
        <f>IF(I689=Sheet2!$A$3,Sheet2!$B$3,IF(I689=Sheet2!$A$4,Sheet2!$B$4,IF(I689=Sheet2!$A$5,Sheet2!$B$5,IF(I689=Sheet2!$A$6,Sheet2!$B$6,""))))</f>
        <v/>
      </c>
      <c r="K689" s="202"/>
    </row>
    <row r="690" spans="1:11">
      <c r="A690" s="365"/>
      <c r="B690" s="230">
        <v>664</v>
      </c>
      <c r="C690" s="294" t="s">
        <v>812</v>
      </c>
      <c r="D690" s="292" t="s">
        <v>1297</v>
      </c>
      <c r="E690" s="293">
        <v>1</v>
      </c>
      <c r="F690" s="188"/>
      <c r="G690" s="217"/>
      <c r="H690" s="217"/>
      <c r="I690" s="188"/>
      <c r="J690" s="120" t="str">
        <f>IF(I690=Sheet2!$A$3,Sheet2!$B$3,IF(I690=Sheet2!$A$4,Sheet2!$B$4,IF(I690=Sheet2!$A$5,Sheet2!$B$5,IF(I690=Sheet2!$A$6,Sheet2!$B$6,""))))</f>
        <v/>
      </c>
      <c r="K690" s="202"/>
    </row>
    <row r="691" spans="1:11">
      <c r="A691" s="365"/>
      <c r="B691" s="230">
        <v>665</v>
      </c>
      <c r="C691" s="294" t="s">
        <v>813</v>
      </c>
      <c r="D691" s="292" t="s">
        <v>814</v>
      </c>
      <c r="E691" s="293">
        <v>1</v>
      </c>
      <c r="F691" s="188"/>
      <c r="G691" s="217"/>
      <c r="H691" s="217"/>
      <c r="I691" s="188"/>
      <c r="J691" s="120" t="str">
        <f>IF(I691=Sheet2!$A$3,Sheet2!$B$3,IF(I691=Sheet2!$A$4,Sheet2!$B$4,IF(I691=Sheet2!$A$5,Sheet2!$B$5,IF(I691=Sheet2!$A$6,Sheet2!$B$6,""))))</f>
        <v/>
      </c>
      <c r="K691" s="202"/>
    </row>
    <row r="692" spans="1:11">
      <c r="A692" s="365"/>
      <c r="B692" s="230">
        <v>666</v>
      </c>
      <c r="C692" s="294" t="s">
        <v>815</v>
      </c>
      <c r="D692" s="292" t="s">
        <v>816</v>
      </c>
      <c r="E692" s="293">
        <v>1</v>
      </c>
      <c r="F692" s="188"/>
      <c r="G692" s="217"/>
      <c r="H692" s="217"/>
      <c r="I692" s="188"/>
      <c r="J692" s="120" t="str">
        <f>IF(I692=Sheet2!$A$3,Sheet2!$B$3,IF(I692=Sheet2!$A$4,Sheet2!$B$4,IF(I692=Sheet2!$A$5,Sheet2!$B$5,IF(I692=Sheet2!$A$6,Sheet2!$B$6,""))))</f>
        <v/>
      </c>
      <c r="K692" s="202"/>
    </row>
    <row r="693" spans="1:11">
      <c r="A693" s="365"/>
      <c r="B693" s="230">
        <v>667</v>
      </c>
      <c r="C693" s="294" t="s">
        <v>911</v>
      </c>
      <c r="D693" s="292" t="s">
        <v>912</v>
      </c>
      <c r="E693" s="293">
        <v>1</v>
      </c>
      <c r="F693" s="188"/>
      <c r="G693" s="217"/>
      <c r="H693" s="217"/>
      <c r="I693" s="188"/>
      <c r="J693" s="120" t="str">
        <f>IF(I693=Sheet2!$A$3,Sheet2!$B$3,IF(I693=Sheet2!$A$4,Sheet2!$B$4,IF(I693=Sheet2!$A$5,Sheet2!$B$5,IF(I693=Sheet2!$A$6,Sheet2!$B$6,""))))</f>
        <v/>
      </c>
      <c r="K693" s="202"/>
    </row>
    <row r="694" spans="1:11">
      <c r="A694" s="365"/>
      <c r="B694" s="230">
        <v>668</v>
      </c>
      <c r="C694" s="294" t="s">
        <v>1255</v>
      </c>
      <c r="D694" s="292" t="s">
        <v>1256</v>
      </c>
      <c r="E694" s="293">
        <v>1</v>
      </c>
      <c r="F694" s="188"/>
      <c r="G694" s="217"/>
      <c r="H694" s="217"/>
      <c r="I694" s="188"/>
      <c r="J694" s="120" t="str">
        <f>IF(I694=Sheet2!$A$3,Sheet2!$B$3,IF(I694=Sheet2!$A$4,Sheet2!$B$4,IF(I694=Sheet2!$A$5,Sheet2!$B$5,IF(I694=Sheet2!$A$6,Sheet2!$B$6,""))))</f>
        <v/>
      </c>
      <c r="K694" s="202"/>
    </row>
    <row r="695" spans="1:11">
      <c r="A695" s="365"/>
      <c r="B695" s="230">
        <v>669</v>
      </c>
      <c r="C695" s="294" t="s">
        <v>915</v>
      </c>
      <c r="D695" s="292" t="s">
        <v>916</v>
      </c>
      <c r="E695" s="293">
        <v>1</v>
      </c>
      <c r="F695" s="188"/>
      <c r="G695" s="217"/>
      <c r="H695" s="217"/>
      <c r="I695" s="188"/>
      <c r="J695" s="120" t="str">
        <f>IF(I695=Sheet2!$A$3,Sheet2!$B$3,IF(I695=Sheet2!$A$4,Sheet2!$B$4,IF(I695=Sheet2!$A$5,Sheet2!$B$5,IF(I695=Sheet2!$A$6,Sheet2!$B$6,""))))</f>
        <v/>
      </c>
      <c r="K695" s="202"/>
    </row>
    <row r="696" spans="1:11">
      <c r="A696" s="365"/>
      <c r="B696" s="230">
        <v>670</v>
      </c>
      <c r="C696" s="294" t="s">
        <v>1257</v>
      </c>
      <c r="D696" s="292" t="s">
        <v>918</v>
      </c>
      <c r="E696" s="293">
        <v>1</v>
      </c>
      <c r="F696" s="188"/>
      <c r="G696" s="217"/>
      <c r="H696" s="217"/>
      <c r="I696" s="188"/>
      <c r="J696" s="120" t="str">
        <f>IF(I696=Sheet2!$A$3,Sheet2!$B$3,IF(I696=Sheet2!$A$4,Sheet2!$B$4,IF(I696=Sheet2!$A$5,Sheet2!$B$5,IF(I696=Sheet2!$A$6,Sheet2!$B$6,""))))</f>
        <v/>
      </c>
      <c r="K696" s="202"/>
    </row>
    <row r="697" spans="1:11">
      <c r="A697" s="365"/>
      <c r="B697" s="230">
        <v>671</v>
      </c>
      <c r="C697" s="294" t="s">
        <v>1375</v>
      </c>
      <c r="D697" s="292" t="s">
        <v>1376</v>
      </c>
      <c r="E697" s="293">
        <v>1</v>
      </c>
      <c r="F697" s="188"/>
      <c r="G697" s="217"/>
      <c r="H697" s="217"/>
      <c r="I697" s="188"/>
      <c r="J697" s="120" t="str">
        <f>IF(I697=Sheet2!$A$3,Sheet2!$B$3,IF(I697=Sheet2!$A$4,Sheet2!$B$4,IF(I697=Sheet2!$A$5,Sheet2!$B$5,IF(I697=Sheet2!$A$6,Sheet2!$B$6,""))))</f>
        <v/>
      </c>
      <c r="K697" s="202"/>
    </row>
    <row r="698" spans="1:11">
      <c r="A698" s="365"/>
      <c r="B698" s="230">
        <v>672</v>
      </c>
      <c r="C698" s="294" t="s">
        <v>474</v>
      </c>
      <c r="D698" s="292" t="s">
        <v>475</v>
      </c>
      <c r="E698" s="293">
        <v>1</v>
      </c>
      <c r="F698" s="188"/>
      <c r="G698" s="217"/>
      <c r="H698" s="217"/>
      <c r="I698" s="188"/>
      <c r="J698" s="120" t="str">
        <f>IF(I698=Sheet2!$A$3,Sheet2!$B$3,IF(I698=Sheet2!$A$4,Sheet2!$B$4,IF(I698=Sheet2!$A$5,Sheet2!$B$5,IF(I698=Sheet2!$A$6,Sheet2!$B$6,""))))</f>
        <v/>
      </c>
      <c r="K698" s="202"/>
    </row>
    <row r="699" spans="1:11">
      <c r="A699" s="365"/>
      <c r="B699" s="230">
        <v>673</v>
      </c>
      <c r="C699" s="291" t="s">
        <v>1381</v>
      </c>
      <c r="D699" s="292" t="s">
        <v>1382</v>
      </c>
      <c r="E699" s="293">
        <v>1</v>
      </c>
      <c r="F699" s="188"/>
      <c r="G699" s="217"/>
      <c r="H699" s="217"/>
      <c r="I699" s="188"/>
      <c r="J699" s="120" t="str">
        <f>IF(I699=Sheet2!$A$3,Sheet2!$B$3,IF(I699=Sheet2!$A$4,Sheet2!$B$4,IF(I699=Sheet2!$A$5,Sheet2!$B$5,IF(I699=Sheet2!$A$6,Sheet2!$B$6,""))))</f>
        <v/>
      </c>
      <c r="K699" s="202"/>
    </row>
    <row r="700" spans="1:11">
      <c r="A700" s="365"/>
      <c r="B700" s="230">
        <v>674</v>
      </c>
      <c r="C700" s="294" t="s">
        <v>1383</v>
      </c>
      <c r="D700" s="292" t="s">
        <v>1384</v>
      </c>
      <c r="E700" s="293">
        <v>1</v>
      </c>
      <c r="F700" s="188"/>
      <c r="G700" s="217"/>
      <c r="H700" s="217"/>
      <c r="I700" s="188"/>
      <c r="J700" s="120" t="str">
        <f>IF(I700=Sheet2!$A$3,Sheet2!$B$3,IF(I700=Sheet2!$A$4,Sheet2!$B$4,IF(I700=Sheet2!$A$5,Sheet2!$B$5,IF(I700=Sheet2!$A$6,Sheet2!$B$6,""))))</f>
        <v/>
      </c>
      <c r="K700" s="202"/>
    </row>
    <row r="701" spans="1:11">
      <c r="A701" s="365"/>
      <c r="B701" s="230">
        <v>675</v>
      </c>
      <c r="C701" s="294" t="s">
        <v>1282</v>
      </c>
      <c r="D701" s="292" t="s">
        <v>1283</v>
      </c>
      <c r="E701" s="293">
        <v>1</v>
      </c>
      <c r="F701" s="188"/>
      <c r="G701" s="217"/>
      <c r="H701" s="217"/>
      <c r="I701" s="188"/>
      <c r="J701" s="120" t="str">
        <f>IF(I701=Sheet2!$A$3,Sheet2!$B$3,IF(I701=Sheet2!$A$4,Sheet2!$B$4,IF(I701=Sheet2!$A$5,Sheet2!$B$5,IF(I701=Sheet2!$A$6,Sheet2!$B$6,""))))</f>
        <v/>
      </c>
      <c r="K701" s="202"/>
    </row>
    <row r="702" spans="1:11">
      <c r="A702" s="365"/>
      <c r="B702" s="230">
        <v>676</v>
      </c>
      <c r="C702" s="294" t="s">
        <v>1284</v>
      </c>
      <c r="D702" s="292" t="s">
        <v>1285</v>
      </c>
      <c r="E702" s="293">
        <v>1</v>
      </c>
      <c r="F702" s="188"/>
      <c r="G702" s="217"/>
      <c r="H702" s="217"/>
      <c r="I702" s="188"/>
      <c r="J702" s="120" t="str">
        <f>IF(I702=Sheet2!$A$3,Sheet2!$B$3,IF(I702=Sheet2!$A$4,Sheet2!$B$4,IF(I702=Sheet2!$A$5,Sheet2!$B$5,IF(I702=Sheet2!$A$6,Sheet2!$B$6,""))))</f>
        <v/>
      </c>
      <c r="K702" s="202"/>
    </row>
    <row r="703" spans="1:11">
      <c r="A703" s="365"/>
      <c r="B703" s="230">
        <v>677</v>
      </c>
      <c r="C703" s="294" t="s">
        <v>1286</v>
      </c>
      <c r="D703" s="292" t="s">
        <v>1287</v>
      </c>
      <c r="E703" s="293">
        <v>1</v>
      </c>
      <c r="F703" s="188"/>
      <c r="G703" s="217"/>
      <c r="H703" s="217"/>
      <c r="I703" s="188"/>
      <c r="J703" s="120" t="str">
        <f>IF(I703=Sheet2!$A$3,Sheet2!$B$3,IF(I703=Sheet2!$A$4,Sheet2!$B$4,IF(I703=Sheet2!$A$5,Sheet2!$B$5,IF(I703=Sheet2!$A$6,Sheet2!$B$6,""))))</f>
        <v/>
      </c>
      <c r="K703" s="202"/>
    </row>
    <row r="704" spans="1:11">
      <c r="A704" s="365"/>
      <c r="B704" s="230">
        <v>678</v>
      </c>
      <c r="C704" s="294" t="s">
        <v>911</v>
      </c>
      <c r="D704" s="292" t="s">
        <v>912</v>
      </c>
      <c r="E704" s="293">
        <v>1</v>
      </c>
      <c r="F704" s="188"/>
      <c r="G704" s="217"/>
      <c r="H704" s="217"/>
      <c r="I704" s="188"/>
      <c r="J704" s="120" t="str">
        <f>IF(I704=Sheet2!$A$3,Sheet2!$B$3,IF(I704=Sheet2!$A$4,Sheet2!$B$4,IF(I704=Sheet2!$A$5,Sheet2!$B$5,IF(I704=Sheet2!$A$6,Sheet2!$B$6,""))))</f>
        <v/>
      </c>
      <c r="K704" s="202"/>
    </row>
    <row r="705" spans="1:11">
      <c r="A705" s="365"/>
      <c r="B705" s="230">
        <v>679</v>
      </c>
      <c r="C705" s="294" t="s">
        <v>1255</v>
      </c>
      <c r="D705" s="292" t="s">
        <v>1256</v>
      </c>
      <c r="E705" s="293">
        <v>1</v>
      </c>
      <c r="F705" s="188"/>
      <c r="G705" s="217"/>
      <c r="H705" s="217"/>
      <c r="I705" s="188"/>
      <c r="J705" s="120" t="str">
        <f>IF(I705=Sheet2!$A$3,Sheet2!$B$3,IF(I705=Sheet2!$A$4,Sheet2!$B$4,IF(I705=Sheet2!$A$5,Sheet2!$B$5,IF(I705=Sheet2!$A$6,Sheet2!$B$6,""))))</f>
        <v/>
      </c>
      <c r="K705" s="202"/>
    </row>
    <row r="706" spans="1:11">
      <c r="A706" s="365"/>
      <c r="B706" s="230">
        <v>680</v>
      </c>
      <c r="C706" s="294" t="s">
        <v>915</v>
      </c>
      <c r="D706" s="292" t="s">
        <v>916</v>
      </c>
      <c r="E706" s="293">
        <v>1</v>
      </c>
      <c r="F706" s="188"/>
      <c r="G706" s="217"/>
      <c r="H706" s="217"/>
      <c r="I706" s="188"/>
      <c r="J706" s="120" t="str">
        <f>IF(I706=Sheet2!$A$3,Sheet2!$B$3,IF(I706=Sheet2!$A$4,Sheet2!$B$4,IF(I706=Sheet2!$A$5,Sheet2!$B$5,IF(I706=Sheet2!$A$6,Sheet2!$B$6,""))))</f>
        <v/>
      </c>
      <c r="K706" s="202"/>
    </row>
    <row r="707" spans="1:11">
      <c r="A707" s="365"/>
      <c r="B707" s="230">
        <v>681</v>
      </c>
      <c r="C707" s="294" t="s">
        <v>1257</v>
      </c>
      <c r="D707" s="292" t="s">
        <v>918</v>
      </c>
      <c r="E707" s="293">
        <v>1</v>
      </c>
      <c r="F707" s="188"/>
      <c r="G707" s="217"/>
      <c r="H707" s="217"/>
      <c r="I707" s="188"/>
      <c r="J707" s="120" t="str">
        <f>IF(I707=Sheet2!$A$3,Sheet2!$B$3,IF(I707=Sheet2!$A$4,Sheet2!$B$4,IF(I707=Sheet2!$A$5,Sheet2!$B$5,IF(I707=Sheet2!$A$6,Sheet2!$B$6,""))))</f>
        <v/>
      </c>
      <c r="K707" s="202"/>
    </row>
    <row r="708" spans="1:11">
      <c r="A708" s="365"/>
      <c r="B708" s="230">
        <v>682</v>
      </c>
      <c r="C708" s="294" t="s">
        <v>1288</v>
      </c>
      <c r="D708" s="292" t="s">
        <v>1289</v>
      </c>
      <c r="E708" s="293">
        <v>1</v>
      </c>
      <c r="F708" s="188"/>
      <c r="G708" s="217"/>
      <c r="H708" s="217"/>
      <c r="I708" s="188"/>
      <c r="J708" s="120" t="str">
        <f>IF(I708=Sheet2!$A$3,Sheet2!$B$3,IF(I708=Sheet2!$A$4,Sheet2!$B$4,IF(I708=Sheet2!$A$5,Sheet2!$B$5,IF(I708=Sheet2!$A$6,Sheet2!$B$6,""))))</f>
        <v/>
      </c>
      <c r="K708" s="202"/>
    </row>
    <row r="709" spans="1:11">
      <c r="A709" s="365"/>
      <c r="B709" s="230">
        <v>683</v>
      </c>
      <c r="C709" s="294" t="s">
        <v>1290</v>
      </c>
      <c r="D709" s="292" t="s">
        <v>860</v>
      </c>
      <c r="E709" s="293">
        <v>1</v>
      </c>
      <c r="F709" s="188"/>
      <c r="G709" s="217"/>
      <c r="H709" s="217"/>
      <c r="I709" s="188"/>
      <c r="J709" s="120" t="str">
        <f>IF(I709=Sheet2!$A$3,Sheet2!$B$3,IF(I709=Sheet2!$A$4,Sheet2!$B$4,IF(I709=Sheet2!$A$5,Sheet2!$B$5,IF(I709=Sheet2!$A$6,Sheet2!$B$6,""))))</f>
        <v/>
      </c>
      <c r="K709" s="202"/>
    </row>
    <row r="710" spans="1:11">
      <c r="A710" s="365"/>
      <c r="B710" s="230">
        <v>684</v>
      </c>
      <c r="C710" s="294" t="s">
        <v>824</v>
      </c>
      <c r="D710" s="292" t="s">
        <v>825</v>
      </c>
      <c r="E710" s="293">
        <v>1</v>
      </c>
      <c r="F710" s="188"/>
      <c r="G710" s="217"/>
      <c r="H710" s="217"/>
      <c r="I710" s="188"/>
      <c r="J710" s="120" t="str">
        <f>IF(I710=Sheet2!$A$3,Sheet2!$B$3,IF(I710=Sheet2!$A$4,Sheet2!$B$4,IF(I710=Sheet2!$A$5,Sheet2!$B$5,IF(I710=Sheet2!$A$6,Sheet2!$B$6,""))))</f>
        <v/>
      </c>
      <c r="K710" s="202"/>
    </row>
    <row r="711" spans="1:11">
      <c r="A711" s="365"/>
      <c r="B711" s="230">
        <v>685</v>
      </c>
      <c r="C711" s="294" t="s">
        <v>1304</v>
      </c>
      <c r="D711" s="292" t="s">
        <v>1305</v>
      </c>
      <c r="E711" s="293">
        <v>1</v>
      </c>
      <c r="F711" s="188"/>
      <c r="G711" s="217"/>
      <c r="H711" s="217"/>
      <c r="I711" s="188"/>
      <c r="J711" s="120" t="str">
        <f>IF(I711=Sheet2!$A$3,Sheet2!$B$3,IF(I711=Sheet2!$A$4,Sheet2!$B$4,IF(I711=Sheet2!$A$5,Sheet2!$B$5,IF(I711=Sheet2!$A$6,Sheet2!$B$6,""))))</f>
        <v/>
      </c>
      <c r="K711" s="202"/>
    </row>
    <row r="712" spans="1:11">
      <c r="A712" s="365"/>
      <c r="B712" s="230">
        <v>686</v>
      </c>
      <c r="C712" s="294" t="s">
        <v>695</v>
      </c>
      <c r="D712" s="292" t="s">
        <v>696</v>
      </c>
      <c r="E712" s="293">
        <v>2</v>
      </c>
      <c r="F712" s="188"/>
      <c r="G712" s="217"/>
      <c r="H712" s="217"/>
      <c r="I712" s="188"/>
      <c r="J712" s="120" t="str">
        <f>IF(I712=Sheet2!$A$3,Sheet2!$B$3,IF(I712=Sheet2!$A$4,Sheet2!$B$4,IF(I712=Sheet2!$A$5,Sheet2!$B$5,IF(I712=Sheet2!$A$6,Sheet2!$B$6,""))))</f>
        <v/>
      </c>
      <c r="K712" s="202"/>
    </row>
    <row r="713" spans="1:11">
      <c r="A713" s="365"/>
      <c r="B713" s="230">
        <v>687</v>
      </c>
      <c r="C713" s="294" t="s">
        <v>1295</v>
      </c>
      <c r="D713" s="292" t="s">
        <v>1296</v>
      </c>
      <c r="E713" s="293">
        <v>1</v>
      </c>
      <c r="F713" s="188"/>
      <c r="G713" s="217"/>
      <c r="H713" s="217"/>
      <c r="I713" s="188"/>
      <c r="J713" s="120" t="str">
        <f>IF(I713=Sheet2!$A$3,Sheet2!$B$3,IF(I713=Sheet2!$A$4,Sheet2!$B$4,IF(I713=Sheet2!$A$5,Sheet2!$B$5,IF(I713=Sheet2!$A$6,Sheet2!$B$6,""))))</f>
        <v/>
      </c>
      <c r="K713" s="202"/>
    </row>
    <row r="714" spans="1:11">
      <c r="A714" s="365"/>
      <c r="B714" s="230">
        <v>688</v>
      </c>
      <c r="C714" s="294" t="s">
        <v>830</v>
      </c>
      <c r="D714" s="292" t="s">
        <v>831</v>
      </c>
      <c r="E714" s="293">
        <v>1</v>
      </c>
      <c r="F714" s="188"/>
      <c r="G714" s="217"/>
      <c r="H714" s="217"/>
      <c r="I714" s="188"/>
      <c r="J714" s="120" t="str">
        <f>IF(I714=Sheet2!$A$3,Sheet2!$B$3,IF(I714=Sheet2!$A$4,Sheet2!$B$4,IF(I714=Sheet2!$A$5,Sheet2!$B$5,IF(I714=Sheet2!$A$6,Sheet2!$B$6,""))))</f>
        <v/>
      </c>
      <c r="K714" s="202"/>
    </row>
    <row r="715" spans="1:11">
      <c r="A715" s="365"/>
      <c r="B715" s="230">
        <v>689</v>
      </c>
      <c r="C715" s="294" t="s">
        <v>832</v>
      </c>
      <c r="D715" s="292" t="s">
        <v>833</v>
      </c>
      <c r="E715" s="293">
        <v>1</v>
      </c>
      <c r="F715" s="188"/>
      <c r="G715" s="217"/>
      <c r="H715" s="217"/>
      <c r="I715" s="188"/>
      <c r="J715" s="120" t="str">
        <f>IF(I715=Sheet2!$A$3,Sheet2!$B$3,IF(I715=Sheet2!$A$4,Sheet2!$B$4,IF(I715=Sheet2!$A$5,Sheet2!$B$5,IF(I715=Sheet2!$A$6,Sheet2!$B$6,""))))</f>
        <v/>
      </c>
      <c r="K715" s="202"/>
    </row>
    <row r="716" spans="1:11">
      <c r="A716" s="365"/>
      <c r="B716" s="230">
        <v>690</v>
      </c>
      <c r="C716" s="294" t="s">
        <v>923</v>
      </c>
      <c r="D716" s="292" t="s">
        <v>924</v>
      </c>
      <c r="E716" s="293">
        <v>1</v>
      </c>
      <c r="F716" s="188"/>
      <c r="G716" s="217"/>
      <c r="H716" s="217"/>
      <c r="I716" s="188"/>
      <c r="J716" s="120" t="str">
        <f>IF(I716=Sheet2!$A$3,Sheet2!$B$3,IF(I716=Sheet2!$A$4,Sheet2!$B$4,IF(I716=Sheet2!$A$5,Sheet2!$B$5,IF(I716=Sheet2!$A$6,Sheet2!$B$6,""))))</f>
        <v/>
      </c>
      <c r="K716" s="202"/>
    </row>
    <row r="717" spans="1:11">
      <c r="A717" s="365"/>
      <c r="B717" s="230">
        <v>691</v>
      </c>
      <c r="C717" s="294" t="s">
        <v>812</v>
      </c>
      <c r="D717" s="292" t="s">
        <v>1297</v>
      </c>
      <c r="E717" s="293">
        <v>1</v>
      </c>
      <c r="F717" s="188"/>
      <c r="G717" s="217"/>
      <c r="H717" s="217"/>
      <c r="I717" s="188"/>
      <c r="J717" s="120" t="str">
        <f>IF(I717=Sheet2!$A$3,Sheet2!$B$3,IF(I717=Sheet2!$A$4,Sheet2!$B$4,IF(I717=Sheet2!$A$5,Sheet2!$B$5,IF(I717=Sheet2!$A$6,Sheet2!$B$6,""))))</f>
        <v/>
      </c>
      <c r="K717" s="202"/>
    </row>
    <row r="718" spans="1:11">
      <c r="A718" s="365"/>
      <c r="B718" s="230">
        <v>692</v>
      </c>
      <c r="C718" s="294" t="s">
        <v>813</v>
      </c>
      <c r="D718" s="292" t="s">
        <v>814</v>
      </c>
      <c r="E718" s="293">
        <v>1</v>
      </c>
      <c r="F718" s="188"/>
      <c r="G718" s="217"/>
      <c r="H718" s="217"/>
      <c r="I718" s="188"/>
      <c r="J718" s="120" t="str">
        <f>IF(I718=Sheet2!$A$3,Sheet2!$B$3,IF(I718=Sheet2!$A$4,Sheet2!$B$4,IF(I718=Sheet2!$A$5,Sheet2!$B$5,IF(I718=Sheet2!$A$6,Sheet2!$B$6,""))))</f>
        <v/>
      </c>
      <c r="K718" s="202"/>
    </row>
    <row r="719" spans="1:11">
      <c r="A719" s="365"/>
      <c r="B719" s="230">
        <v>693</v>
      </c>
      <c r="C719" s="294" t="s">
        <v>815</v>
      </c>
      <c r="D719" s="292" t="s">
        <v>816</v>
      </c>
      <c r="E719" s="293">
        <v>1</v>
      </c>
      <c r="F719" s="188"/>
      <c r="G719" s="217"/>
      <c r="H719" s="217"/>
      <c r="I719" s="188"/>
      <c r="J719" s="120" t="str">
        <f>IF(I719=Sheet2!$A$3,Sheet2!$B$3,IF(I719=Sheet2!$A$4,Sheet2!$B$4,IF(I719=Sheet2!$A$5,Sheet2!$B$5,IF(I719=Sheet2!$A$6,Sheet2!$B$6,""))))</f>
        <v/>
      </c>
      <c r="K719" s="202"/>
    </row>
    <row r="720" spans="1:11">
      <c r="A720" s="365"/>
      <c r="B720" s="230">
        <v>694</v>
      </c>
      <c r="C720" s="294" t="s">
        <v>1385</v>
      </c>
      <c r="D720" s="292" t="s">
        <v>1386</v>
      </c>
      <c r="E720" s="293">
        <v>1</v>
      </c>
      <c r="F720" s="188"/>
      <c r="G720" s="217"/>
      <c r="H720" s="217"/>
      <c r="I720" s="188"/>
      <c r="J720" s="120" t="str">
        <f>IF(I720=Sheet2!$A$3,Sheet2!$B$3,IF(I720=Sheet2!$A$4,Sheet2!$B$4,IF(I720=Sheet2!$A$5,Sheet2!$B$5,IF(I720=Sheet2!$A$6,Sheet2!$B$6,""))))</f>
        <v/>
      </c>
      <c r="K720" s="202"/>
    </row>
    <row r="721" spans="1:11">
      <c r="A721" s="365"/>
      <c r="B721" s="230">
        <v>695</v>
      </c>
      <c r="C721" s="294" t="s">
        <v>474</v>
      </c>
      <c r="D721" s="292" t="s">
        <v>475</v>
      </c>
      <c r="E721" s="293">
        <v>1</v>
      </c>
      <c r="F721" s="188"/>
      <c r="G721" s="217"/>
      <c r="H721" s="217"/>
      <c r="I721" s="188"/>
      <c r="J721" s="120" t="str">
        <f>IF(I721=Sheet2!$A$3,Sheet2!$B$3,IF(I721=Sheet2!$A$4,Sheet2!$B$4,IF(I721=Sheet2!$A$5,Sheet2!$B$5,IF(I721=Sheet2!$A$6,Sheet2!$B$6,""))))</f>
        <v/>
      </c>
      <c r="K721" s="202"/>
    </row>
    <row r="722" spans="1:11">
      <c r="A722" s="365"/>
      <c r="B722" s="230">
        <v>696</v>
      </c>
      <c r="C722" s="291" t="s">
        <v>1387</v>
      </c>
      <c r="D722" s="292" t="s">
        <v>1388</v>
      </c>
      <c r="E722" s="293">
        <v>1</v>
      </c>
      <c r="F722" s="188"/>
      <c r="G722" s="217"/>
      <c r="H722" s="217"/>
      <c r="I722" s="188"/>
      <c r="J722" s="120" t="str">
        <f>IF(I722=Sheet2!$A$3,Sheet2!$B$3,IF(I722=Sheet2!$A$4,Sheet2!$B$4,IF(I722=Sheet2!$A$5,Sheet2!$B$5,IF(I722=Sheet2!$A$6,Sheet2!$B$6,""))))</f>
        <v/>
      </c>
      <c r="K722" s="202"/>
    </row>
    <row r="723" spans="1:11">
      <c r="A723" s="365"/>
      <c r="B723" s="230">
        <v>697</v>
      </c>
      <c r="C723" s="294" t="s">
        <v>1389</v>
      </c>
      <c r="D723" s="292" t="s">
        <v>1390</v>
      </c>
      <c r="E723" s="293">
        <v>1</v>
      </c>
      <c r="F723" s="188"/>
      <c r="G723" s="217"/>
      <c r="H723" s="217"/>
      <c r="I723" s="188"/>
      <c r="J723" s="120" t="str">
        <f>IF(I723=Sheet2!$A$3,Sheet2!$B$3,IF(I723=Sheet2!$A$4,Sheet2!$B$4,IF(I723=Sheet2!$A$5,Sheet2!$B$5,IF(I723=Sheet2!$A$6,Sheet2!$B$6,""))))</f>
        <v/>
      </c>
      <c r="K723" s="202"/>
    </row>
    <row r="724" spans="1:11">
      <c r="A724" s="365"/>
      <c r="B724" s="230">
        <v>698</v>
      </c>
      <c r="C724" s="294" t="s">
        <v>1326</v>
      </c>
      <c r="D724" s="292" t="s">
        <v>1327</v>
      </c>
      <c r="E724" s="293">
        <v>1</v>
      </c>
      <c r="F724" s="188"/>
      <c r="G724" s="217"/>
      <c r="H724" s="217"/>
      <c r="I724" s="188"/>
      <c r="J724" s="120" t="str">
        <f>IF(I724=Sheet2!$A$3,Sheet2!$B$3,IF(I724=Sheet2!$A$4,Sheet2!$B$4,IF(I724=Sheet2!$A$5,Sheet2!$B$5,IF(I724=Sheet2!$A$6,Sheet2!$B$6,""))))</f>
        <v/>
      </c>
      <c r="K724" s="202"/>
    </row>
    <row r="725" spans="1:11">
      <c r="A725" s="365"/>
      <c r="B725" s="230">
        <v>699</v>
      </c>
      <c r="C725" s="294" t="s">
        <v>1328</v>
      </c>
      <c r="D725" s="292" t="s">
        <v>1285</v>
      </c>
      <c r="E725" s="293">
        <v>1</v>
      </c>
      <c r="F725" s="188"/>
      <c r="G725" s="217"/>
      <c r="H725" s="217"/>
      <c r="I725" s="188"/>
      <c r="J725" s="120" t="str">
        <f>IF(I725=Sheet2!$A$3,Sheet2!$B$3,IF(I725=Sheet2!$A$4,Sheet2!$B$4,IF(I725=Sheet2!$A$5,Sheet2!$B$5,IF(I725=Sheet2!$A$6,Sheet2!$B$6,""))))</f>
        <v/>
      </c>
      <c r="K725" s="202"/>
    </row>
    <row r="726" spans="1:11">
      <c r="A726" s="365"/>
      <c r="B726" s="230">
        <v>700</v>
      </c>
      <c r="C726" s="294" t="s">
        <v>1329</v>
      </c>
      <c r="D726" s="292" t="s">
        <v>1330</v>
      </c>
      <c r="E726" s="293">
        <v>1</v>
      </c>
      <c r="F726" s="188"/>
      <c r="G726" s="217"/>
      <c r="H726" s="217"/>
      <c r="I726" s="188"/>
      <c r="J726" s="120" t="str">
        <f>IF(I726=Sheet2!$A$3,Sheet2!$B$3,IF(I726=Sheet2!$A$4,Sheet2!$B$4,IF(I726=Sheet2!$A$5,Sheet2!$B$5,IF(I726=Sheet2!$A$6,Sheet2!$B$6,""))))</f>
        <v/>
      </c>
      <c r="K726" s="202"/>
    </row>
    <row r="727" spans="1:11">
      <c r="A727" s="365"/>
      <c r="B727" s="230">
        <v>701</v>
      </c>
      <c r="C727" s="294" t="s">
        <v>911</v>
      </c>
      <c r="D727" s="292" t="s">
        <v>912</v>
      </c>
      <c r="E727" s="293">
        <v>1</v>
      </c>
      <c r="F727" s="188"/>
      <c r="G727" s="217"/>
      <c r="H727" s="217"/>
      <c r="I727" s="188"/>
      <c r="J727" s="120" t="str">
        <f>IF(I727=Sheet2!$A$3,Sheet2!$B$3,IF(I727=Sheet2!$A$4,Sheet2!$B$4,IF(I727=Sheet2!$A$5,Sheet2!$B$5,IF(I727=Sheet2!$A$6,Sheet2!$B$6,""))))</f>
        <v/>
      </c>
      <c r="K727" s="202"/>
    </row>
    <row r="728" spans="1:11">
      <c r="A728" s="365"/>
      <c r="B728" s="230">
        <v>702</v>
      </c>
      <c r="C728" s="294" t="s">
        <v>1255</v>
      </c>
      <c r="D728" s="292" t="s">
        <v>1256</v>
      </c>
      <c r="E728" s="293">
        <v>1</v>
      </c>
      <c r="F728" s="188"/>
      <c r="G728" s="217"/>
      <c r="H728" s="217"/>
      <c r="I728" s="188"/>
      <c r="J728" s="120" t="str">
        <f>IF(I728=Sheet2!$A$3,Sheet2!$B$3,IF(I728=Sheet2!$A$4,Sheet2!$B$4,IF(I728=Sheet2!$A$5,Sheet2!$B$5,IF(I728=Sheet2!$A$6,Sheet2!$B$6,""))))</f>
        <v/>
      </c>
      <c r="K728" s="202"/>
    </row>
    <row r="729" spans="1:11">
      <c r="A729" s="365"/>
      <c r="B729" s="230">
        <v>703</v>
      </c>
      <c r="C729" s="294" t="s">
        <v>915</v>
      </c>
      <c r="D729" s="292" t="s">
        <v>916</v>
      </c>
      <c r="E729" s="293">
        <v>1</v>
      </c>
      <c r="F729" s="188"/>
      <c r="G729" s="217"/>
      <c r="H729" s="217"/>
      <c r="I729" s="188"/>
      <c r="J729" s="120" t="str">
        <f>IF(I729=Sheet2!$A$3,Sheet2!$B$3,IF(I729=Sheet2!$A$4,Sheet2!$B$4,IF(I729=Sheet2!$A$5,Sheet2!$B$5,IF(I729=Sheet2!$A$6,Sheet2!$B$6,""))))</f>
        <v/>
      </c>
      <c r="K729" s="202"/>
    </row>
    <row r="730" spans="1:11">
      <c r="A730" s="365"/>
      <c r="B730" s="230">
        <v>704</v>
      </c>
      <c r="C730" s="294" t="s">
        <v>1257</v>
      </c>
      <c r="D730" s="292" t="s">
        <v>918</v>
      </c>
      <c r="E730" s="293">
        <v>1</v>
      </c>
      <c r="F730" s="188"/>
      <c r="G730" s="217"/>
      <c r="H730" s="217"/>
      <c r="I730" s="188"/>
      <c r="J730" s="120" t="str">
        <f>IF(I730=Sheet2!$A$3,Sheet2!$B$3,IF(I730=Sheet2!$A$4,Sheet2!$B$4,IF(I730=Sheet2!$A$5,Sheet2!$B$5,IF(I730=Sheet2!$A$6,Sheet2!$B$6,""))))</f>
        <v/>
      </c>
      <c r="K730" s="202"/>
    </row>
    <row r="731" spans="1:11">
      <c r="A731" s="365"/>
      <c r="B731" s="230">
        <v>705</v>
      </c>
      <c r="C731" s="294" t="s">
        <v>1331</v>
      </c>
      <c r="D731" s="292" t="s">
        <v>1332</v>
      </c>
      <c r="E731" s="293">
        <v>1</v>
      </c>
      <c r="F731" s="188"/>
      <c r="G731" s="217"/>
      <c r="H731" s="217"/>
      <c r="I731" s="188"/>
      <c r="J731" s="120" t="str">
        <f>IF(I731=Sheet2!$A$3,Sheet2!$B$3,IF(I731=Sheet2!$A$4,Sheet2!$B$4,IF(I731=Sheet2!$A$5,Sheet2!$B$5,IF(I731=Sheet2!$A$6,Sheet2!$B$6,""))))</f>
        <v/>
      </c>
      <c r="K731" s="202"/>
    </row>
    <row r="732" spans="1:11">
      <c r="A732" s="365"/>
      <c r="B732" s="230">
        <v>706</v>
      </c>
      <c r="C732" s="294" t="s">
        <v>1290</v>
      </c>
      <c r="D732" s="292" t="s">
        <v>860</v>
      </c>
      <c r="E732" s="293">
        <v>1</v>
      </c>
      <c r="F732" s="188"/>
      <c r="G732" s="217"/>
      <c r="H732" s="217"/>
      <c r="I732" s="188"/>
      <c r="J732" s="120" t="str">
        <f>IF(I732=Sheet2!$A$3,Sheet2!$B$3,IF(I732=Sheet2!$A$4,Sheet2!$B$4,IF(I732=Sheet2!$A$5,Sheet2!$B$5,IF(I732=Sheet2!$A$6,Sheet2!$B$6,""))))</f>
        <v/>
      </c>
      <c r="K732" s="202"/>
    </row>
    <row r="733" spans="1:11">
      <c r="A733" s="365"/>
      <c r="B733" s="230">
        <v>707</v>
      </c>
      <c r="C733" s="294" t="s">
        <v>1291</v>
      </c>
      <c r="D733" s="292" t="s">
        <v>1292</v>
      </c>
      <c r="E733" s="293">
        <v>1</v>
      </c>
      <c r="F733" s="188"/>
      <c r="G733" s="217"/>
      <c r="H733" s="217"/>
      <c r="I733" s="188"/>
      <c r="J733" s="120" t="str">
        <f>IF(I733=Sheet2!$A$3,Sheet2!$B$3,IF(I733=Sheet2!$A$4,Sheet2!$B$4,IF(I733=Sheet2!$A$5,Sheet2!$B$5,IF(I733=Sheet2!$A$6,Sheet2!$B$6,""))))</f>
        <v/>
      </c>
      <c r="K733" s="202"/>
    </row>
    <row r="734" spans="1:11">
      <c r="A734" s="365"/>
      <c r="B734" s="230">
        <v>708</v>
      </c>
      <c r="C734" s="294" t="s">
        <v>1293</v>
      </c>
      <c r="D734" s="292" t="s">
        <v>1294</v>
      </c>
      <c r="E734" s="293">
        <v>1</v>
      </c>
      <c r="F734" s="188"/>
      <c r="G734" s="217"/>
      <c r="H734" s="217"/>
      <c r="I734" s="188"/>
      <c r="J734" s="120" t="str">
        <f>IF(I734=Sheet2!$A$3,Sheet2!$B$3,IF(I734=Sheet2!$A$4,Sheet2!$B$4,IF(I734=Sheet2!$A$5,Sheet2!$B$5,IF(I734=Sheet2!$A$6,Sheet2!$B$6,""))))</f>
        <v/>
      </c>
      <c r="K734" s="202"/>
    </row>
    <row r="735" spans="1:11">
      <c r="A735" s="365"/>
      <c r="B735" s="230">
        <v>709</v>
      </c>
      <c r="C735" s="294" t="s">
        <v>1306</v>
      </c>
      <c r="D735" s="292" t="s">
        <v>1307</v>
      </c>
      <c r="E735" s="293">
        <v>2</v>
      </c>
      <c r="F735" s="188"/>
      <c r="G735" s="217"/>
      <c r="H735" s="217"/>
      <c r="I735" s="188"/>
      <c r="J735" s="120" t="str">
        <f>IF(I735=Sheet2!$A$3,Sheet2!$B$3,IF(I735=Sheet2!$A$4,Sheet2!$B$4,IF(I735=Sheet2!$A$5,Sheet2!$B$5,IF(I735=Sheet2!$A$6,Sheet2!$B$6,""))))</f>
        <v/>
      </c>
      <c r="K735" s="202"/>
    </row>
    <row r="736" spans="1:11">
      <c r="A736" s="365"/>
      <c r="B736" s="230">
        <v>710</v>
      </c>
      <c r="C736" s="294" t="s">
        <v>1295</v>
      </c>
      <c r="D736" s="292" t="s">
        <v>1296</v>
      </c>
      <c r="E736" s="293">
        <v>1</v>
      </c>
      <c r="F736" s="188"/>
      <c r="G736" s="217"/>
      <c r="H736" s="217"/>
      <c r="I736" s="188"/>
      <c r="J736" s="120" t="str">
        <f>IF(I736=Sheet2!$A$3,Sheet2!$B$3,IF(I736=Sheet2!$A$4,Sheet2!$B$4,IF(I736=Sheet2!$A$5,Sheet2!$B$5,IF(I736=Sheet2!$A$6,Sheet2!$B$6,""))))</f>
        <v/>
      </c>
      <c r="K736" s="202"/>
    </row>
    <row r="737" spans="1:11">
      <c r="A737" s="365"/>
      <c r="B737" s="230">
        <v>711</v>
      </c>
      <c r="C737" s="294" t="s">
        <v>830</v>
      </c>
      <c r="D737" s="292" t="s">
        <v>831</v>
      </c>
      <c r="E737" s="293">
        <v>1</v>
      </c>
      <c r="F737" s="188"/>
      <c r="G737" s="217"/>
      <c r="H737" s="217"/>
      <c r="I737" s="188"/>
      <c r="J737" s="120" t="str">
        <f>IF(I737=Sheet2!$A$3,Sheet2!$B$3,IF(I737=Sheet2!$A$4,Sheet2!$B$4,IF(I737=Sheet2!$A$5,Sheet2!$B$5,IF(I737=Sheet2!$A$6,Sheet2!$B$6,""))))</f>
        <v/>
      </c>
      <c r="K737" s="202"/>
    </row>
    <row r="738" spans="1:11">
      <c r="A738" s="365"/>
      <c r="B738" s="230">
        <v>712</v>
      </c>
      <c r="C738" s="294" t="s">
        <v>832</v>
      </c>
      <c r="D738" s="292" t="s">
        <v>833</v>
      </c>
      <c r="E738" s="293">
        <v>1</v>
      </c>
      <c r="F738" s="188"/>
      <c r="G738" s="217"/>
      <c r="H738" s="217"/>
      <c r="I738" s="188"/>
      <c r="J738" s="120" t="str">
        <f>IF(I738=Sheet2!$A$3,Sheet2!$B$3,IF(I738=Sheet2!$A$4,Sheet2!$B$4,IF(I738=Sheet2!$A$5,Sheet2!$B$5,IF(I738=Sheet2!$A$6,Sheet2!$B$6,""))))</f>
        <v/>
      </c>
      <c r="K738" s="202"/>
    </row>
    <row r="739" spans="1:11">
      <c r="A739" s="365"/>
      <c r="B739" s="230">
        <v>713</v>
      </c>
      <c r="C739" s="294" t="s">
        <v>923</v>
      </c>
      <c r="D739" s="292" t="s">
        <v>924</v>
      </c>
      <c r="E739" s="293">
        <v>1</v>
      </c>
      <c r="F739" s="188"/>
      <c r="G739" s="217"/>
      <c r="H739" s="217"/>
      <c r="I739" s="188"/>
      <c r="J739" s="120" t="str">
        <f>IF(I739=Sheet2!$A$3,Sheet2!$B$3,IF(I739=Sheet2!$A$4,Sheet2!$B$4,IF(I739=Sheet2!$A$5,Sheet2!$B$5,IF(I739=Sheet2!$A$6,Sheet2!$B$6,""))))</f>
        <v/>
      </c>
      <c r="K739" s="202"/>
    </row>
    <row r="740" spans="1:11">
      <c r="A740" s="365"/>
      <c r="B740" s="230">
        <v>714</v>
      </c>
      <c r="C740" s="294" t="s">
        <v>812</v>
      </c>
      <c r="D740" s="292" t="s">
        <v>1297</v>
      </c>
      <c r="E740" s="293">
        <v>1</v>
      </c>
      <c r="F740" s="188"/>
      <c r="G740" s="217"/>
      <c r="H740" s="217"/>
      <c r="I740" s="188"/>
      <c r="J740" s="120" t="str">
        <f>IF(I740=Sheet2!$A$3,Sheet2!$B$3,IF(I740=Sheet2!$A$4,Sheet2!$B$4,IF(I740=Sheet2!$A$5,Sheet2!$B$5,IF(I740=Sheet2!$A$6,Sheet2!$B$6,""))))</f>
        <v/>
      </c>
      <c r="K740" s="202"/>
    </row>
    <row r="741" spans="1:11">
      <c r="A741" s="365"/>
      <c r="B741" s="230">
        <v>715</v>
      </c>
      <c r="C741" s="294" t="s">
        <v>813</v>
      </c>
      <c r="D741" s="292" t="s">
        <v>814</v>
      </c>
      <c r="E741" s="293">
        <v>1</v>
      </c>
      <c r="F741" s="188"/>
      <c r="G741" s="217"/>
      <c r="H741" s="217"/>
      <c r="I741" s="188"/>
      <c r="J741" s="120" t="str">
        <f>IF(I741=Sheet2!$A$3,Sheet2!$B$3,IF(I741=Sheet2!$A$4,Sheet2!$B$4,IF(I741=Sheet2!$A$5,Sheet2!$B$5,IF(I741=Sheet2!$A$6,Sheet2!$B$6,""))))</f>
        <v/>
      </c>
      <c r="K741" s="202"/>
    </row>
    <row r="742" spans="1:11">
      <c r="A742" s="365"/>
      <c r="B742" s="230">
        <v>716</v>
      </c>
      <c r="C742" s="294" t="s">
        <v>815</v>
      </c>
      <c r="D742" s="292" t="s">
        <v>816</v>
      </c>
      <c r="E742" s="293">
        <v>1</v>
      </c>
      <c r="F742" s="188"/>
      <c r="G742" s="217"/>
      <c r="H742" s="217"/>
      <c r="I742" s="188"/>
      <c r="J742" s="120" t="str">
        <f>IF(I742=Sheet2!$A$3,Sheet2!$B$3,IF(I742=Sheet2!$A$4,Sheet2!$B$4,IF(I742=Sheet2!$A$5,Sheet2!$B$5,IF(I742=Sheet2!$A$6,Sheet2!$B$6,""))))</f>
        <v/>
      </c>
      <c r="K742" s="202"/>
    </row>
    <row r="743" spans="1:11">
      <c r="A743" s="365"/>
      <c r="B743" s="230">
        <v>717</v>
      </c>
      <c r="C743" s="294" t="s">
        <v>1375</v>
      </c>
      <c r="D743" s="292" t="s">
        <v>1376</v>
      </c>
      <c r="E743" s="293">
        <v>1</v>
      </c>
      <c r="F743" s="188"/>
      <c r="G743" s="217"/>
      <c r="H743" s="217"/>
      <c r="I743" s="188"/>
      <c r="J743" s="120" t="str">
        <f>IF(I743=Sheet2!$A$3,Sheet2!$B$3,IF(I743=Sheet2!$A$4,Sheet2!$B$4,IF(I743=Sheet2!$A$5,Sheet2!$B$5,IF(I743=Sheet2!$A$6,Sheet2!$B$6,""))))</f>
        <v/>
      </c>
      <c r="K743" s="202"/>
    </row>
    <row r="744" spans="1:11">
      <c r="A744" s="365"/>
      <c r="B744" s="230">
        <v>718</v>
      </c>
      <c r="C744" s="294" t="s">
        <v>474</v>
      </c>
      <c r="D744" s="292" t="s">
        <v>475</v>
      </c>
      <c r="E744" s="293">
        <v>1</v>
      </c>
      <c r="F744" s="188"/>
      <c r="G744" s="217"/>
      <c r="H744" s="217"/>
      <c r="I744" s="188"/>
      <c r="J744" s="120" t="str">
        <f>IF(I744=Sheet2!$A$3,Sheet2!$B$3,IF(I744=Sheet2!$A$4,Sheet2!$B$4,IF(I744=Sheet2!$A$5,Sheet2!$B$5,IF(I744=Sheet2!$A$6,Sheet2!$B$6,""))))</f>
        <v/>
      </c>
      <c r="K744" s="202"/>
    </row>
    <row r="745" spans="1:11">
      <c r="A745" s="365"/>
      <c r="B745" s="230">
        <v>719</v>
      </c>
      <c r="C745" s="291" t="s">
        <v>1391</v>
      </c>
      <c r="D745" s="292" t="s">
        <v>1392</v>
      </c>
      <c r="E745" s="293">
        <v>1</v>
      </c>
      <c r="F745" s="188"/>
      <c r="G745" s="217"/>
      <c r="H745" s="217"/>
      <c r="I745" s="188"/>
      <c r="J745" s="120" t="str">
        <f>IF(I745=Sheet2!$A$3,Sheet2!$B$3,IF(I745=Sheet2!$A$4,Sheet2!$B$4,IF(I745=Sheet2!$A$5,Sheet2!$B$5,IF(I745=Sheet2!$A$6,Sheet2!$B$6,""))))</f>
        <v/>
      </c>
      <c r="K745" s="202"/>
    </row>
    <row r="746" spans="1:11">
      <c r="A746" s="365"/>
      <c r="B746" s="230">
        <v>720</v>
      </c>
      <c r="C746" s="294" t="s">
        <v>1393</v>
      </c>
      <c r="D746" s="292" t="s">
        <v>1394</v>
      </c>
      <c r="E746" s="293">
        <v>1</v>
      </c>
      <c r="F746" s="188"/>
      <c r="G746" s="217"/>
      <c r="H746" s="217"/>
      <c r="I746" s="188"/>
      <c r="J746" s="120" t="str">
        <f>IF(I746=Sheet2!$A$3,Sheet2!$B$3,IF(I746=Sheet2!$A$4,Sheet2!$B$4,IF(I746=Sheet2!$A$5,Sheet2!$B$5,IF(I746=Sheet2!$A$6,Sheet2!$B$6,""))))</f>
        <v/>
      </c>
      <c r="K746" s="202"/>
    </row>
    <row r="747" spans="1:11">
      <c r="A747" s="365"/>
      <c r="B747" s="230">
        <v>721</v>
      </c>
      <c r="C747" s="294" t="s">
        <v>1282</v>
      </c>
      <c r="D747" s="292" t="s">
        <v>1283</v>
      </c>
      <c r="E747" s="293">
        <v>1</v>
      </c>
      <c r="F747" s="188"/>
      <c r="G747" s="217"/>
      <c r="H747" s="217"/>
      <c r="I747" s="188"/>
      <c r="J747" s="120" t="str">
        <f>IF(I747=Sheet2!$A$3,Sheet2!$B$3,IF(I747=Sheet2!$A$4,Sheet2!$B$4,IF(I747=Sheet2!$A$5,Sheet2!$B$5,IF(I747=Sheet2!$A$6,Sheet2!$B$6,""))))</f>
        <v/>
      </c>
      <c r="K747" s="202"/>
    </row>
    <row r="748" spans="1:11">
      <c r="A748" s="365"/>
      <c r="B748" s="230">
        <v>722</v>
      </c>
      <c r="C748" s="294" t="s">
        <v>1284</v>
      </c>
      <c r="D748" s="292" t="s">
        <v>1285</v>
      </c>
      <c r="E748" s="293">
        <v>1</v>
      </c>
      <c r="F748" s="188"/>
      <c r="G748" s="217"/>
      <c r="H748" s="217"/>
      <c r="I748" s="188"/>
      <c r="J748" s="120" t="str">
        <f>IF(I748=Sheet2!$A$3,Sheet2!$B$3,IF(I748=Sheet2!$A$4,Sheet2!$B$4,IF(I748=Sheet2!$A$5,Sheet2!$B$5,IF(I748=Sheet2!$A$6,Sheet2!$B$6,""))))</f>
        <v/>
      </c>
      <c r="K748" s="202"/>
    </row>
    <row r="749" spans="1:11">
      <c r="A749" s="365"/>
      <c r="B749" s="230">
        <v>723</v>
      </c>
      <c r="C749" s="294" t="s">
        <v>1286</v>
      </c>
      <c r="D749" s="292" t="s">
        <v>1287</v>
      </c>
      <c r="E749" s="293">
        <v>1</v>
      </c>
      <c r="F749" s="188"/>
      <c r="G749" s="217"/>
      <c r="H749" s="217"/>
      <c r="I749" s="188"/>
      <c r="J749" s="120" t="str">
        <f>IF(I749=Sheet2!$A$3,Sheet2!$B$3,IF(I749=Sheet2!$A$4,Sheet2!$B$4,IF(I749=Sheet2!$A$5,Sheet2!$B$5,IF(I749=Sheet2!$A$6,Sheet2!$B$6,""))))</f>
        <v/>
      </c>
      <c r="K749" s="202"/>
    </row>
    <row r="750" spans="1:11">
      <c r="A750" s="365"/>
      <c r="B750" s="230">
        <v>724</v>
      </c>
      <c r="C750" s="294" t="s">
        <v>1288</v>
      </c>
      <c r="D750" s="292" t="s">
        <v>1289</v>
      </c>
      <c r="E750" s="293">
        <v>1</v>
      </c>
      <c r="F750" s="188"/>
      <c r="G750" s="217"/>
      <c r="H750" s="217"/>
      <c r="I750" s="188"/>
      <c r="J750" s="120" t="str">
        <f>IF(I750=Sheet2!$A$3,Sheet2!$B$3,IF(I750=Sheet2!$A$4,Sheet2!$B$4,IF(I750=Sheet2!$A$5,Sheet2!$B$5,IF(I750=Sheet2!$A$6,Sheet2!$B$6,""))))</f>
        <v/>
      </c>
      <c r="K750" s="202"/>
    </row>
    <row r="751" spans="1:11">
      <c r="A751" s="365"/>
      <c r="B751" s="230">
        <v>725</v>
      </c>
      <c r="C751" s="294" t="s">
        <v>1290</v>
      </c>
      <c r="D751" s="292" t="s">
        <v>860</v>
      </c>
      <c r="E751" s="293">
        <v>1</v>
      </c>
      <c r="F751" s="188"/>
      <c r="G751" s="217"/>
      <c r="H751" s="217"/>
      <c r="I751" s="188"/>
      <c r="J751" s="120" t="str">
        <f>IF(I751=Sheet2!$A$3,Sheet2!$B$3,IF(I751=Sheet2!$A$4,Sheet2!$B$4,IF(I751=Sheet2!$A$5,Sheet2!$B$5,IF(I751=Sheet2!$A$6,Sheet2!$B$6,""))))</f>
        <v/>
      </c>
      <c r="K751" s="202"/>
    </row>
    <row r="752" spans="1:11">
      <c r="A752" s="365"/>
      <c r="B752" s="230">
        <v>726</v>
      </c>
      <c r="C752" s="294" t="s">
        <v>1291</v>
      </c>
      <c r="D752" s="292" t="s">
        <v>1292</v>
      </c>
      <c r="E752" s="293">
        <v>1</v>
      </c>
      <c r="F752" s="188"/>
      <c r="G752" s="217"/>
      <c r="H752" s="217"/>
      <c r="I752" s="188"/>
      <c r="J752" s="120" t="str">
        <f>IF(I752=Sheet2!$A$3,Sheet2!$B$3,IF(I752=Sheet2!$A$4,Sheet2!$B$4,IF(I752=Sheet2!$A$5,Sheet2!$B$5,IF(I752=Sheet2!$A$6,Sheet2!$B$6,""))))</f>
        <v/>
      </c>
      <c r="K752" s="202"/>
    </row>
    <row r="753" spans="1:11">
      <c r="A753" s="365"/>
      <c r="B753" s="230">
        <v>727</v>
      </c>
      <c r="C753" s="294" t="s">
        <v>1293</v>
      </c>
      <c r="D753" s="292" t="s">
        <v>1294</v>
      </c>
      <c r="E753" s="293">
        <v>1</v>
      </c>
      <c r="F753" s="188"/>
      <c r="G753" s="217"/>
      <c r="H753" s="217"/>
      <c r="I753" s="188"/>
      <c r="J753" s="120" t="str">
        <f>IF(I753=Sheet2!$A$3,Sheet2!$B$3,IF(I753=Sheet2!$A$4,Sheet2!$B$4,IF(I753=Sheet2!$A$5,Sheet2!$B$5,IF(I753=Sheet2!$A$6,Sheet2!$B$6,""))))</f>
        <v/>
      </c>
      <c r="K753" s="202"/>
    </row>
    <row r="754" spans="1:11">
      <c r="A754" s="365"/>
      <c r="B754" s="230">
        <v>728</v>
      </c>
      <c r="C754" s="294" t="s">
        <v>808</v>
      </c>
      <c r="D754" s="292" t="s">
        <v>809</v>
      </c>
      <c r="E754" s="293">
        <v>2</v>
      </c>
      <c r="F754" s="188"/>
      <c r="G754" s="217"/>
      <c r="H754" s="217"/>
      <c r="I754" s="188"/>
      <c r="J754" s="120" t="str">
        <f>IF(I754=Sheet2!$A$3,Sheet2!$B$3,IF(I754=Sheet2!$A$4,Sheet2!$B$4,IF(I754=Sheet2!$A$5,Sheet2!$B$5,IF(I754=Sheet2!$A$6,Sheet2!$B$6,""))))</f>
        <v/>
      </c>
      <c r="K754" s="202"/>
    </row>
    <row r="755" spans="1:11">
      <c r="A755" s="365"/>
      <c r="B755" s="230">
        <v>729</v>
      </c>
      <c r="C755" s="294" t="s">
        <v>1295</v>
      </c>
      <c r="D755" s="292" t="s">
        <v>1296</v>
      </c>
      <c r="E755" s="293">
        <v>1</v>
      </c>
      <c r="F755" s="188"/>
      <c r="G755" s="217"/>
      <c r="H755" s="217"/>
      <c r="I755" s="188"/>
      <c r="J755" s="120" t="str">
        <f>IF(I755=Sheet2!$A$3,Sheet2!$B$3,IF(I755=Sheet2!$A$4,Sheet2!$B$4,IF(I755=Sheet2!$A$5,Sheet2!$B$5,IF(I755=Sheet2!$A$6,Sheet2!$B$6,""))))</f>
        <v/>
      </c>
      <c r="K755" s="202"/>
    </row>
    <row r="756" spans="1:11">
      <c r="A756" s="365"/>
      <c r="B756" s="230">
        <v>730</v>
      </c>
      <c r="C756" s="294" t="s">
        <v>830</v>
      </c>
      <c r="D756" s="292" t="s">
        <v>831</v>
      </c>
      <c r="E756" s="293">
        <v>1</v>
      </c>
      <c r="F756" s="188"/>
      <c r="G756" s="217"/>
      <c r="H756" s="217"/>
      <c r="I756" s="188"/>
      <c r="J756" s="120" t="str">
        <f>IF(I756=Sheet2!$A$3,Sheet2!$B$3,IF(I756=Sheet2!$A$4,Sheet2!$B$4,IF(I756=Sheet2!$A$5,Sheet2!$B$5,IF(I756=Sheet2!$A$6,Sheet2!$B$6,""))))</f>
        <v/>
      </c>
      <c r="K756" s="202"/>
    </row>
    <row r="757" spans="1:11">
      <c r="A757" s="365"/>
      <c r="B757" s="230">
        <v>731</v>
      </c>
      <c r="C757" s="294" t="s">
        <v>832</v>
      </c>
      <c r="D757" s="292" t="s">
        <v>833</v>
      </c>
      <c r="E757" s="293">
        <v>1</v>
      </c>
      <c r="F757" s="188"/>
      <c r="G757" s="217"/>
      <c r="H757" s="217"/>
      <c r="I757" s="188"/>
      <c r="J757" s="120" t="str">
        <f>IF(I757=Sheet2!$A$3,Sheet2!$B$3,IF(I757=Sheet2!$A$4,Sheet2!$B$4,IF(I757=Sheet2!$A$5,Sheet2!$B$5,IF(I757=Sheet2!$A$6,Sheet2!$B$6,""))))</f>
        <v/>
      </c>
      <c r="K757" s="202"/>
    </row>
    <row r="758" spans="1:11">
      <c r="A758" s="365"/>
      <c r="B758" s="230">
        <v>732</v>
      </c>
      <c r="C758" s="294" t="s">
        <v>923</v>
      </c>
      <c r="D758" s="292" t="s">
        <v>924</v>
      </c>
      <c r="E758" s="293">
        <v>1</v>
      </c>
      <c r="F758" s="188"/>
      <c r="G758" s="217"/>
      <c r="H758" s="217"/>
      <c r="I758" s="188"/>
      <c r="J758" s="120" t="str">
        <f>IF(I758=Sheet2!$A$3,Sheet2!$B$3,IF(I758=Sheet2!$A$4,Sheet2!$B$4,IF(I758=Sheet2!$A$5,Sheet2!$B$5,IF(I758=Sheet2!$A$6,Sheet2!$B$6,""))))</f>
        <v/>
      </c>
      <c r="K758" s="202"/>
    </row>
    <row r="759" spans="1:11">
      <c r="A759" s="365"/>
      <c r="B759" s="230">
        <v>733</v>
      </c>
      <c r="C759" s="294" t="s">
        <v>812</v>
      </c>
      <c r="D759" s="292" t="s">
        <v>1297</v>
      </c>
      <c r="E759" s="293">
        <v>1</v>
      </c>
      <c r="F759" s="188"/>
      <c r="G759" s="217"/>
      <c r="H759" s="217"/>
      <c r="I759" s="188"/>
      <c r="J759" s="120" t="str">
        <f>IF(I759=Sheet2!$A$3,Sheet2!$B$3,IF(I759=Sheet2!$A$4,Sheet2!$B$4,IF(I759=Sheet2!$A$5,Sheet2!$B$5,IF(I759=Sheet2!$A$6,Sheet2!$B$6,""))))</f>
        <v/>
      </c>
      <c r="K759" s="202"/>
    </row>
    <row r="760" spans="1:11">
      <c r="A760" s="365"/>
      <c r="B760" s="230">
        <v>734</v>
      </c>
      <c r="C760" s="294" t="s">
        <v>813</v>
      </c>
      <c r="D760" s="292" t="s">
        <v>814</v>
      </c>
      <c r="E760" s="293">
        <v>1</v>
      </c>
      <c r="F760" s="188"/>
      <c r="G760" s="217"/>
      <c r="H760" s="217"/>
      <c r="I760" s="188"/>
      <c r="J760" s="120" t="str">
        <f>IF(I760=Sheet2!$A$3,Sheet2!$B$3,IF(I760=Sheet2!$A$4,Sheet2!$B$4,IF(I760=Sheet2!$A$5,Sheet2!$B$5,IF(I760=Sheet2!$A$6,Sheet2!$B$6,""))))</f>
        <v/>
      </c>
      <c r="K760" s="202"/>
    </row>
    <row r="761" spans="1:11">
      <c r="A761" s="365"/>
      <c r="B761" s="230">
        <v>735</v>
      </c>
      <c r="C761" s="294" t="s">
        <v>815</v>
      </c>
      <c r="D761" s="292" t="s">
        <v>816</v>
      </c>
      <c r="E761" s="293">
        <v>1</v>
      </c>
      <c r="F761" s="188"/>
      <c r="G761" s="217"/>
      <c r="H761" s="217"/>
      <c r="I761" s="188"/>
      <c r="J761" s="120" t="str">
        <f>IF(I761=Sheet2!$A$3,Sheet2!$B$3,IF(I761=Sheet2!$A$4,Sheet2!$B$4,IF(I761=Sheet2!$A$5,Sheet2!$B$5,IF(I761=Sheet2!$A$6,Sheet2!$B$6,""))))</f>
        <v/>
      </c>
      <c r="K761" s="202"/>
    </row>
    <row r="762" spans="1:11">
      <c r="A762" s="365"/>
      <c r="B762" s="230">
        <v>736</v>
      </c>
      <c r="C762" s="294" t="s">
        <v>911</v>
      </c>
      <c r="D762" s="292" t="s">
        <v>912</v>
      </c>
      <c r="E762" s="293">
        <v>1</v>
      </c>
      <c r="F762" s="188"/>
      <c r="G762" s="217"/>
      <c r="H762" s="217"/>
      <c r="I762" s="188"/>
      <c r="J762" s="120" t="str">
        <f>IF(I762=Sheet2!$A$3,Sheet2!$B$3,IF(I762=Sheet2!$A$4,Sheet2!$B$4,IF(I762=Sheet2!$A$5,Sheet2!$B$5,IF(I762=Sheet2!$A$6,Sheet2!$B$6,""))))</f>
        <v/>
      </c>
      <c r="K762" s="202"/>
    </row>
    <row r="763" spans="1:11">
      <c r="A763" s="365"/>
      <c r="B763" s="230">
        <v>737</v>
      </c>
      <c r="C763" s="294" t="s">
        <v>1255</v>
      </c>
      <c r="D763" s="292" t="s">
        <v>1256</v>
      </c>
      <c r="E763" s="293">
        <v>1</v>
      </c>
      <c r="F763" s="188"/>
      <c r="G763" s="217"/>
      <c r="H763" s="217"/>
      <c r="I763" s="188"/>
      <c r="J763" s="120" t="str">
        <f>IF(I763=Sheet2!$A$3,Sheet2!$B$3,IF(I763=Sheet2!$A$4,Sheet2!$B$4,IF(I763=Sheet2!$A$5,Sheet2!$B$5,IF(I763=Sheet2!$A$6,Sheet2!$B$6,""))))</f>
        <v/>
      </c>
      <c r="K763" s="202"/>
    </row>
    <row r="764" spans="1:11">
      <c r="A764" s="365"/>
      <c r="B764" s="230">
        <v>738</v>
      </c>
      <c r="C764" s="294" t="s">
        <v>915</v>
      </c>
      <c r="D764" s="292" t="s">
        <v>916</v>
      </c>
      <c r="E764" s="293">
        <v>1</v>
      </c>
      <c r="F764" s="188"/>
      <c r="G764" s="217"/>
      <c r="H764" s="217"/>
      <c r="I764" s="188"/>
      <c r="J764" s="120" t="str">
        <f>IF(I764=Sheet2!$A$3,Sheet2!$B$3,IF(I764=Sheet2!$A$4,Sheet2!$B$4,IF(I764=Sheet2!$A$5,Sheet2!$B$5,IF(I764=Sheet2!$A$6,Sheet2!$B$6,""))))</f>
        <v/>
      </c>
      <c r="K764" s="202"/>
    </row>
    <row r="765" spans="1:11">
      <c r="A765" s="365"/>
      <c r="B765" s="230">
        <v>739</v>
      </c>
      <c r="C765" s="294" t="s">
        <v>1257</v>
      </c>
      <c r="D765" s="292" t="s">
        <v>918</v>
      </c>
      <c r="E765" s="293">
        <v>1</v>
      </c>
      <c r="F765" s="188"/>
      <c r="G765" s="217"/>
      <c r="H765" s="217"/>
      <c r="I765" s="188"/>
      <c r="J765" s="120" t="str">
        <f>IF(I765=Sheet2!$A$3,Sheet2!$B$3,IF(I765=Sheet2!$A$4,Sheet2!$B$4,IF(I765=Sheet2!$A$5,Sheet2!$B$5,IF(I765=Sheet2!$A$6,Sheet2!$B$6,""))))</f>
        <v/>
      </c>
      <c r="K765" s="202"/>
    </row>
    <row r="766" spans="1:11">
      <c r="A766" s="365"/>
      <c r="B766" s="230">
        <v>740</v>
      </c>
      <c r="C766" s="294" t="s">
        <v>1395</v>
      </c>
      <c r="D766" s="292" t="s">
        <v>1396</v>
      </c>
      <c r="E766" s="293">
        <v>1</v>
      </c>
      <c r="F766" s="188"/>
      <c r="G766" s="217"/>
      <c r="H766" s="217"/>
      <c r="I766" s="188"/>
      <c r="J766" s="120" t="str">
        <f>IF(I766=Sheet2!$A$3,Sheet2!$B$3,IF(I766=Sheet2!$A$4,Sheet2!$B$4,IF(I766=Sheet2!$A$5,Sheet2!$B$5,IF(I766=Sheet2!$A$6,Sheet2!$B$6,""))))</f>
        <v/>
      </c>
      <c r="K766" s="202"/>
    </row>
    <row r="767" spans="1:11">
      <c r="A767" s="365"/>
      <c r="B767" s="230">
        <v>741</v>
      </c>
      <c r="C767" s="294" t="s">
        <v>474</v>
      </c>
      <c r="D767" s="292" t="s">
        <v>475</v>
      </c>
      <c r="E767" s="293">
        <v>1</v>
      </c>
      <c r="F767" s="188"/>
      <c r="G767" s="217"/>
      <c r="H767" s="217"/>
      <c r="I767" s="188"/>
      <c r="J767" s="120" t="str">
        <f>IF(I767=Sheet2!$A$3,Sheet2!$B$3,IF(I767=Sheet2!$A$4,Sheet2!$B$4,IF(I767=Sheet2!$A$5,Sheet2!$B$5,IF(I767=Sheet2!$A$6,Sheet2!$B$6,""))))</f>
        <v/>
      </c>
      <c r="K767" s="202"/>
    </row>
    <row r="768" spans="1:11">
      <c r="A768" s="365"/>
      <c r="B768" s="230">
        <v>742</v>
      </c>
      <c r="C768" s="291" t="s">
        <v>1387</v>
      </c>
      <c r="D768" s="292" t="s">
        <v>1388</v>
      </c>
      <c r="E768" s="293">
        <v>1</v>
      </c>
      <c r="F768" s="188"/>
      <c r="G768" s="217"/>
      <c r="H768" s="217"/>
      <c r="I768" s="188"/>
      <c r="J768" s="120" t="str">
        <f>IF(I768=Sheet2!$A$3,Sheet2!$B$3,IF(I768=Sheet2!$A$4,Sheet2!$B$4,IF(I768=Sheet2!$A$5,Sheet2!$B$5,IF(I768=Sheet2!$A$6,Sheet2!$B$6,""))))</f>
        <v/>
      </c>
      <c r="K768" s="202"/>
    </row>
    <row r="769" spans="1:11">
      <c r="A769" s="365"/>
      <c r="B769" s="230">
        <v>743</v>
      </c>
      <c r="C769" s="294" t="s">
        <v>1389</v>
      </c>
      <c r="D769" s="292" t="s">
        <v>1390</v>
      </c>
      <c r="E769" s="293">
        <v>1</v>
      </c>
      <c r="F769" s="188"/>
      <c r="G769" s="217"/>
      <c r="H769" s="217"/>
      <c r="I769" s="188"/>
      <c r="J769" s="120" t="str">
        <f>IF(I769=Sheet2!$A$3,Sheet2!$B$3,IF(I769=Sheet2!$A$4,Sheet2!$B$4,IF(I769=Sheet2!$A$5,Sheet2!$B$5,IF(I769=Sheet2!$A$6,Sheet2!$B$6,""))))</f>
        <v/>
      </c>
      <c r="K769" s="202"/>
    </row>
    <row r="770" spans="1:11">
      <c r="A770" s="365"/>
      <c r="B770" s="230">
        <v>744</v>
      </c>
      <c r="C770" s="294" t="s">
        <v>1326</v>
      </c>
      <c r="D770" s="292" t="s">
        <v>1327</v>
      </c>
      <c r="E770" s="293">
        <v>1</v>
      </c>
      <c r="F770" s="188"/>
      <c r="G770" s="217"/>
      <c r="H770" s="217"/>
      <c r="I770" s="188"/>
      <c r="J770" s="120" t="str">
        <f>IF(I770=Sheet2!$A$3,Sheet2!$B$3,IF(I770=Sheet2!$A$4,Sheet2!$B$4,IF(I770=Sheet2!$A$5,Sheet2!$B$5,IF(I770=Sheet2!$A$6,Sheet2!$B$6,""))))</f>
        <v/>
      </c>
      <c r="K770" s="202"/>
    </row>
    <row r="771" spans="1:11">
      <c r="A771" s="365"/>
      <c r="B771" s="230">
        <v>745</v>
      </c>
      <c r="C771" s="294" t="s">
        <v>1328</v>
      </c>
      <c r="D771" s="292" t="s">
        <v>1285</v>
      </c>
      <c r="E771" s="293">
        <v>1</v>
      </c>
      <c r="F771" s="188"/>
      <c r="G771" s="217"/>
      <c r="H771" s="217"/>
      <c r="I771" s="188"/>
      <c r="J771" s="120" t="str">
        <f>IF(I771=Sheet2!$A$3,Sheet2!$B$3,IF(I771=Sheet2!$A$4,Sheet2!$B$4,IF(I771=Sheet2!$A$5,Sheet2!$B$5,IF(I771=Sheet2!$A$6,Sheet2!$B$6,""))))</f>
        <v/>
      </c>
      <c r="K771" s="202"/>
    </row>
    <row r="772" spans="1:11">
      <c r="A772" s="365"/>
      <c r="B772" s="230">
        <v>746</v>
      </c>
      <c r="C772" s="294" t="s">
        <v>1329</v>
      </c>
      <c r="D772" s="292" t="s">
        <v>1330</v>
      </c>
      <c r="E772" s="293">
        <v>1</v>
      </c>
      <c r="F772" s="188"/>
      <c r="G772" s="217"/>
      <c r="H772" s="217"/>
      <c r="I772" s="188"/>
      <c r="J772" s="120" t="str">
        <f>IF(I772=Sheet2!$A$3,Sheet2!$B$3,IF(I772=Sheet2!$A$4,Sheet2!$B$4,IF(I772=Sheet2!$A$5,Sheet2!$B$5,IF(I772=Sheet2!$A$6,Sheet2!$B$6,""))))</f>
        <v/>
      </c>
      <c r="K772" s="202"/>
    </row>
    <row r="773" spans="1:11">
      <c r="A773" s="365"/>
      <c r="B773" s="230">
        <v>747</v>
      </c>
      <c r="C773" s="294" t="s">
        <v>911</v>
      </c>
      <c r="D773" s="292" t="s">
        <v>912</v>
      </c>
      <c r="E773" s="293">
        <v>1</v>
      </c>
      <c r="F773" s="188"/>
      <c r="G773" s="217"/>
      <c r="H773" s="217"/>
      <c r="I773" s="188"/>
      <c r="J773" s="120" t="str">
        <f>IF(I773=Sheet2!$A$3,Sheet2!$B$3,IF(I773=Sheet2!$A$4,Sheet2!$B$4,IF(I773=Sheet2!$A$5,Sheet2!$B$5,IF(I773=Sheet2!$A$6,Sheet2!$B$6,""))))</f>
        <v/>
      </c>
      <c r="K773" s="202"/>
    </row>
    <row r="774" spans="1:11">
      <c r="A774" s="365"/>
      <c r="B774" s="230">
        <v>748</v>
      </c>
      <c r="C774" s="294" t="s">
        <v>1255</v>
      </c>
      <c r="D774" s="292" t="s">
        <v>1256</v>
      </c>
      <c r="E774" s="293">
        <v>1</v>
      </c>
      <c r="F774" s="188"/>
      <c r="G774" s="217"/>
      <c r="H774" s="217"/>
      <c r="I774" s="188"/>
      <c r="J774" s="120" t="str">
        <f>IF(I774=Sheet2!$A$3,Sheet2!$B$3,IF(I774=Sheet2!$A$4,Sheet2!$B$4,IF(I774=Sheet2!$A$5,Sheet2!$B$5,IF(I774=Sheet2!$A$6,Sheet2!$B$6,""))))</f>
        <v/>
      </c>
      <c r="K774" s="202"/>
    </row>
    <row r="775" spans="1:11">
      <c r="A775" s="365"/>
      <c r="B775" s="230">
        <v>749</v>
      </c>
      <c r="C775" s="294" t="s">
        <v>915</v>
      </c>
      <c r="D775" s="292" t="s">
        <v>916</v>
      </c>
      <c r="E775" s="293">
        <v>1</v>
      </c>
      <c r="F775" s="188"/>
      <c r="G775" s="217"/>
      <c r="H775" s="217"/>
      <c r="I775" s="188"/>
      <c r="J775" s="120" t="str">
        <f>IF(I775=Sheet2!$A$3,Sheet2!$B$3,IF(I775=Sheet2!$A$4,Sheet2!$B$4,IF(I775=Sheet2!$A$5,Sheet2!$B$5,IF(I775=Sheet2!$A$6,Sheet2!$B$6,""))))</f>
        <v/>
      </c>
      <c r="K775" s="202"/>
    </row>
    <row r="776" spans="1:11">
      <c r="A776" s="365"/>
      <c r="B776" s="230">
        <v>750</v>
      </c>
      <c r="C776" s="294" t="s">
        <v>1257</v>
      </c>
      <c r="D776" s="292" t="s">
        <v>918</v>
      </c>
      <c r="E776" s="293">
        <v>1</v>
      </c>
      <c r="F776" s="188"/>
      <c r="G776" s="217"/>
      <c r="H776" s="217"/>
      <c r="I776" s="188"/>
      <c r="J776" s="120" t="str">
        <f>IF(I776=Sheet2!$A$3,Sheet2!$B$3,IF(I776=Sheet2!$A$4,Sheet2!$B$4,IF(I776=Sheet2!$A$5,Sheet2!$B$5,IF(I776=Sheet2!$A$6,Sheet2!$B$6,""))))</f>
        <v/>
      </c>
      <c r="K776" s="202"/>
    </row>
    <row r="777" spans="1:11">
      <c r="A777" s="365"/>
      <c r="B777" s="230">
        <v>751</v>
      </c>
      <c r="C777" s="294" t="s">
        <v>1331</v>
      </c>
      <c r="D777" s="292" t="s">
        <v>1332</v>
      </c>
      <c r="E777" s="293">
        <v>1</v>
      </c>
      <c r="F777" s="188"/>
      <c r="G777" s="217"/>
      <c r="H777" s="217"/>
      <c r="I777" s="188"/>
      <c r="J777" s="120" t="str">
        <f>IF(I777=Sheet2!$A$3,Sheet2!$B$3,IF(I777=Sheet2!$A$4,Sheet2!$B$4,IF(I777=Sheet2!$A$5,Sheet2!$B$5,IF(I777=Sheet2!$A$6,Sheet2!$B$6,""))))</f>
        <v/>
      </c>
      <c r="K777" s="202"/>
    </row>
    <row r="778" spans="1:11">
      <c r="A778" s="365"/>
      <c r="B778" s="230">
        <v>752</v>
      </c>
      <c r="C778" s="294" t="s">
        <v>1290</v>
      </c>
      <c r="D778" s="292" t="s">
        <v>860</v>
      </c>
      <c r="E778" s="293">
        <v>1</v>
      </c>
      <c r="F778" s="188"/>
      <c r="G778" s="217"/>
      <c r="H778" s="217"/>
      <c r="I778" s="188"/>
      <c r="J778" s="120" t="str">
        <f>IF(I778=Sheet2!$A$3,Sheet2!$B$3,IF(I778=Sheet2!$A$4,Sheet2!$B$4,IF(I778=Sheet2!$A$5,Sheet2!$B$5,IF(I778=Sheet2!$A$6,Sheet2!$B$6,""))))</f>
        <v/>
      </c>
      <c r="K778" s="202"/>
    </row>
    <row r="779" spans="1:11">
      <c r="A779" s="365"/>
      <c r="B779" s="230">
        <v>753</v>
      </c>
      <c r="C779" s="294" t="s">
        <v>1291</v>
      </c>
      <c r="D779" s="292" t="s">
        <v>1292</v>
      </c>
      <c r="E779" s="293">
        <v>1</v>
      </c>
      <c r="F779" s="188"/>
      <c r="G779" s="217"/>
      <c r="H779" s="217"/>
      <c r="I779" s="188"/>
      <c r="J779" s="120" t="str">
        <f>IF(I779=Sheet2!$A$3,Sheet2!$B$3,IF(I779=Sheet2!$A$4,Sheet2!$B$4,IF(I779=Sheet2!$A$5,Sheet2!$B$5,IF(I779=Sheet2!$A$6,Sheet2!$B$6,""))))</f>
        <v/>
      </c>
      <c r="K779" s="202"/>
    </row>
    <row r="780" spans="1:11">
      <c r="A780" s="365"/>
      <c r="B780" s="230">
        <v>754</v>
      </c>
      <c r="C780" s="294" t="s">
        <v>1293</v>
      </c>
      <c r="D780" s="292" t="s">
        <v>1294</v>
      </c>
      <c r="E780" s="293">
        <v>1</v>
      </c>
      <c r="F780" s="188"/>
      <c r="G780" s="217"/>
      <c r="H780" s="217"/>
      <c r="I780" s="188"/>
      <c r="J780" s="120" t="str">
        <f>IF(I780=Sheet2!$A$3,Sheet2!$B$3,IF(I780=Sheet2!$A$4,Sheet2!$B$4,IF(I780=Sheet2!$A$5,Sheet2!$B$5,IF(I780=Sheet2!$A$6,Sheet2!$B$6,""))))</f>
        <v/>
      </c>
      <c r="K780" s="202"/>
    </row>
    <row r="781" spans="1:11">
      <c r="A781" s="365"/>
      <c r="B781" s="230">
        <v>755</v>
      </c>
      <c r="C781" s="294" t="s">
        <v>808</v>
      </c>
      <c r="D781" s="292" t="s">
        <v>809</v>
      </c>
      <c r="E781" s="293">
        <v>2</v>
      </c>
      <c r="F781" s="188"/>
      <c r="G781" s="217"/>
      <c r="H781" s="217"/>
      <c r="I781" s="188"/>
      <c r="J781" s="120" t="str">
        <f>IF(I781=Sheet2!$A$3,Sheet2!$B$3,IF(I781=Sheet2!$A$4,Sheet2!$B$4,IF(I781=Sheet2!$A$5,Sheet2!$B$5,IF(I781=Sheet2!$A$6,Sheet2!$B$6,""))))</f>
        <v/>
      </c>
      <c r="K781" s="202"/>
    </row>
    <row r="782" spans="1:11">
      <c r="A782" s="365"/>
      <c r="B782" s="230">
        <v>756</v>
      </c>
      <c r="C782" s="294" t="s">
        <v>1295</v>
      </c>
      <c r="D782" s="292" t="s">
        <v>1296</v>
      </c>
      <c r="E782" s="293">
        <v>1</v>
      </c>
      <c r="F782" s="188"/>
      <c r="G782" s="217"/>
      <c r="H782" s="217"/>
      <c r="I782" s="188"/>
      <c r="J782" s="120" t="str">
        <f>IF(I782=Sheet2!$A$3,Sheet2!$B$3,IF(I782=Sheet2!$A$4,Sheet2!$B$4,IF(I782=Sheet2!$A$5,Sheet2!$B$5,IF(I782=Sheet2!$A$6,Sheet2!$B$6,""))))</f>
        <v/>
      </c>
      <c r="K782" s="202"/>
    </row>
    <row r="783" spans="1:11">
      <c r="A783" s="365"/>
      <c r="B783" s="230">
        <v>757</v>
      </c>
      <c r="C783" s="294" t="s">
        <v>830</v>
      </c>
      <c r="D783" s="292" t="s">
        <v>831</v>
      </c>
      <c r="E783" s="293">
        <v>1</v>
      </c>
      <c r="F783" s="188"/>
      <c r="G783" s="217"/>
      <c r="H783" s="217"/>
      <c r="I783" s="188"/>
      <c r="J783" s="120" t="str">
        <f>IF(I783=Sheet2!$A$3,Sheet2!$B$3,IF(I783=Sheet2!$A$4,Sheet2!$B$4,IF(I783=Sheet2!$A$5,Sheet2!$B$5,IF(I783=Sheet2!$A$6,Sheet2!$B$6,""))))</f>
        <v/>
      </c>
      <c r="K783" s="202"/>
    </row>
    <row r="784" spans="1:11">
      <c r="A784" s="365"/>
      <c r="B784" s="230">
        <v>758</v>
      </c>
      <c r="C784" s="294" t="s">
        <v>832</v>
      </c>
      <c r="D784" s="292" t="s">
        <v>833</v>
      </c>
      <c r="E784" s="293">
        <v>1</v>
      </c>
      <c r="F784" s="188"/>
      <c r="G784" s="217"/>
      <c r="H784" s="217"/>
      <c r="I784" s="188"/>
      <c r="J784" s="120" t="str">
        <f>IF(I784=Sheet2!$A$3,Sheet2!$B$3,IF(I784=Sheet2!$A$4,Sheet2!$B$4,IF(I784=Sheet2!$A$5,Sheet2!$B$5,IF(I784=Sheet2!$A$6,Sheet2!$B$6,""))))</f>
        <v/>
      </c>
      <c r="K784" s="202"/>
    </row>
    <row r="785" spans="1:11">
      <c r="A785" s="365"/>
      <c r="B785" s="230">
        <v>759</v>
      </c>
      <c r="C785" s="294" t="s">
        <v>923</v>
      </c>
      <c r="D785" s="292" t="s">
        <v>924</v>
      </c>
      <c r="E785" s="293">
        <v>1</v>
      </c>
      <c r="F785" s="188"/>
      <c r="G785" s="217"/>
      <c r="H785" s="217"/>
      <c r="I785" s="188"/>
      <c r="J785" s="120" t="str">
        <f>IF(I785=Sheet2!$A$3,Sheet2!$B$3,IF(I785=Sheet2!$A$4,Sheet2!$B$4,IF(I785=Sheet2!$A$5,Sheet2!$B$5,IF(I785=Sheet2!$A$6,Sheet2!$B$6,""))))</f>
        <v/>
      </c>
      <c r="K785" s="202"/>
    </row>
    <row r="786" spans="1:11">
      <c r="A786" s="365"/>
      <c r="B786" s="230">
        <v>760</v>
      </c>
      <c r="C786" s="294" t="s">
        <v>812</v>
      </c>
      <c r="D786" s="292" t="s">
        <v>1297</v>
      </c>
      <c r="E786" s="293">
        <v>1</v>
      </c>
      <c r="F786" s="188"/>
      <c r="G786" s="217"/>
      <c r="H786" s="217"/>
      <c r="I786" s="188"/>
      <c r="J786" s="120" t="str">
        <f>IF(I786=Sheet2!$A$3,Sheet2!$B$3,IF(I786=Sheet2!$A$4,Sheet2!$B$4,IF(I786=Sheet2!$A$5,Sheet2!$B$5,IF(I786=Sheet2!$A$6,Sheet2!$B$6,""))))</f>
        <v/>
      </c>
      <c r="K786" s="202"/>
    </row>
    <row r="787" spans="1:11">
      <c r="A787" s="365"/>
      <c r="B787" s="230">
        <v>761</v>
      </c>
      <c r="C787" s="294" t="s">
        <v>813</v>
      </c>
      <c r="D787" s="292" t="s">
        <v>814</v>
      </c>
      <c r="E787" s="293">
        <v>1</v>
      </c>
      <c r="F787" s="188"/>
      <c r="G787" s="217"/>
      <c r="H787" s="217"/>
      <c r="I787" s="188"/>
      <c r="J787" s="120" t="str">
        <f>IF(I787=Sheet2!$A$3,Sheet2!$B$3,IF(I787=Sheet2!$A$4,Sheet2!$B$4,IF(I787=Sheet2!$A$5,Sheet2!$B$5,IF(I787=Sheet2!$A$6,Sheet2!$B$6,""))))</f>
        <v/>
      </c>
      <c r="K787" s="202"/>
    </row>
    <row r="788" spans="1:11">
      <c r="A788" s="365"/>
      <c r="B788" s="230">
        <v>762</v>
      </c>
      <c r="C788" s="294" t="s">
        <v>815</v>
      </c>
      <c r="D788" s="292" t="s">
        <v>816</v>
      </c>
      <c r="E788" s="293">
        <v>1</v>
      </c>
      <c r="F788" s="188"/>
      <c r="G788" s="217"/>
      <c r="H788" s="217"/>
      <c r="I788" s="188"/>
      <c r="J788" s="120" t="str">
        <f>IF(I788=Sheet2!$A$3,Sheet2!$B$3,IF(I788=Sheet2!$A$4,Sheet2!$B$4,IF(I788=Sheet2!$A$5,Sheet2!$B$5,IF(I788=Sheet2!$A$6,Sheet2!$B$6,""))))</f>
        <v/>
      </c>
      <c r="K788" s="202"/>
    </row>
    <row r="789" spans="1:11">
      <c r="A789" s="365"/>
      <c r="B789" s="230">
        <v>763</v>
      </c>
      <c r="C789" s="294" t="s">
        <v>1367</v>
      </c>
      <c r="D789" s="292" t="s">
        <v>1368</v>
      </c>
      <c r="E789" s="293">
        <v>1</v>
      </c>
      <c r="F789" s="188"/>
      <c r="G789" s="217"/>
      <c r="H789" s="217"/>
      <c r="I789" s="188"/>
      <c r="J789" s="120" t="str">
        <f>IF(I789=Sheet2!$A$3,Sheet2!$B$3,IF(I789=Sheet2!$A$4,Sheet2!$B$4,IF(I789=Sheet2!$A$5,Sheet2!$B$5,IF(I789=Sheet2!$A$6,Sheet2!$B$6,""))))</f>
        <v/>
      </c>
      <c r="K789" s="202"/>
    </row>
    <row r="790" spans="1:11">
      <c r="A790" s="365"/>
      <c r="B790" s="230">
        <v>764</v>
      </c>
      <c r="C790" s="294" t="s">
        <v>474</v>
      </c>
      <c r="D790" s="292" t="s">
        <v>475</v>
      </c>
      <c r="E790" s="293">
        <v>1</v>
      </c>
      <c r="F790" s="188"/>
      <c r="G790" s="217"/>
      <c r="H790" s="217"/>
      <c r="I790" s="188"/>
      <c r="J790" s="120" t="str">
        <f>IF(I790=Sheet2!$A$3,Sheet2!$B$3,IF(I790=Sheet2!$A$4,Sheet2!$B$4,IF(I790=Sheet2!$A$5,Sheet2!$B$5,IF(I790=Sheet2!$A$6,Sheet2!$B$6,""))))</f>
        <v/>
      </c>
      <c r="K790" s="202"/>
    </row>
    <row r="791" spans="1:11">
      <c r="A791" s="365"/>
      <c r="B791" s="230">
        <v>765</v>
      </c>
      <c r="C791" s="291" t="s">
        <v>1397</v>
      </c>
      <c r="D791" s="292" t="s">
        <v>1398</v>
      </c>
      <c r="E791" s="293">
        <v>1</v>
      </c>
      <c r="F791" s="188"/>
      <c r="G791" s="217"/>
      <c r="H791" s="217"/>
      <c r="I791" s="188"/>
      <c r="J791" s="120" t="str">
        <f>IF(I791=Sheet2!$A$3,Sheet2!$B$3,IF(I791=Sheet2!$A$4,Sheet2!$B$4,IF(I791=Sheet2!$A$5,Sheet2!$B$5,IF(I791=Sheet2!$A$6,Sheet2!$B$6,""))))</f>
        <v/>
      </c>
      <c r="K791" s="202"/>
    </row>
    <row r="792" spans="1:11">
      <c r="A792" s="365"/>
      <c r="B792" s="230">
        <v>766</v>
      </c>
      <c r="C792" s="294" t="s">
        <v>1399</v>
      </c>
      <c r="D792" s="292" t="s">
        <v>1400</v>
      </c>
      <c r="E792" s="293">
        <v>1</v>
      </c>
      <c r="F792" s="188"/>
      <c r="G792" s="217"/>
      <c r="H792" s="217"/>
      <c r="I792" s="188"/>
      <c r="J792" s="120" t="str">
        <f>IF(I792=Sheet2!$A$3,Sheet2!$B$3,IF(I792=Sheet2!$A$4,Sheet2!$B$4,IF(I792=Sheet2!$A$5,Sheet2!$B$5,IF(I792=Sheet2!$A$6,Sheet2!$B$6,""))))</f>
        <v/>
      </c>
      <c r="K792" s="202"/>
    </row>
    <row r="793" spans="1:11">
      <c r="A793" s="365"/>
      <c r="B793" s="230">
        <v>767</v>
      </c>
      <c r="C793" s="294" t="s">
        <v>1282</v>
      </c>
      <c r="D793" s="292" t="s">
        <v>1283</v>
      </c>
      <c r="E793" s="293">
        <v>1</v>
      </c>
      <c r="F793" s="188"/>
      <c r="G793" s="217"/>
      <c r="H793" s="217"/>
      <c r="I793" s="188"/>
      <c r="J793" s="120" t="str">
        <f>IF(I793=Sheet2!$A$3,Sheet2!$B$3,IF(I793=Sheet2!$A$4,Sheet2!$B$4,IF(I793=Sheet2!$A$5,Sheet2!$B$5,IF(I793=Sheet2!$A$6,Sheet2!$B$6,""))))</f>
        <v/>
      </c>
      <c r="K793" s="202"/>
    </row>
    <row r="794" spans="1:11">
      <c r="A794" s="365"/>
      <c r="B794" s="230">
        <v>768</v>
      </c>
      <c r="C794" s="294" t="s">
        <v>1284</v>
      </c>
      <c r="D794" s="292" t="s">
        <v>1285</v>
      </c>
      <c r="E794" s="293">
        <v>1</v>
      </c>
      <c r="F794" s="188"/>
      <c r="G794" s="217"/>
      <c r="H794" s="217"/>
      <c r="I794" s="188"/>
      <c r="J794" s="120" t="str">
        <f>IF(I794=Sheet2!$A$3,Sheet2!$B$3,IF(I794=Sheet2!$A$4,Sheet2!$B$4,IF(I794=Sheet2!$A$5,Sheet2!$B$5,IF(I794=Sheet2!$A$6,Sheet2!$B$6,""))))</f>
        <v/>
      </c>
      <c r="K794" s="202"/>
    </row>
    <row r="795" spans="1:11">
      <c r="A795" s="365"/>
      <c r="B795" s="230">
        <v>769</v>
      </c>
      <c r="C795" s="294" t="s">
        <v>1286</v>
      </c>
      <c r="D795" s="292" t="s">
        <v>1287</v>
      </c>
      <c r="E795" s="293">
        <v>1</v>
      </c>
      <c r="F795" s="188"/>
      <c r="G795" s="217"/>
      <c r="H795" s="217"/>
      <c r="I795" s="188"/>
      <c r="J795" s="120" t="str">
        <f>IF(I795=Sheet2!$A$3,Sheet2!$B$3,IF(I795=Sheet2!$A$4,Sheet2!$B$4,IF(I795=Sheet2!$A$5,Sheet2!$B$5,IF(I795=Sheet2!$A$6,Sheet2!$B$6,""))))</f>
        <v/>
      </c>
      <c r="K795" s="202"/>
    </row>
    <row r="796" spans="1:11">
      <c r="A796" s="365"/>
      <c r="B796" s="230">
        <v>770</v>
      </c>
      <c r="C796" s="294" t="s">
        <v>911</v>
      </c>
      <c r="D796" s="292" t="s">
        <v>912</v>
      </c>
      <c r="E796" s="293">
        <v>1</v>
      </c>
      <c r="F796" s="188"/>
      <c r="G796" s="217"/>
      <c r="H796" s="217"/>
      <c r="I796" s="188"/>
      <c r="J796" s="120" t="str">
        <f>IF(I796=Sheet2!$A$3,Sheet2!$B$3,IF(I796=Sheet2!$A$4,Sheet2!$B$4,IF(I796=Sheet2!$A$5,Sheet2!$B$5,IF(I796=Sheet2!$A$6,Sheet2!$B$6,""))))</f>
        <v/>
      </c>
      <c r="K796" s="202"/>
    </row>
    <row r="797" spans="1:11">
      <c r="A797" s="365"/>
      <c r="B797" s="230">
        <v>771</v>
      </c>
      <c r="C797" s="294" t="s">
        <v>1255</v>
      </c>
      <c r="D797" s="292" t="s">
        <v>1256</v>
      </c>
      <c r="E797" s="293">
        <v>1</v>
      </c>
      <c r="F797" s="188"/>
      <c r="G797" s="217"/>
      <c r="H797" s="217"/>
      <c r="I797" s="188"/>
      <c r="J797" s="120" t="str">
        <f>IF(I797=Sheet2!$A$3,Sheet2!$B$3,IF(I797=Sheet2!$A$4,Sheet2!$B$4,IF(I797=Sheet2!$A$5,Sheet2!$B$5,IF(I797=Sheet2!$A$6,Sheet2!$B$6,""))))</f>
        <v/>
      </c>
      <c r="K797" s="202"/>
    </row>
    <row r="798" spans="1:11">
      <c r="A798" s="365"/>
      <c r="B798" s="230">
        <v>772</v>
      </c>
      <c r="C798" s="294" t="s">
        <v>915</v>
      </c>
      <c r="D798" s="292" t="s">
        <v>916</v>
      </c>
      <c r="E798" s="293">
        <v>1</v>
      </c>
      <c r="F798" s="188"/>
      <c r="G798" s="217"/>
      <c r="H798" s="217"/>
      <c r="I798" s="188"/>
      <c r="J798" s="120" t="str">
        <f>IF(I798=Sheet2!$A$3,Sheet2!$B$3,IF(I798=Sheet2!$A$4,Sheet2!$B$4,IF(I798=Sheet2!$A$5,Sheet2!$B$5,IF(I798=Sheet2!$A$6,Sheet2!$B$6,""))))</f>
        <v/>
      </c>
      <c r="K798" s="202"/>
    </row>
    <row r="799" spans="1:11">
      <c r="A799" s="365"/>
      <c r="B799" s="230">
        <v>773</v>
      </c>
      <c r="C799" s="294" t="s">
        <v>1257</v>
      </c>
      <c r="D799" s="292" t="s">
        <v>918</v>
      </c>
      <c r="E799" s="293">
        <v>1</v>
      </c>
      <c r="F799" s="188"/>
      <c r="G799" s="217"/>
      <c r="H799" s="217"/>
      <c r="I799" s="188"/>
      <c r="J799" s="120" t="str">
        <f>IF(I799=Sheet2!$A$3,Sheet2!$B$3,IF(I799=Sheet2!$A$4,Sheet2!$B$4,IF(I799=Sheet2!$A$5,Sheet2!$B$5,IF(I799=Sheet2!$A$6,Sheet2!$B$6,""))))</f>
        <v/>
      </c>
      <c r="K799" s="202"/>
    </row>
    <row r="800" spans="1:11">
      <c r="A800" s="365"/>
      <c r="B800" s="230">
        <v>774</v>
      </c>
      <c r="C800" s="294" t="s">
        <v>1288</v>
      </c>
      <c r="D800" s="292" t="s">
        <v>1289</v>
      </c>
      <c r="E800" s="293">
        <v>1</v>
      </c>
      <c r="F800" s="188"/>
      <c r="G800" s="217"/>
      <c r="H800" s="217"/>
      <c r="I800" s="188"/>
      <c r="J800" s="120" t="str">
        <f>IF(I800=Sheet2!$A$3,Sheet2!$B$3,IF(I800=Sheet2!$A$4,Sheet2!$B$4,IF(I800=Sheet2!$A$5,Sheet2!$B$5,IF(I800=Sheet2!$A$6,Sheet2!$B$6,""))))</f>
        <v/>
      </c>
      <c r="K800" s="202"/>
    </row>
    <row r="801" spans="1:11">
      <c r="A801" s="365"/>
      <c r="B801" s="230">
        <v>775</v>
      </c>
      <c r="C801" s="294" t="s">
        <v>1290</v>
      </c>
      <c r="D801" s="292" t="s">
        <v>860</v>
      </c>
      <c r="E801" s="293">
        <v>1</v>
      </c>
      <c r="F801" s="188"/>
      <c r="G801" s="217"/>
      <c r="H801" s="217"/>
      <c r="I801" s="188"/>
      <c r="J801" s="120" t="str">
        <f>IF(I801=Sheet2!$A$3,Sheet2!$B$3,IF(I801=Sheet2!$A$4,Sheet2!$B$4,IF(I801=Sheet2!$A$5,Sheet2!$B$5,IF(I801=Sheet2!$A$6,Sheet2!$B$6,""))))</f>
        <v/>
      </c>
      <c r="K801" s="202"/>
    </row>
    <row r="802" spans="1:11">
      <c r="A802" s="365"/>
      <c r="B802" s="230">
        <v>776</v>
      </c>
      <c r="C802" s="294" t="s">
        <v>1401</v>
      </c>
      <c r="D802" s="292" t="s">
        <v>1402</v>
      </c>
      <c r="E802" s="293">
        <v>1</v>
      </c>
      <c r="F802" s="188"/>
      <c r="G802" s="217"/>
      <c r="H802" s="217"/>
      <c r="I802" s="188"/>
      <c r="J802" s="120" t="str">
        <f>IF(I802=Sheet2!$A$3,Sheet2!$B$3,IF(I802=Sheet2!$A$4,Sheet2!$B$4,IF(I802=Sheet2!$A$5,Sheet2!$B$5,IF(I802=Sheet2!$A$6,Sheet2!$B$6,""))))</f>
        <v/>
      </c>
      <c r="K802" s="202"/>
    </row>
    <row r="803" spans="1:11">
      <c r="A803" s="365"/>
      <c r="B803" s="230">
        <v>777</v>
      </c>
      <c r="C803" s="294" t="s">
        <v>1403</v>
      </c>
      <c r="D803" s="292" t="s">
        <v>1404</v>
      </c>
      <c r="E803" s="293">
        <v>1</v>
      </c>
      <c r="F803" s="188"/>
      <c r="G803" s="217"/>
      <c r="H803" s="217"/>
      <c r="I803" s="188"/>
      <c r="J803" s="120" t="str">
        <f>IF(I803=Sheet2!$A$3,Sheet2!$B$3,IF(I803=Sheet2!$A$4,Sheet2!$B$4,IF(I803=Sheet2!$A$5,Sheet2!$B$5,IF(I803=Sheet2!$A$6,Sheet2!$B$6,""))))</f>
        <v/>
      </c>
      <c r="K803" s="202"/>
    </row>
    <row r="804" spans="1:11">
      <c r="A804" s="365"/>
      <c r="B804" s="230">
        <v>778</v>
      </c>
      <c r="C804" s="294" t="s">
        <v>1016</v>
      </c>
      <c r="D804" s="292" t="s">
        <v>1017</v>
      </c>
      <c r="E804" s="293">
        <v>2</v>
      </c>
      <c r="F804" s="188"/>
      <c r="G804" s="217"/>
      <c r="H804" s="217"/>
      <c r="I804" s="188"/>
      <c r="J804" s="120" t="str">
        <f>IF(I804=Sheet2!$A$3,Sheet2!$B$3,IF(I804=Sheet2!$A$4,Sheet2!$B$4,IF(I804=Sheet2!$A$5,Sheet2!$B$5,IF(I804=Sheet2!$A$6,Sheet2!$B$6,""))))</f>
        <v/>
      </c>
      <c r="K804" s="202"/>
    </row>
    <row r="805" spans="1:11">
      <c r="A805" s="365"/>
      <c r="B805" s="230">
        <v>779</v>
      </c>
      <c r="C805" s="294" t="s">
        <v>1295</v>
      </c>
      <c r="D805" s="292" t="s">
        <v>1296</v>
      </c>
      <c r="E805" s="293">
        <v>1</v>
      </c>
      <c r="F805" s="188"/>
      <c r="G805" s="217"/>
      <c r="H805" s="217"/>
      <c r="I805" s="188"/>
      <c r="J805" s="120" t="str">
        <f>IF(I805=Sheet2!$A$3,Sheet2!$B$3,IF(I805=Sheet2!$A$4,Sheet2!$B$4,IF(I805=Sheet2!$A$5,Sheet2!$B$5,IF(I805=Sheet2!$A$6,Sheet2!$B$6,""))))</f>
        <v/>
      </c>
      <c r="K805" s="202"/>
    </row>
    <row r="806" spans="1:11">
      <c r="A806" s="365"/>
      <c r="B806" s="230">
        <v>780</v>
      </c>
      <c r="C806" s="294" t="s">
        <v>830</v>
      </c>
      <c r="D806" s="292" t="s">
        <v>831</v>
      </c>
      <c r="E806" s="293">
        <v>1</v>
      </c>
      <c r="F806" s="188"/>
      <c r="G806" s="217"/>
      <c r="H806" s="217"/>
      <c r="I806" s="188"/>
      <c r="J806" s="120" t="str">
        <f>IF(I806=Sheet2!$A$3,Sheet2!$B$3,IF(I806=Sheet2!$A$4,Sheet2!$B$4,IF(I806=Sheet2!$A$5,Sheet2!$B$5,IF(I806=Sheet2!$A$6,Sheet2!$B$6,""))))</f>
        <v/>
      </c>
      <c r="K806" s="202"/>
    </row>
    <row r="807" spans="1:11">
      <c r="A807" s="365"/>
      <c r="B807" s="230">
        <v>781</v>
      </c>
      <c r="C807" s="294" t="s">
        <v>832</v>
      </c>
      <c r="D807" s="292" t="s">
        <v>833</v>
      </c>
      <c r="E807" s="293">
        <v>1</v>
      </c>
      <c r="F807" s="188"/>
      <c r="G807" s="217"/>
      <c r="H807" s="217"/>
      <c r="I807" s="188"/>
      <c r="J807" s="120" t="str">
        <f>IF(I807=Sheet2!$A$3,Sheet2!$B$3,IF(I807=Sheet2!$A$4,Sheet2!$B$4,IF(I807=Sheet2!$A$5,Sheet2!$B$5,IF(I807=Sheet2!$A$6,Sheet2!$B$6,""))))</f>
        <v/>
      </c>
      <c r="K807" s="202"/>
    </row>
    <row r="808" spans="1:11">
      <c r="A808" s="365"/>
      <c r="B808" s="230">
        <v>782</v>
      </c>
      <c r="C808" s="294" t="s">
        <v>923</v>
      </c>
      <c r="D808" s="292" t="s">
        <v>924</v>
      </c>
      <c r="E808" s="293">
        <v>1</v>
      </c>
      <c r="F808" s="188"/>
      <c r="G808" s="217"/>
      <c r="H808" s="217"/>
      <c r="I808" s="188"/>
      <c r="J808" s="120" t="str">
        <f>IF(I808=Sheet2!$A$3,Sheet2!$B$3,IF(I808=Sheet2!$A$4,Sheet2!$B$4,IF(I808=Sheet2!$A$5,Sheet2!$B$5,IF(I808=Sheet2!$A$6,Sheet2!$B$6,""))))</f>
        <v/>
      </c>
      <c r="K808" s="202"/>
    </row>
    <row r="809" spans="1:11">
      <c r="A809" s="365"/>
      <c r="B809" s="230">
        <v>783</v>
      </c>
      <c r="C809" s="294" t="s">
        <v>812</v>
      </c>
      <c r="D809" s="292" t="s">
        <v>1297</v>
      </c>
      <c r="E809" s="293">
        <v>1</v>
      </c>
      <c r="F809" s="188"/>
      <c r="G809" s="217"/>
      <c r="H809" s="217"/>
      <c r="I809" s="188"/>
      <c r="J809" s="120" t="str">
        <f>IF(I809=Sheet2!$A$3,Sheet2!$B$3,IF(I809=Sheet2!$A$4,Sheet2!$B$4,IF(I809=Sheet2!$A$5,Sheet2!$B$5,IF(I809=Sheet2!$A$6,Sheet2!$B$6,""))))</f>
        <v/>
      </c>
      <c r="K809" s="202"/>
    </row>
    <row r="810" spans="1:11">
      <c r="A810" s="365"/>
      <c r="B810" s="230">
        <v>784</v>
      </c>
      <c r="C810" s="294" t="s">
        <v>813</v>
      </c>
      <c r="D810" s="292" t="s">
        <v>814</v>
      </c>
      <c r="E810" s="293">
        <v>1</v>
      </c>
      <c r="F810" s="188"/>
      <c r="G810" s="217"/>
      <c r="H810" s="217"/>
      <c r="I810" s="188"/>
      <c r="J810" s="120" t="str">
        <f>IF(I810=Sheet2!$A$3,Sheet2!$B$3,IF(I810=Sheet2!$A$4,Sheet2!$B$4,IF(I810=Sheet2!$A$5,Sheet2!$B$5,IF(I810=Sheet2!$A$6,Sheet2!$B$6,""))))</f>
        <v/>
      </c>
      <c r="K810" s="202"/>
    </row>
    <row r="811" spans="1:11">
      <c r="A811" s="365"/>
      <c r="B811" s="230">
        <v>785</v>
      </c>
      <c r="C811" s="294" t="s">
        <v>815</v>
      </c>
      <c r="D811" s="292" t="s">
        <v>816</v>
      </c>
      <c r="E811" s="293">
        <v>1</v>
      </c>
      <c r="F811" s="188"/>
      <c r="G811" s="217"/>
      <c r="H811" s="217"/>
      <c r="I811" s="188"/>
      <c r="J811" s="120" t="str">
        <f>IF(I811=Sheet2!$A$3,Sheet2!$B$3,IF(I811=Sheet2!$A$4,Sheet2!$B$4,IF(I811=Sheet2!$A$5,Sheet2!$B$5,IF(I811=Sheet2!$A$6,Sheet2!$B$6,""))))</f>
        <v/>
      </c>
      <c r="K811" s="202"/>
    </row>
    <row r="812" spans="1:11">
      <c r="A812" s="365"/>
      <c r="B812" s="230">
        <v>786</v>
      </c>
      <c r="C812" s="294" t="s">
        <v>827</v>
      </c>
      <c r="D812" s="292" t="s">
        <v>828</v>
      </c>
      <c r="E812" s="293">
        <v>1</v>
      </c>
      <c r="F812" s="188"/>
      <c r="G812" s="217"/>
      <c r="H812" s="217"/>
      <c r="I812" s="188"/>
      <c r="J812" s="120" t="str">
        <f>IF(I812=Sheet2!$A$3,Sheet2!$B$3,IF(I812=Sheet2!$A$4,Sheet2!$B$4,IF(I812=Sheet2!$A$5,Sheet2!$B$5,IF(I812=Sheet2!$A$6,Sheet2!$B$6,""))))</f>
        <v/>
      </c>
      <c r="K812" s="202"/>
    </row>
    <row r="813" spans="1:11">
      <c r="A813" s="365"/>
      <c r="B813" s="230">
        <v>787</v>
      </c>
      <c r="C813" s="294" t="s">
        <v>474</v>
      </c>
      <c r="D813" s="292" t="s">
        <v>475</v>
      </c>
      <c r="E813" s="293">
        <v>1</v>
      </c>
      <c r="F813" s="188"/>
      <c r="G813" s="217"/>
      <c r="H813" s="217"/>
      <c r="I813" s="188"/>
      <c r="J813" s="120" t="str">
        <f>IF(I813=Sheet2!$A$3,Sheet2!$B$3,IF(I813=Sheet2!$A$4,Sheet2!$B$4,IF(I813=Sheet2!$A$5,Sheet2!$B$5,IF(I813=Sheet2!$A$6,Sheet2!$B$6,""))))</f>
        <v/>
      </c>
      <c r="K813" s="202"/>
    </row>
    <row r="814" spans="1:11">
      <c r="A814" s="365"/>
      <c r="B814" s="230">
        <v>788</v>
      </c>
      <c r="C814" s="291" t="s">
        <v>1405</v>
      </c>
      <c r="D814" s="292" t="s">
        <v>1406</v>
      </c>
      <c r="E814" s="293">
        <v>1</v>
      </c>
      <c r="F814" s="188"/>
      <c r="G814" s="217"/>
      <c r="H814" s="217"/>
      <c r="I814" s="188"/>
      <c r="J814" s="120" t="str">
        <f>IF(I814=Sheet2!$A$3,Sheet2!$B$3,IF(I814=Sheet2!$A$4,Sheet2!$B$4,IF(I814=Sheet2!$A$5,Sheet2!$B$5,IF(I814=Sheet2!$A$6,Sheet2!$B$6,""))))</f>
        <v/>
      </c>
      <c r="K814" s="202"/>
    </row>
    <row r="815" spans="1:11">
      <c r="A815" s="365"/>
      <c r="B815" s="230">
        <v>789</v>
      </c>
      <c r="C815" s="294" t="s">
        <v>1407</v>
      </c>
      <c r="D815" s="292" t="s">
        <v>1408</v>
      </c>
      <c r="E815" s="293">
        <v>1</v>
      </c>
      <c r="F815" s="188"/>
      <c r="G815" s="217"/>
      <c r="H815" s="217"/>
      <c r="I815" s="188"/>
      <c r="J815" s="120" t="str">
        <f>IF(I815=Sheet2!$A$3,Sheet2!$B$3,IF(I815=Sheet2!$A$4,Sheet2!$B$4,IF(I815=Sheet2!$A$5,Sheet2!$B$5,IF(I815=Sheet2!$A$6,Sheet2!$B$6,""))))</f>
        <v/>
      </c>
      <c r="K815" s="202"/>
    </row>
    <row r="816" spans="1:11">
      <c r="A816" s="365"/>
      <c r="B816" s="230">
        <v>790</v>
      </c>
      <c r="C816" s="294" t="s">
        <v>1282</v>
      </c>
      <c r="D816" s="292" t="s">
        <v>1283</v>
      </c>
      <c r="E816" s="293">
        <v>1</v>
      </c>
      <c r="F816" s="188"/>
      <c r="G816" s="217"/>
      <c r="H816" s="217"/>
      <c r="I816" s="188"/>
      <c r="J816" s="120" t="str">
        <f>IF(I816=Sheet2!$A$3,Sheet2!$B$3,IF(I816=Sheet2!$A$4,Sheet2!$B$4,IF(I816=Sheet2!$A$5,Sheet2!$B$5,IF(I816=Sheet2!$A$6,Sheet2!$B$6,""))))</f>
        <v/>
      </c>
      <c r="K816" s="202"/>
    </row>
    <row r="817" spans="1:11">
      <c r="A817" s="365"/>
      <c r="B817" s="230">
        <v>791</v>
      </c>
      <c r="C817" s="294" t="s">
        <v>1284</v>
      </c>
      <c r="D817" s="292" t="s">
        <v>1285</v>
      </c>
      <c r="E817" s="293">
        <v>1</v>
      </c>
      <c r="F817" s="188"/>
      <c r="G817" s="217"/>
      <c r="H817" s="217"/>
      <c r="I817" s="188"/>
      <c r="J817" s="120" t="str">
        <f>IF(I817=Sheet2!$A$3,Sheet2!$B$3,IF(I817=Sheet2!$A$4,Sheet2!$B$4,IF(I817=Sheet2!$A$5,Sheet2!$B$5,IF(I817=Sheet2!$A$6,Sheet2!$B$6,""))))</f>
        <v/>
      </c>
      <c r="K817" s="202"/>
    </row>
    <row r="818" spans="1:11">
      <c r="A818" s="365"/>
      <c r="B818" s="230">
        <v>792</v>
      </c>
      <c r="C818" s="294" t="s">
        <v>1286</v>
      </c>
      <c r="D818" s="292" t="s">
        <v>1287</v>
      </c>
      <c r="E818" s="293">
        <v>1</v>
      </c>
      <c r="F818" s="188"/>
      <c r="G818" s="217"/>
      <c r="H818" s="217"/>
      <c r="I818" s="188"/>
      <c r="J818" s="120" t="str">
        <f>IF(I818=Sheet2!$A$3,Sheet2!$B$3,IF(I818=Sheet2!$A$4,Sheet2!$B$4,IF(I818=Sheet2!$A$5,Sheet2!$B$5,IF(I818=Sheet2!$A$6,Sheet2!$B$6,""))))</f>
        <v/>
      </c>
      <c r="K818" s="202"/>
    </row>
    <row r="819" spans="1:11">
      <c r="A819" s="365"/>
      <c r="B819" s="230">
        <v>793</v>
      </c>
      <c r="C819" s="294" t="s">
        <v>911</v>
      </c>
      <c r="D819" s="292" t="s">
        <v>912</v>
      </c>
      <c r="E819" s="293">
        <v>1</v>
      </c>
      <c r="F819" s="188"/>
      <c r="G819" s="217"/>
      <c r="H819" s="217"/>
      <c r="I819" s="188"/>
      <c r="J819" s="120" t="str">
        <f>IF(I819=Sheet2!$A$3,Sheet2!$B$3,IF(I819=Sheet2!$A$4,Sheet2!$B$4,IF(I819=Sheet2!$A$5,Sheet2!$B$5,IF(I819=Sheet2!$A$6,Sheet2!$B$6,""))))</f>
        <v/>
      </c>
      <c r="K819" s="202"/>
    </row>
    <row r="820" spans="1:11">
      <c r="A820" s="365"/>
      <c r="B820" s="230">
        <v>794</v>
      </c>
      <c r="C820" s="294" t="s">
        <v>1255</v>
      </c>
      <c r="D820" s="292" t="s">
        <v>1256</v>
      </c>
      <c r="E820" s="293">
        <v>1</v>
      </c>
      <c r="F820" s="188"/>
      <c r="G820" s="217"/>
      <c r="H820" s="217"/>
      <c r="I820" s="188"/>
      <c r="J820" s="120" t="str">
        <f>IF(I820=Sheet2!$A$3,Sheet2!$B$3,IF(I820=Sheet2!$A$4,Sheet2!$B$4,IF(I820=Sheet2!$A$5,Sheet2!$B$5,IF(I820=Sheet2!$A$6,Sheet2!$B$6,""))))</f>
        <v/>
      </c>
      <c r="K820" s="202"/>
    </row>
    <row r="821" spans="1:11">
      <c r="A821" s="365"/>
      <c r="B821" s="230">
        <v>795</v>
      </c>
      <c r="C821" s="294" t="s">
        <v>915</v>
      </c>
      <c r="D821" s="292" t="s">
        <v>916</v>
      </c>
      <c r="E821" s="293">
        <v>1</v>
      </c>
      <c r="F821" s="188"/>
      <c r="G821" s="217"/>
      <c r="H821" s="217"/>
      <c r="I821" s="188"/>
      <c r="J821" s="120" t="str">
        <f>IF(I821=Sheet2!$A$3,Sheet2!$B$3,IF(I821=Sheet2!$A$4,Sheet2!$B$4,IF(I821=Sheet2!$A$5,Sheet2!$B$5,IF(I821=Sheet2!$A$6,Sheet2!$B$6,""))))</f>
        <v/>
      </c>
      <c r="K821" s="202"/>
    </row>
    <row r="822" spans="1:11">
      <c r="A822" s="365"/>
      <c r="B822" s="230">
        <v>796</v>
      </c>
      <c r="C822" s="294" t="s">
        <v>1257</v>
      </c>
      <c r="D822" s="292" t="s">
        <v>918</v>
      </c>
      <c r="E822" s="293">
        <v>1</v>
      </c>
      <c r="F822" s="188"/>
      <c r="G822" s="217"/>
      <c r="H822" s="217"/>
      <c r="I822" s="188"/>
      <c r="J822" s="120" t="str">
        <f>IF(I822=Sheet2!$A$3,Sheet2!$B$3,IF(I822=Sheet2!$A$4,Sheet2!$B$4,IF(I822=Sheet2!$A$5,Sheet2!$B$5,IF(I822=Sheet2!$A$6,Sheet2!$B$6,""))))</f>
        <v/>
      </c>
      <c r="K822" s="202"/>
    </row>
    <row r="823" spans="1:11">
      <c r="A823" s="365"/>
      <c r="B823" s="230">
        <v>797</v>
      </c>
      <c r="C823" s="294" t="s">
        <v>1288</v>
      </c>
      <c r="D823" s="292" t="s">
        <v>1289</v>
      </c>
      <c r="E823" s="293">
        <v>1</v>
      </c>
      <c r="F823" s="188"/>
      <c r="G823" s="217"/>
      <c r="H823" s="217"/>
      <c r="I823" s="188"/>
      <c r="J823" s="120" t="str">
        <f>IF(I823=Sheet2!$A$3,Sheet2!$B$3,IF(I823=Sheet2!$A$4,Sheet2!$B$4,IF(I823=Sheet2!$A$5,Sheet2!$B$5,IF(I823=Sheet2!$A$6,Sheet2!$B$6,""))))</f>
        <v/>
      </c>
      <c r="K823" s="202"/>
    </row>
    <row r="824" spans="1:11">
      <c r="A824" s="365"/>
      <c r="B824" s="230">
        <v>798</v>
      </c>
      <c r="C824" s="294" t="s">
        <v>1290</v>
      </c>
      <c r="D824" s="292" t="s">
        <v>860</v>
      </c>
      <c r="E824" s="293">
        <v>1</v>
      </c>
      <c r="F824" s="188"/>
      <c r="G824" s="217"/>
      <c r="H824" s="217"/>
      <c r="I824" s="188"/>
      <c r="J824" s="120" t="str">
        <f>IF(I824=Sheet2!$A$3,Sheet2!$B$3,IF(I824=Sheet2!$A$4,Sheet2!$B$4,IF(I824=Sheet2!$A$5,Sheet2!$B$5,IF(I824=Sheet2!$A$6,Sheet2!$B$6,""))))</f>
        <v/>
      </c>
      <c r="K824" s="202"/>
    </row>
    <row r="825" spans="1:11">
      <c r="A825" s="365"/>
      <c r="B825" s="230">
        <v>799</v>
      </c>
      <c r="C825" s="294" t="s">
        <v>1291</v>
      </c>
      <c r="D825" s="292" t="s">
        <v>1292</v>
      </c>
      <c r="E825" s="293">
        <v>1</v>
      </c>
      <c r="F825" s="188"/>
      <c r="G825" s="217"/>
      <c r="H825" s="217"/>
      <c r="I825" s="188"/>
      <c r="J825" s="120" t="str">
        <f>IF(I825=Sheet2!$A$3,Sheet2!$B$3,IF(I825=Sheet2!$A$4,Sheet2!$B$4,IF(I825=Sheet2!$A$5,Sheet2!$B$5,IF(I825=Sheet2!$A$6,Sheet2!$B$6,""))))</f>
        <v/>
      </c>
      <c r="K825" s="202"/>
    </row>
    <row r="826" spans="1:11">
      <c r="A826" s="365"/>
      <c r="B826" s="230">
        <v>800</v>
      </c>
      <c r="C826" s="294" t="s">
        <v>1293</v>
      </c>
      <c r="D826" s="292" t="s">
        <v>1294</v>
      </c>
      <c r="E826" s="293">
        <v>1</v>
      </c>
      <c r="F826" s="188"/>
      <c r="G826" s="217"/>
      <c r="H826" s="217"/>
      <c r="I826" s="188"/>
      <c r="J826" s="120" t="str">
        <f>IF(I826=Sheet2!$A$3,Sheet2!$B$3,IF(I826=Sheet2!$A$4,Sheet2!$B$4,IF(I826=Sheet2!$A$5,Sheet2!$B$5,IF(I826=Sheet2!$A$6,Sheet2!$B$6,""))))</f>
        <v/>
      </c>
      <c r="K826" s="202"/>
    </row>
    <row r="827" spans="1:11">
      <c r="A827" s="365"/>
      <c r="B827" s="230">
        <v>801</v>
      </c>
      <c r="C827" s="294" t="s">
        <v>808</v>
      </c>
      <c r="D827" s="292" t="s">
        <v>809</v>
      </c>
      <c r="E827" s="293">
        <v>2</v>
      </c>
      <c r="F827" s="188"/>
      <c r="G827" s="217"/>
      <c r="H827" s="217"/>
      <c r="I827" s="188"/>
      <c r="J827" s="120" t="str">
        <f>IF(I827=Sheet2!$A$3,Sheet2!$B$3,IF(I827=Sheet2!$A$4,Sheet2!$B$4,IF(I827=Sheet2!$A$5,Sheet2!$B$5,IF(I827=Sheet2!$A$6,Sheet2!$B$6,""))))</f>
        <v/>
      </c>
      <c r="K827" s="202"/>
    </row>
    <row r="828" spans="1:11">
      <c r="A828" s="365"/>
      <c r="B828" s="230">
        <v>802</v>
      </c>
      <c r="C828" s="294" t="s">
        <v>1295</v>
      </c>
      <c r="D828" s="292" t="s">
        <v>1296</v>
      </c>
      <c r="E828" s="293">
        <v>1</v>
      </c>
      <c r="F828" s="188"/>
      <c r="G828" s="217"/>
      <c r="H828" s="217"/>
      <c r="I828" s="188"/>
      <c r="J828" s="120" t="str">
        <f>IF(I828=Sheet2!$A$3,Sheet2!$B$3,IF(I828=Sheet2!$A$4,Sheet2!$B$4,IF(I828=Sheet2!$A$5,Sheet2!$B$5,IF(I828=Sheet2!$A$6,Sheet2!$B$6,""))))</f>
        <v/>
      </c>
      <c r="K828" s="202"/>
    </row>
    <row r="829" spans="1:11">
      <c r="A829" s="365"/>
      <c r="B829" s="230">
        <v>803</v>
      </c>
      <c r="C829" s="294" t="s">
        <v>830</v>
      </c>
      <c r="D829" s="292" t="s">
        <v>831</v>
      </c>
      <c r="E829" s="293">
        <v>1</v>
      </c>
      <c r="F829" s="188"/>
      <c r="G829" s="217"/>
      <c r="H829" s="217"/>
      <c r="I829" s="188"/>
      <c r="J829" s="120" t="str">
        <f>IF(I829=Sheet2!$A$3,Sheet2!$B$3,IF(I829=Sheet2!$A$4,Sheet2!$B$4,IF(I829=Sheet2!$A$5,Sheet2!$B$5,IF(I829=Sheet2!$A$6,Sheet2!$B$6,""))))</f>
        <v/>
      </c>
      <c r="K829" s="202"/>
    </row>
    <row r="830" spans="1:11">
      <c r="A830" s="365"/>
      <c r="B830" s="230">
        <v>804</v>
      </c>
      <c r="C830" s="294" t="s">
        <v>832</v>
      </c>
      <c r="D830" s="292" t="s">
        <v>833</v>
      </c>
      <c r="E830" s="293">
        <v>1</v>
      </c>
      <c r="F830" s="188"/>
      <c r="G830" s="217"/>
      <c r="H830" s="217"/>
      <c r="I830" s="188"/>
      <c r="J830" s="120" t="str">
        <f>IF(I830=Sheet2!$A$3,Sheet2!$B$3,IF(I830=Sheet2!$A$4,Sheet2!$B$4,IF(I830=Sheet2!$A$5,Sheet2!$B$5,IF(I830=Sheet2!$A$6,Sheet2!$B$6,""))))</f>
        <v/>
      </c>
      <c r="K830" s="202"/>
    </row>
    <row r="831" spans="1:11">
      <c r="A831" s="365"/>
      <c r="B831" s="230">
        <v>805</v>
      </c>
      <c r="C831" s="294" t="s">
        <v>1409</v>
      </c>
      <c r="D831" s="292" t="s">
        <v>1410</v>
      </c>
      <c r="E831" s="293">
        <v>1</v>
      </c>
      <c r="F831" s="188"/>
      <c r="G831" s="217"/>
      <c r="H831" s="217"/>
      <c r="I831" s="188"/>
      <c r="J831" s="120" t="str">
        <f>IF(I831=Sheet2!$A$3,Sheet2!$B$3,IF(I831=Sheet2!$A$4,Sheet2!$B$4,IF(I831=Sheet2!$A$5,Sheet2!$B$5,IF(I831=Sheet2!$A$6,Sheet2!$B$6,""))))</f>
        <v/>
      </c>
      <c r="K831" s="202"/>
    </row>
    <row r="832" spans="1:11">
      <c r="A832" s="365"/>
      <c r="B832" s="230">
        <v>806</v>
      </c>
      <c r="C832" s="294" t="s">
        <v>923</v>
      </c>
      <c r="D832" s="292" t="s">
        <v>924</v>
      </c>
      <c r="E832" s="293">
        <v>1</v>
      </c>
      <c r="F832" s="188"/>
      <c r="G832" s="217"/>
      <c r="H832" s="217"/>
      <c r="I832" s="188"/>
      <c r="J832" s="120" t="str">
        <f>IF(I832=Sheet2!$A$3,Sheet2!$B$3,IF(I832=Sheet2!$A$4,Sheet2!$B$4,IF(I832=Sheet2!$A$5,Sheet2!$B$5,IF(I832=Sheet2!$A$6,Sheet2!$B$6,""))))</f>
        <v/>
      </c>
      <c r="K832" s="202"/>
    </row>
    <row r="833" spans="1:11">
      <c r="A833" s="365"/>
      <c r="B833" s="230">
        <v>807</v>
      </c>
      <c r="C833" s="294" t="s">
        <v>812</v>
      </c>
      <c r="D833" s="292" t="s">
        <v>1297</v>
      </c>
      <c r="E833" s="293">
        <v>1</v>
      </c>
      <c r="F833" s="188"/>
      <c r="G833" s="217"/>
      <c r="H833" s="217"/>
      <c r="I833" s="188"/>
      <c r="J833" s="120" t="str">
        <f>IF(I833=Sheet2!$A$3,Sheet2!$B$3,IF(I833=Sheet2!$A$4,Sheet2!$B$4,IF(I833=Sheet2!$A$5,Sheet2!$B$5,IF(I833=Sheet2!$A$6,Sheet2!$B$6,""))))</f>
        <v/>
      </c>
      <c r="K833" s="202"/>
    </row>
    <row r="834" spans="1:11">
      <c r="A834" s="365"/>
      <c r="B834" s="230">
        <v>808</v>
      </c>
      <c r="C834" s="294" t="s">
        <v>813</v>
      </c>
      <c r="D834" s="292" t="s">
        <v>814</v>
      </c>
      <c r="E834" s="293">
        <v>1</v>
      </c>
      <c r="F834" s="188"/>
      <c r="G834" s="217"/>
      <c r="H834" s="217"/>
      <c r="I834" s="188"/>
      <c r="J834" s="120" t="str">
        <f>IF(I834=Sheet2!$A$3,Sheet2!$B$3,IF(I834=Sheet2!$A$4,Sheet2!$B$4,IF(I834=Sheet2!$A$5,Sheet2!$B$5,IF(I834=Sheet2!$A$6,Sheet2!$B$6,""))))</f>
        <v/>
      </c>
      <c r="K834" s="202"/>
    </row>
    <row r="835" spans="1:11">
      <c r="A835" s="365"/>
      <c r="B835" s="230">
        <v>809</v>
      </c>
      <c r="C835" s="294" t="s">
        <v>815</v>
      </c>
      <c r="D835" s="292" t="s">
        <v>816</v>
      </c>
      <c r="E835" s="293">
        <v>1</v>
      </c>
      <c r="F835" s="188"/>
      <c r="G835" s="217"/>
      <c r="H835" s="217"/>
      <c r="I835" s="188"/>
      <c r="J835" s="120" t="str">
        <f>IF(I835=Sheet2!$A$3,Sheet2!$B$3,IF(I835=Sheet2!$A$4,Sheet2!$B$4,IF(I835=Sheet2!$A$5,Sheet2!$B$5,IF(I835=Sheet2!$A$6,Sheet2!$B$6,""))))</f>
        <v/>
      </c>
      <c r="K835" s="202"/>
    </row>
    <row r="836" spans="1:11">
      <c r="A836" s="365"/>
      <c r="B836" s="230">
        <v>810</v>
      </c>
      <c r="C836" s="294" t="s">
        <v>474</v>
      </c>
      <c r="D836" s="292" t="s">
        <v>475</v>
      </c>
      <c r="E836" s="293">
        <v>1</v>
      </c>
      <c r="F836" s="188"/>
      <c r="G836" s="217"/>
      <c r="H836" s="217"/>
      <c r="I836" s="188"/>
      <c r="J836" s="120" t="str">
        <f>IF(I836=Sheet2!$A$3,Sheet2!$B$3,IF(I836=Sheet2!$A$4,Sheet2!$B$4,IF(I836=Sheet2!$A$5,Sheet2!$B$5,IF(I836=Sheet2!$A$6,Sheet2!$B$6,""))))</f>
        <v/>
      </c>
      <c r="K836" s="202"/>
    </row>
    <row r="837" spans="1:11">
      <c r="A837" s="365"/>
      <c r="B837" s="230">
        <v>811</v>
      </c>
      <c r="C837" s="291" t="s">
        <v>1411</v>
      </c>
      <c r="D837" s="292" t="s">
        <v>1412</v>
      </c>
      <c r="E837" s="293">
        <v>1</v>
      </c>
      <c r="F837" s="188"/>
      <c r="G837" s="217"/>
      <c r="H837" s="217"/>
      <c r="I837" s="188"/>
      <c r="J837" s="120" t="str">
        <f>IF(I837=Sheet2!$A$3,Sheet2!$B$3,IF(I837=Sheet2!$A$4,Sheet2!$B$4,IF(I837=Sheet2!$A$5,Sheet2!$B$5,IF(I837=Sheet2!$A$6,Sheet2!$B$6,""))))</f>
        <v/>
      </c>
      <c r="K837" s="202"/>
    </row>
    <row r="838" spans="1:11">
      <c r="A838" s="365"/>
      <c r="B838" s="230">
        <v>812</v>
      </c>
      <c r="C838" s="294" t="s">
        <v>1413</v>
      </c>
      <c r="D838" s="292" t="s">
        <v>1414</v>
      </c>
      <c r="E838" s="293">
        <v>1</v>
      </c>
      <c r="F838" s="188"/>
      <c r="G838" s="217"/>
      <c r="H838" s="217"/>
      <c r="I838" s="188"/>
      <c r="J838" s="120" t="str">
        <f>IF(I838=Sheet2!$A$3,Sheet2!$B$3,IF(I838=Sheet2!$A$4,Sheet2!$B$4,IF(I838=Sheet2!$A$5,Sheet2!$B$5,IF(I838=Sheet2!$A$6,Sheet2!$B$6,""))))</f>
        <v/>
      </c>
      <c r="K838" s="202"/>
    </row>
    <row r="839" spans="1:11">
      <c r="A839" s="365"/>
      <c r="B839" s="230">
        <v>813</v>
      </c>
      <c r="C839" s="294" t="s">
        <v>1326</v>
      </c>
      <c r="D839" s="292" t="s">
        <v>1327</v>
      </c>
      <c r="E839" s="293">
        <v>1</v>
      </c>
      <c r="F839" s="188"/>
      <c r="G839" s="217"/>
      <c r="H839" s="217"/>
      <c r="I839" s="188"/>
      <c r="J839" s="120" t="str">
        <f>IF(I839=Sheet2!$A$3,Sheet2!$B$3,IF(I839=Sheet2!$A$4,Sheet2!$B$4,IF(I839=Sheet2!$A$5,Sheet2!$B$5,IF(I839=Sheet2!$A$6,Sheet2!$B$6,""))))</f>
        <v/>
      </c>
      <c r="K839" s="202"/>
    </row>
    <row r="840" spans="1:11">
      <c r="A840" s="365"/>
      <c r="B840" s="230">
        <v>814</v>
      </c>
      <c r="C840" s="294" t="s">
        <v>1328</v>
      </c>
      <c r="D840" s="292" t="s">
        <v>1285</v>
      </c>
      <c r="E840" s="293">
        <v>1</v>
      </c>
      <c r="F840" s="188"/>
      <c r="G840" s="217"/>
      <c r="H840" s="217"/>
      <c r="I840" s="188"/>
      <c r="J840" s="120" t="str">
        <f>IF(I840=Sheet2!$A$3,Sheet2!$B$3,IF(I840=Sheet2!$A$4,Sheet2!$B$4,IF(I840=Sheet2!$A$5,Sheet2!$B$5,IF(I840=Sheet2!$A$6,Sheet2!$B$6,""))))</f>
        <v/>
      </c>
      <c r="K840" s="202"/>
    </row>
    <row r="841" spans="1:11">
      <c r="A841" s="365"/>
      <c r="B841" s="230">
        <v>815</v>
      </c>
      <c r="C841" s="294" t="s">
        <v>1329</v>
      </c>
      <c r="D841" s="292" t="s">
        <v>1330</v>
      </c>
      <c r="E841" s="293">
        <v>1</v>
      </c>
      <c r="F841" s="188"/>
      <c r="G841" s="217"/>
      <c r="H841" s="217"/>
      <c r="I841" s="188"/>
      <c r="J841" s="120" t="str">
        <f>IF(I841=Sheet2!$A$3,Sheet2!$B$3,IF(I841=Sheet2!$A$4,Sheet2!$B$4,IF(I841=Sheet2!$A$5,Sheet2!$B$5,IF(I841=Sheet2!$A$6,Sheet2!$B$6,""))))</f>
        <v/>
      </c>
      <c r="K841" s="202"/>
    </row>
    <row r="842" spans="1:11">
      <c r="A842" s="365"/>
      <c r="B842" s="230">
        <v>816</v>
      </c>
      <c r="C842" s="294" t="s">
        <v>915</v>
      </c>
      <c r="D842" s="292" t="s">
        <v>916</v>
      </c>
      <c r="E842" s="293">
        <v>1</v>
      </c>
      <c r="F842" s="188"/>
      <c r="G842" s="217"/>
      <c r="H842" s="217"/>
      <c r="I842" s="188"/>
      <c r="J842" s="120" t="str">
        <f>IF(I842=Sheet2!$A$3,Sheet2!$B$3,IF(I842=Sheet2!$A$4,Sheet2!$B$4,IF(I842=Sheet2!$A$5,Sheet2!$B$5,IF(I842=Sheet2!$A$6,Sheet2!$B$6,""))))</f>
        <v/>
      </c>
      <c r="K842" s="202"/>
    </row>
    <row r="843" spans="1:11">
      <c r="A843" s="365"/>
      <c r="B843" s="230">
        <v>817</v>
      </c>
      <c r="C843" s="294" t="s">
        <v>1257</v>
      </c>
      <c r="D843" s="292" t="s">
        <v>918</v>
      </c>
      <c r="E843" s="293">
        <v>1</v>
      </c>
      <c r="F843" s="188"/>
      <c r="G843" s="217"/>
      <c r="H843" s="217"/>
      <c r="I843" s="188"/>
      <c r="J843" s="120" t="str">
        <f>IF(I843=Sheet2!$A$3,Sheet2!$B$3,IF(I843=Sheet2!$A$4,Sheet2!$B$4,IF(I843=Sheet2!$A$5,Sheet2!$B$5,IF(I843=Sheet2!$A$6,Sheet2!$B$6,""))))</f>
        <v/>
      </c>
      <c r="K843" s="202"/>
    </row>
    <row r="844" spans="1:11">
      <c r="A844" s="365"/>
      <c r="B844" s="230">
        <v>818</v>
      </c>
      <c r="C844" s="294" t="s">
        <v>911</v>
      </c>
      <c r="D844" s="292" t="s">
        <v>912</v>
      </c>
      <c r="E844" s="293">
        <v>1</v>
      </c>
      <c r="F844" s="188"/>
      <c r="G844" s="217"/>
      <c r="H844" s="217"/>
      <c r="I844" s="188"/>
      <c r="J844" s="120" t="str">
        <f>IF(I844=Sheet2!$A$3,Sheet2!$B$3,IF(I844=Sheet2!$A$4,Sheet2!$B$4,IF(I844=Sheet2!$A$5,Sheet2!$B$5,IF(I844=Sheet2!$A$6,Sheet2!$B$6,""))))</f>
        <v/>
      </c>
      <c r="K844" s="202"/>
    </row>
    <row r="845" spans="1:11">
      <c r="A845" s="365"/>
      <c r="B845" s="230">
        <v>819</v>
      </c>
      <c r="C845" s="294" t="s">
        <v>1255</v>
      </c>
      <c r="D845" s="292" t="s">
        <v>1256</v>
      </c>
      <c r="E845" s="293">
        <v>1</v>
      </c>
      <c r="F845" s="188"/>
      <c r="G845" s="217"/>
      <c r="H845" s="217"/>
      <c r="I845" s="188"/>
      <c r="J845" s="120" t="str">
        <f>IF(I845=Sheet2!$A$3,Sheet2!$B$3,IF(I845=Sheet2!$A$4,Sheet2!$B$4,IF(I845=Sheet2!$A$5,Sheet2!$B$5,IF(I845=Sheet2!$A$6,Sheet2!$B$6,""))))</f>
        <v/>
      </c>
      <c r="K845" s="202"/>
    </row>
    <row r="846" spans="1:11">
      <c r="A846" s="365"/>
      <c r="B846" s="230">
        <v>820</v>
      </c>
      <c r="C846" s="294" t="s">
        <v>1331</v>
      </c>
      <c r="D846" s="292" t="s">
        <v>1332</v>
      </c>
      <c r="E846" s="293">
        <v>1</v>
      </c>
      <c r="F846" s="188"/>
      <c r="G846" s="217"/>
      <c r="H846" s="217"/>
      <c r="I846" s="188"/>
      <c r="J846" s="120" t="str">
        <f>IF(I846=Sheet2!$A$3,Sheet2!$B$3,IF(I846=Sheet2!$A$4,Sheet2!$B$4,IF(I846=Sheet2!$A$5,Sheet2!$B$5,IF(I846=Sheet2!$A$6,Sheet2!$B$6,""))))</f>
        <v/>
      </c>
      <c r="K846" s="202"/>
    </row>
    <row r="847" spans="1:11">
      <c r="A847" s="365"/>
      <c r="B847" s="230">
        <v>821</v>
      </c>
      <c r="C847" s="294" t="s">
        <v>923</v>
      </c>
      <c r="D847" s="292" t="s">
        <v>924</v>
      </c>
      <c r="E847" s="293">
        <v>1</v>
      </c>
      <c r="F847" s="188"/>
      <c r="G847" s="217"/>
      <c r="H847" s="217"/>
      <c r="I847" s="188"/>
      <c r="J847" s="120" t="str">
        <f>IF(I847=Sheet2!$A$3,Sheet2!$B$3,IF(I847=Sheet2!$A$4,Sheet2!$B$4,IF(I847=Sheet2!$A$5,Sheet2!$B$5,IF(I847=Sheet2!$A$6,Sheet2!$B$6,""))))</f>
        <v/>
      </c>
      <c r="K847" s="202"/>
    </row>
    <row r="848" spans="1:11">
      <c r="A848" s="365"/>
      <c r="B848" s="230">
        <v>822</v>
      </c>
      <c r="C848" s="294" t="s">
        <v>1291</v>
      </c>
      <c r="D848" s="292" t="s">
        <v>1292</v>
      </c>
      <c r="E848" s="293">
        <v>1</v>
      </c>
      <c r="F848" s="188"/>
      <c r="G848" s="217"/>
      <c r="H848" s="217"/>
      <c r="I848" s="188"/>
      <c r="J848" s="120" t="str">
        <f>IF(I848=Sheet2!$A$3,Sheet2!$B$3,IF(I848=Sheet2!$A$4,Sheet2!$B$4,IF(I848=Sheet2!$A$5,Sheet2!$B$5,IF(I848=Sheet2!$A$6,Sheet2!$B$6,""))))</f>
        <v/>
      </c>
      <c r="K848" s="202"/>
    </row>
    <row r="849" spans="1:11">
      <c r="A849" s="365"/>
      <c r="B849" s="230">
        <v>823</v>
      </c>
      <c r="C849" s="294" t="s">
        <v>1293</v>
      </c>
      <c r="D849" s="292" t="s">
        <v>1294</v>
      </c>
      <c r="E849" s="293">
        <v>1</v>
      </c>
      <c r="F849" s="188"/>
      <c r="G849" s="217"/>
      <c r="H849" s="217"/>
      <c r="I849" s="188"/>
      <c r="J849" s="120" t="str">
        <f>IF(I849=Sheet2!$A$3,Sheet2!$B$3,IF(I849=Sheet2!$A$4,Sheet2!$B$4,IF(I849=Sheet2!$A$5,Sheet2!$B$5,IF(I849=Sheet2!$A$6,Sheet2!$B$6,""))))</f>
        <v/>
      </c>
      <c r="K849" s="202"/>
    </row>
    <row r="850" spans="1:11">
      <c r="A850" s="365"/>
      <c r="B850" s="230">
        <v>824</v>
      </c>
      <c r="C850" s="294" t="s">
        <v>808</v>
      </c>
      <c r="D850" s="292" t="s">
        <v>809</v>
      </c>
      <c r="E850" s="293">
        <v>2</v>
      </c>
      <c r="F850" s="188"/>
      <c r="G850" s="217"/>
      <c r="H850" s="217"/>
      <c r="I850" s="188"/>
      <c r="J850" s="120" t="str">
        <f>IF(I850=Sheet2!$A$3,Sheet2!$B$3,IF(I850=Sheet2!$A$4,Sheet2!$B$4,IF(I850=Sheet2!$A$5,Sheet2!$B$5,IF(I850=Sheet2!$A$6,Sheet2!$B$6,""))))</f>
        <v/>
      </c>
      <c r="K850" s="202"/>
    </row>
    <row r="851" spans="1:11">
      <c r="A851" s="365"/>
      <c r="B851" s="230">
        <v>825</v>
      </c>
      <c r="C851" s="294" t="s">
        <v>830</v>
      </c>
      <c r="D851" s="292" t="s">
        <v>831</v>
      </c>
      <c r="E851" s="293">
        <v>1</v>
      </c>
      <c r="F851" s="188"/>
      <c r="G851" s="217"/>
      <c r="H851" s="217"/>
      <c r="I851" s="188"/>
      <c r="J851" s="120" t="str">
        <f>IF(I851=Sheet2!$A$3,Sheet2!$B$3,IF(I851=Sheet2!$A$4,Sheet2!$B$4,IF(I851=Sheet2!$A$5,Sheet2!$B$5,IF(I851=Sheet2!$A$6,Sheet2!$B$6,""))))</f>
        <v/>
      </c>
      <c r="K851" s="202"/>
    </row>
    <row r="852" spans="1:11">
      <c r="A852" s="365"/>
      <c r="B852" s="230">
        <v>826</v>
      </c>
      <c r="C852" s="294" t="s">
        <v>832</v>
      </c>
      <c r="D852" s="292" t="s">
        <v>833</v>
      </c>
      <c r="E852" s="293">
        <v>1</v>
      </c>
      <c r="F852" s="188"/>
      <c r="G852" s="217"/>
      <c r="H852" s="217"/>
      <c r="I852" s="188"/>
      <c r="J852" s="120" t="str">
        <f>IF(I852=Sheet2!$A$3,Sheet2!$B$3,IF(I852=Sheet2!$A$4,Sheet2!$B$4,IF(I852=Sheet2!$A$5,Sheet2!$B$5,IF(I852=Sheet2!$A$6,Sheet2!$B$6,""))))</f>
        <v/>
      </c>
      <c r="K852" s="202"/>
    </row>
    <row r="853" spans="1:11">
      <c r="A853" s="365"/>
      <c r="B853" s="230">
        <v>827</v>
      </c>
      <c r="C853" s="294" t="s">
        <v>1295</v>
      </c>
      <c r="D853" s="292" t="s">
        <v>1296</v>
      </c>
      <c r="E853" s="293">
        <v>1</v>
      </c>
      <c r="F853" s="188"/>
      <c r="G853" s="217"/>
      <c r="H853" s="217"/>
      <c r="I853" s="188"/>
      <c r="J853" s="120" t="str">
        <f>IF(I853=Sheet2!$A$3,Sheet2!$B$3,IF(I853=Sheet2!$A$4,Sheet2!$B$4,IF(I853=Sheet2!$A$5,Sheet2!$B$5,IF(I853=Sheet2!$A$6,Sheet2!$B$6,""))))</f>
        <v/>
      </c>
      <c r="K853" s="202"/>
    </row>
    <row r="854" spans="1:11">
      <c r="A854" s="365"/>
      <c r="B854" s="230">
        <v>828</v>
      </c>
      <c r="C854" s="294" t="s">
        <v>812</v>
      </c>
      <c r="D854" s="292" t="s">
        <v>1297</v>
      </c>
      <c r="E854" s="293">
        <v>1</v>
      </c>
      <c r="F854" s="188"/>
      <c r="G854" s="217"/>
      <c r="H854" s="217"/>
      <c r="I854" s="188"/>
      <c r="J854" s="120" t="str">
        <f>IF(I854=Sheet2!$A$3,Sheet2!$B$3,IF(I854=Sheet2!$A$4,Sheet2!$B$4,IF(I854=Sheet2!$A$5,Sheet2!$B$5,IF(I854=Sheet2!$A$6,Sheet2!$B$6,""))))</f>
        <v/>
      </c>
      <c r="K854" s="202"/>
    </row>
    <row r="855" spans="1:11">
      <c r="A855" s="365"/>
      <c r="B855" s="230">
        <v>829</v>
      </c>
      <c r="C855" s="294" t="s">
        <v>813</v>
      </c>
      <c r="D855" s="292" t="s">
        <v>814</v>
      </c>
      <c r="E855" s="293">
        <v>1</v>
      </c>
      <c r="F855" s="188"/>
      <c r="G855" s="217"/>
      <c r="H855" s="217"/>
      <c r="I855" s="188"/>
      <c r="J855" s="120" t="str">
        <f>IF(I855=Sheet2!$A$3,Sheet2!$B$3,IF(I855=Sheet2!$A$4,Sheet2!$B$4,IF(I855=Sheet2!$A$5,Sheet2!$B$5,IF(I855=Sheet2!$A$6,Sheet2!$B$6,""))))</f>
        <v/>
      </c>
      <c r="K855" s="202"/>
    </row>
    <row r="856" spans="1:11">
      <c r="A856" s="365"/>
      <c r="B856" s="230">
        <v>830</v>
      </c>
      <c r="C856" s="294" t="s">
        <v>815</v>
      </c>
      <c r="D856" s="292" t="s">
        <v>816</v>
      </c>
      <c r="E856" s="293">
        <v>1</v>
      </c>
      <c r="F856" s="188"/>
      <c r="G856" s="217"/>
      <c r="H856" s="217"/>
      <c r="I856" s="188"/>
      <c r="J856" s="120" t="str">
        <f>IF(I856=Sheet2!$A$3,Sheet2!$B$3,IF(I856=Sheet2!$A$4,Sheet2!$B$4,IF(I856=Sheet2!$A$5,Sheet2!$B$5,IF(I856=Sheet2!$A$6,Sheet2!$B$6,""))))</f>
        <v/>
      </c>
      <c r="K856" s="202"/>
    </row>
    <row r="857" spans="1:11">
      <c r="A857" s="365"/>
      <c r="B857" s="230">
        <v>831</v>
      </c>
      <c r="C857" s="294" t="s">
        <v>827</v>
      </c>
      <c r="D857" s="292" t="s">
        <v>828</v>
      </c>
      <c r="E857" s="293">
        <v>1</v>
      </c>
      <c r="F857" s="188"/>
      <c r="G857" s="217"/>
      <c r="H857" s="217"/>
      <c r="I857" s="188"/>
      <c r="J857" s="120" t="str">
        <f>IF(I857=Sheet2!$A$3,Sheet2!$B$3,IF(I857=Sheet2!$A$4,Sheet2!$B$4,IF(I857=Sheet2!$A$5,Sheet2!$B$5,IF(I857=Sheet2!$A$6,Sheet2!$B$6,""))))</f>
        <v/>
      </c>
      <c r="K857" s="202"/>
    </row>
    <row r="858" spans="1:11">
      <c r="A858" s="365"/>
      <c r="B858" s="230">
        <v>832</v>
      </c>
      <c r="C858" s="294" t="s">
        <v>474</v>
      </c>
      <c r="D858" s="292" t="s">
        <v>475</v>
      </c>
      <c r="E858" s="293">
        <v>1</v>
      </c>
      <c r="F858" s="188"/>
      <c r="G858" s="217"/>
      <c r="H858" s="217"/>
      <c r="I858" s="188"/>
      <c r="J858" s="120" t="str">
        <f>IF(I858=Sheet2!$A$3,Sheet2!$B$3,IF(I858=Sheet2!$A$4,Sheet2!$B$4,IF(I858=Sheet2!$A$5,Sheet2!$B$5,IF(I858=Sheet2!$A$6,Sheet2!$B$6,""))))</f>
        <v/>
      </c>
      <c r="K858" s="202"/>
    </row>
    <row r="859" spans="1:11">
      <c r="A859" s="365"/>
      <c r="B859" s="230">
        <v>833</v>
      </c>
      <c r="C859" s="294" t="s">
        <v>1346</v>
      </c>
      <c r="D859" s="292" t="s">
        <v>860</v>
      </c>
      <c r="E859" s="293">
        <v>1</v>
      </c>
      <c r="F859" s="188"/>
      <c r="G859" s="217"/>
      <c r="H859" s="217"/>
      <c r="I859" s="188"/>
      <c r="J859" s="120" t="str">
        <f>IF(I859=Sheet2!$A$3,Sheet2!$B$3,IF(I859=Sheet2!$A$4,Sheet2!$B$4,IF(I859=Sheet2!$A$5,Sheet2!$B$5,IF(I859=Sheet2!$A$6,Sheet2!$B$6,""))))</f>
        <v/>
      </c>
      <c r="K859" s="202"/>
    </row>
    <row r="860" spans="1:11">
      <c r="A860" s="365"/>
      <c r="B860" s="230">
        <v>834</v>
      </c>
      <c r="C860" s="291" t="s">
        <v>1415</v>
      </c>
      <c r="D860" s="292" t="s">
        <v>1416</v>
      </c>
      <c r="E860" s="293">
        <v>1</v>
      </c>
      <c r="F860" s="188"/>
      <c r="G860" s="217"/>
      <c r="H860" s="217"/>
      <c r="I860" s="188"/>
      <c r="J860" s="120" t="str">
        <f>IF(I860=Sheet2!$A$3,Sheet2!$B$3,IF(I860=Sheet2!$A$4,Sheet2!$B$4,IF(I860=Sheet2!$A$5,Sheet2!$B$5,IF(I860=Sheet2!$A$6,Sheet2!$B$6,""))))</f>
        <v/>
      </c>
      <c r="K860" s="202"/>
    </row>
    <row r="861" spans="1:11">
      <c r="A861" s="365"/>
      <c r="B861" s="230">
        <v>835</v>
      </c>
      <c r="C861" s="294" t="s">
        <v>1417</v>
      </c>
      <c r="D861" s="292" t="s">
        <v>1418</v>
      </c>
      <c r="E861" s="293">
        <v>1</v>
      </c>
      <c r="F861" s="188"/>
      <c r="G861" s="217"/>
      <c r="H861" s="217"/>
      <c r="I861" s="188"/>
      <c r="J861" s="120" t="str">
        <f>IF(I861=Sheet2!$A$3,Sheet2!$B$3,IF(I861=Sheet2!$A$4,Sheet2!$B$4,IF(I861=Sheet2!$A$5,Sheet2!$B$5,IF(I861=Sheet2!$A$6,Sheet2!$B$6,""))))</f>
        <v/>
      </c>
      <c r="K861" s="202"/>
    </row>
    <row r="862" spans="1:11">
      <c r="A862" s="365"/>
      <c r="B862" s="230">
        <v>836</v>
      </c>
      <c r="C862" s="294" t="s">
        <v>1326</v>
      </c>
      <c r="D862" s="292" t="s">
        <v>1327</v>
      </c>
      <c r="E862" s="293">
        <v>1</v>
      </c>
      <c r="F862" s="188"/>
      <c r="G862" s="217"/>
      <c r="H862" s="217"/>
      <c r="I862" s="188"/>
      <c r="J862" s="120" t="str">
        <f>IF(I862=Sheet2!$A$3,Sheet2!$B$3,IF(I862=Sheet2!$A$4,Sheet2!$B$4,IF(I862=Sheet2!$A$5,Sheet2!$B$5,IF(I862=Sheet2!$A$6,Sheet2!$B$6,""))))</f>
        <v/>
      </c>
      <c r="K862" s="202"/>
    </row>
    <row r="863" spans="1:11">
      <c r="A863" s="365"/>
      <c r="B863" s="230">
        <v>837</v>
      </c>
      <c r="C863" s="294" t="s">
        <v>1328</v>
      </c>
      <c r="D863" s="292" t="s">
        <v>1285</v>
      </c>
      <c r="E863" s="293">
        <v>1</v>
      </c>
      <c r="F863" s="188"/>
      <c r="G863" s="217"/>
      <c r="H863" s="217"/>
      <c r="I863" s="188"/>
      <c r="J863" s="120" t="str">
        <f>IF(I863=Sheet2!$A$3,Sheet2!$B$3,IF(I863=Sheet2!$A$4,Sheet2!$B$4,IF(I863=Sheet2!$A$5,Sheet2!$B$5,IF(I863=Sheet2!$A$6,Sheet2!$B$6,""))))</f>
        <v/>
      </c>
      <c r="K863" s="202"/>
    </row>
    <row r="864" spans="1:11">
      <c r="A864" s="365"/>
      <c r="B864" s="230">
        <v>838</v>
      </c>
      <c r="C864" s="294" t="s">
        <v>1329</v>
      </c>
      <c r="D864" s="292" t="s">
        <v>1330</v>
      </c>
      <c r="E864" s="293">
        <v>1</v>
      </c>
      <c r="F864" s="188"/>
      <c r="G864" s="217"/>
      <c r="H864" s="217"/>
      <c r="I864" s="188"/>
      <c r="J864" s="120" t="str">
        <f>IF(I864=Sheet2!$A$3,Sheet2!$B$3,IF(I864=Sheet2!$A$4,Sheet2!$B$4,IF(I864=Sheet2!$A$5,Sheet2!$B$5,IF(I864=Sheet2!$A$6,Sheet2!$B$6,""))))</f>
        <v/>
      </c>
      <c r="K864" s="202"/>
    </row>
    <row r="865" spans="1:11">
      <c r="A865" s="365"/>
      <c r="B865" s="230">
        <v>839</v>
      </c>
      <c r="C865" s="294" t="s">
        <v>915</v>
      </c>
      <c r="D865" s="292" t="s">
        <v>916</v>
      </c>
      <c r="E865" s="293">
        <v>1</v>
      </c>
      <c r="F865" s="188"/>
      <c r="G865" s="217"/>
      <c r="H865" s="217"/>
      <c r="I865" s="188"/>
      <c r="J865" s="120" t="str">
        <f>IF(I865=Sheet2!$A$3,Sheet2!$B$3,IF(I865=Sheet2!$A$4,Sheet2!$B$4,IF(I865=Sheet2!$A$5,Sheet2!$B$5,IF(I865=Sheet2!$A$6,Sheet2!$B$6,""))))</f>
        <v/>
      </c>
      <c r="K865" s="202"/>
    </row>
    <row r="866" spans="1:11">
      <c r="A866" s="365"/>
      <c r="B866" s="230">
        <v>840</v>
      </c>
      <c r="C866" s="294" t="s">
        <v>1257</v>
      </c>
      <c r="D866" s="292" t="s">
        <v>918</v>
      </c>
      <c r="E866" s="293">
        <v>1</v>
      </c>
      <c r="F866" s="188"/>
      <c r="G866" s="217"/>
      <c r="H866" s="217"/>
      <c r="I866" s="188"/>
      <c r="J866" s="120" t="str">
        <f>IF(I866=Sheet2!$A$3,Sheet2!$B$3,IF(I866=Sheet2!$A$4,Sheet2!$B$4,IF(I866=Sheet2!$A$5,Sheet2!$B$5,IF(I866=Sheet2!$A$6,Sheet2!$B$6,""))))</f>
        <v/>
      </c>
      <c r="K866" s="202"/>
    </row>
    <row r="867" spans="1:11">
      <c r="A867" s="365"/>
      <c r="B867" s="230">
        <v>841</v>
      </c>
      <c r="C867" s="294" t="s">
        <v>911</v>
      </c>
      <c r="D867" s="292" t="s">
        <v>912</v>
      </c>
      <c r="E867" s="293">
        <v>1</v>
      </c>
      <c r="F867" s="188"/>
      <c r="G867" s="217"/>
      <c r="H867" s="217"/>
      <c r="I867" s="188"/>
      <c r="J867" s="120" t="str">
        <f>IF(I867=Sheet2!$A$3,Sheet2!$B$3,IF(I867=Sheet2!$A$4,Sheet2!$B$4,IF(I867=Sheet2!$A$5,Sheet2!$B$5,IF(I867=Sheet2!$A$6,Sheet2!$B$6,""))))</f>
        <v/>
      </c>
      <c r="K867" s="202"/>
    </row>
    <row r="868" spans="1:11">
      <c r="A868" s="365"/>
      <c r="B868" s="230">
        <v>842</v>
      </c>
      <c r="C868" s="294" t="s">
        <v>1255</v>
      </c>
      <c r="D868" s="292" t="s">
        <v>1256</v>
      </c>
      <c r="E868" s="293">
        <v>1</v>
      </c>
      <c r="F868" s="188"/>
      <c r="G868" s="217"/>
      <c r="H868" s="217"/>
      <c r="I868" s="188"/>
      <c r="J868" s="120" t="str">
        <f>IF(I868=Sheet2!$A$3,Sheet2!$B$3,IF(I868=Sheet2!$A$4,Sheet2!$B$4,IF(I868=Sheet2!$A$5,Sheet2!$B$5,IF(I868=Sheet2!$A$6,Sheet2!$B$6,""))))</f>
        <v/>
      </c>
      <c r="K868" s="202"/>
    </row>
    <row r="869" spans="1:11">
      <c r="A869" s="365"/>
      <c r="B869" s="230">
        <v>843</v>
      </c>
      <c r="C869" s="294" t="s">
        <v>1331</v>
      </c>
      <c r="D869" s="292" t="s">
        <v>1332</v>
      </c>
      <c r="E869" s="293">
        <v>1</v>
      </c>
      <c r="F869" s="188"/>
      <c r="G869" s="217"/>
      <c r="H869" s="217"/>
      <c r="I869" s="188"/>
      <c r="J869" s="120" t="str">
        <f>IF(I869=Sheet2!$A$3,Sheet2!$B$3,IF(I869=Sheet2!$A$4,Sheet2!$B$4,IF(I869=Sheet2!$A$5,Sheet2!$B$5,IF(I869=Sheet2!$A$6,Sheet2!$B$6,""))))</f>
        <v/>
      </c>
      <c r="K869" s="202"/>
    </row>
    <row r="870" spans="1:11">
      <c r="A870" s="365"/>
      <c r="B870" s="230">
        <v>844</v>
      </c>
      <c r="C870" s="294" t="s">
        <v>923</v>
      </c>
      <c r="D870" s="292" t="s">
        <v>924</v>
      </c>
      <c r="E870" s="293">
        <v>1</v>
      </c>
      <c r="F870" s="188"/>
      <c r="G870" s="217"/>
      <c r="H870" s="217"/>
      <c r="I870" s="188"/>
      <c r="J870" s="120" t="str">
        <f>IF(I870=Sheet2!$A$3,Sheet2!$B$3,IF(I870=Sheet2!$A$4,Sheet2!$B$4,IF(I870=Sheet2!$A$5,Sheet2!$B$5,IF(I870=Sheet2!$A$6,Sheet2!$B$6,""))))</f>
        <v/>
      </c>
      <c r="K870" s="202"/>
    </row>
    <row r="871" spans="1:11">
      <c r="A871" s="365"/>
      <c r="B871" s="230">
        <v>845</v>
      </c>
      <c r="C871" s="294" t="s">
        <v>1291</v>
      </c>
      <c r="D871" s="292" t="s">
        <v>1292</v>
      </c>
      <c r="E871" s="293">
        <v>1</v>
      </c>
      <c r="F871" s="188"/>
      <c r="G871" s="217"/>
      <c r="H871" s="217"/>
      <c r="I871" s="188"/>
      <c r="J871" s="120" t="str">
        <f>IF(I871=Sheet2!$A$3,Sheet2!$B$3,IF(I871=Sheet2!$A$4,Sheet2!$B$4,IF(I871=Sheet2!$A$5,Sheet2!$B$5,IF(I871=Sheet2!$A$6,Sheet2!$B$6,""))))</f>
        <v/>
      </c>
      <c r="K871" s="202"/>
    </row>
    <row r="872" spans="1:11">
      <c r="A872" s="365"/>
      <c r="B872" s="230">
        <v>846</v>
      </c>
      <c r="C872" s="294" t="s">
        <v>1293</v>
      </c>
      <c r="D872" s="292" t="s">
        <v>1294</v>
      </c>
      <c r="E872" s="293">
        <v>1</v>
      </c>
      <c r="F872" s="188"/>
      <c r="G872" s="217"/>
      <c r="H872" s="217"/>
      <c r="I872" s="188"/>
      <c r="J872" s="120" t="str">
        <f>IF(I872=Sheet2!$A$3,Sheet2!$B$3,IF(I872=Sheet2!$A$4,Sheet2!$B$4,IF(I872=Sheet2!$A$5,Sheet2!$B$5,IF(I872=Sheet2!$A$6,Sheet2!$B$6,""))))</f>
        <v/>
      </c>
      <c r="K872" s="202"/>
    </row>
    <row r="873" spans="1:11">
      <c r="A873" s="365"/>
      <c r="B873" s="230">
        <v>847</v>
      </c>
      <c r="C873" s="294" t="s">
        <v>695</v>
      </c>
      <c r="D873" s="292" t="s">
        <v>696</v>
      </c>
      <c r="E873" s="293">
        <v>2</v>
      </c>
      <c r="F873" s="188"/>
      <c r="G873" s="217"/>
      <c r="H873" s="217"/>
      <c r="I873" s="188"/>
      <c r="J873" s="120" t="str">
        <f>IF(I873=Sheet2!$A$3,Sheet2!$B$3,IF(I873=Sheet2!$A$4,Sheet2!$B$4,IF(I873=Sheet2!$A$5,Sheet2!$B$5,IF(I873=Sheet2!$A$6,Sheet2!$B$6,""))))</f>
        <v/>
      </c>
      <c r="K873" s="202"/>
    </row>
    <row r="874" spans="1:11">
      <c r="A874" s="365"/>
      <c r="B874" s="230">
        <v>848</v>
      </c>
      <c r="C874" s="294" t="s">
        <v>830</v>
      </c>
      <c r="D874" s="292" t="s">
        <v>831</v>
      </c>
      <c r="E874" s="293">
        <v>1</v>
      </c>
      <c r="F874" s="188"/>
      <c r="G874" s="217"/>
      <c r="H874" s="217"/>
      <c r="I874" s="188"/>
      <c r="J874" s="120" t="str">
        <f>IF(I874=Sheet2!$A$3,Sheet2!$B$3,IF(I874=Sheet2!$A$4,Sheet2!$B$4,IF(I874=Sheet2!$A$5,Sheet2!$B$5,IF(I874=Sheet2!$A$6,Sheet2!$B$6,""))))</f>
        <v/>
      </c>
      <c r="K874" s="202"/>
    </row>
    <row r="875" spans="1:11">
      <c r="A875" s="365"/>
      <c r="B875" s="230">
        <v>849</v>
      </c>
      <c r="C875" s="294" t="s">
        <v>832</v>
      </c>
      <c r="D875" s="292" t="s">
        <v>833</v>
      </c>
      <c r="E875" s="293">
        <v>1</v>
      </c>
      <c r="F875" s="188"/>
      <c r="G875" s="217"/>
      <c r="H875" s="217"/>
      <c r="I875" s="188"/>
      <c r="J875" s="120" t="str">
        <f>IF(I875=Sheet2!$A$3,Sheet2!$B$3,IF(I875=Sheet2!$A$4,Sheet2!$B$4,IF(I875=Sheet2!$A$5,Sheet2!$B$5,IF(I875=Sheet2!$A$6,Sheet2!$B$6,""))))</f>
        <v/>
      </c>
      <c r="K875" s="202"/>
    </row>
    <row r="876" spans="1:11">
      <c r="A876" s="365"/>
      <c r="B876" s="230">
        <v>850</v>
      </c>
      <c r="C876" s="294" t="s">
        <v>1295</v>
      </c>
      <c r="D876" s="292" t="s">
        <v>1296</v>
      </c>
      <c r="E876" s="293">
        <v>1</v>
      </c>
      <c r="F876" s="188"/>
      <c r="G876" s="217"/>
      <c r="H876" s="217"/>
      <c r="I876" s="188"/>
      <c r="J876" s="120" t="str">
        <f>IF(I876=Sheet2!$A$3,Sheet2!$B$3,IF(I876=Sheet2!$A$4,Sheet2!$B$4,IF(I876=Sheet2!$A$5,Sheet2!$B$5,IF(I876=Sheet2!$A$6,Sheet2!$B$6,""))))</f>
        <v/>
      </c>
      <c r="K876" s="202"/>
    </row>
    <row r="877" spans="1:11">
      <c r="A877" s="365"/>
      <c r="B877" s="230">
        <v>851</v>
      </c>
      <c r="C877" s="294" t="s">
        <v>812</v>
      </c>
      <c r="D877" s="292" t="s">
        <v>1297</v>
      </c>
      <c r="E877" s="293">
        <v>1</v>
      </c>
      <c r="F877" s="188"/>
      <c r="G877" s="217"/>
      <c r="H877" s="217"/>
      <c r="I877" s="188"/>
      <c r="J877" s="120" t="str">
        <f>IF(I877=Sheet2!$A$3,Sheet2!$B$3,IF(I877=Sheet2!$A$4,Sheet2!$B$4,IF(I877=Sheet2!$A$5,Sheet2!$B$5,IF(I877=Sheet2!$A$6,Sheet2!$B$6,""))))</f>
        <v/>
      </c>
      <c r="K877" s="202"/>
    </row>
    <row r="878" spans="1:11">
      <c r="A878" s="365"/>
      <c r="B878" s="230">
        <v>852</v>
      </c>
      <c r="C878" s="294" t="s">
        <v>813</v>
      </c>
      <c r="D878" s="292" t="s">
        <v>814</v>
      </c>
      <c r="E878" s="293">
        <v>1</v>
      </c>
      <c r="F878" s="188"/>
      <c r="G878" s="217"/>
      <c r="H878" s="217"/>
      <c r="I878" s="188"/>
      <c r="J878" s="120" t="str">
        <f>IF(I878=Sheet2!$A$3,Sheet2!$B$3,IF(I878=Sheet2!$A$4,Sheet2!$B$4,IF(I878=Sheet2!$A$5,Sheet2!$B$5,IF(I878=Sheet2!$A$6,Sheet2!$B$6,""))))</f>
        <v/>
      </c>
      <c r="K878" s="202"/>
    </row>
    <row r="879" spans="1:11">
      <c r="A879" s="365"/>
      <c r="B879" s="230">
        <v>853</v>
      </c>
      <c r="C879" s="294" t="s">
        <v>815</v>
      </c>
      <c r="D879" s="292" t="s">
        <v>816</v>
      </c>
      <c r="E879" s="293">
        <v>1</v>
      </c>
      <c r="F879" s="188"/>
      <c r="G879" s="217"/>
      <c r="H879" s="217"/>
      <c r="I879" s="188"/>
      <c r="J879" s="120" t="str">
        <f>IF(I879=Sheet2!$A$3,Sheet2!$B$3,IF(I879=Sheet2!$A$4,Sheet2!$B$4,IF(I879=Sheet2!$A$5,Sheet2!$B$5,IF(I879=Sheet2!$A$6,Sheet2!$B$6,""))))</f>
        <v/>
      </c>
      <c r="K879" s="202"/>
    </row>
    <row r="880" spans="1:11">
      <c r="A880" s="365"/>
      <c r="B880" s="230">
        <v>854</v>
      </c>
      <c r="C880" s="294" t="s">
        <v>827</v>
      </c>
      <c r="D880" s="292" t="s">
        <v>828</v>
      </c>
      <c r="E880" s="293">
        <v>1</v>
      </c>
      <c r="F880" s="188"/>
      <c r="G880" s="217"/>
      <c r="H880" s="217"/>
      <c r="I880" s="188"/>
      <c r="J880" s="120" t="str">
        <f>IF(I880=Sheet2!$A$3,Sheet2!$B$3,IF(I880=Sheet2!$A$4,Sheet2!$B$4,IF(I880=Sheet2!$A$5,Sheet2!$B$5,IF(I880=Sheet2!$A$6,Sheet2!$B$6,""))))</f>
        <v/>
      </c>
      <c r="K880" s="202"/>
    </row>
    <row r="881" spans="1:11">
      <c r="A881" s="365"/>
      <c r="B881" s="230">
        <v>855</v>
      </c>
      <c r="C881" s="294" t="s">
        <v>474</v>
      </c>
      <c r="D881" s="292" t="s">
        <v>475</v>
      </c>
      <c r="E881" s="293">
        <v>1</v>
      </c>
      <c r="F881" s="188"/>
      <c r="G881" s="217"/>
      <c r="H881" s="217"/>
      <c r="I881" s="188"/>
      <c r="J881" s="120" t="str">
        <f>IF(I881=Sheet2!$A$3,Sheet2!$B$3,IF(I881=Sheet2!$A$4,Sheet2!$B$4,IF(I881=Sheet2!$A$5,Sheet2!$B$5,IF(I881=Sheet2!$A$6,Sheet2!$B$6,""))))</f>
        <v/>
      </c>
      <c r="K881" s="202"/>
    </row>
    <row r="882" spans="1:11">
      <c r="A882" s="365"/>
      <c r="B882" s="230">
        <v>856</v>
      </c>
      <c r="C882" s="294" t="s">
        <v>1346</v>
      </c>
      <c r="D882" s="292" t="s">
        <v>860</v>
      </c>
      <c r="E882" s="293">
        <v>1</v>
      </c>
      <c r="F882" s="188"/>
      <c r="G882" s="217"/>
      <c r="H882" s="217"/>
      <c r="I882" s="188"/>
      <c r="J882" s="120" t="str">
        <f>IF(I882=Sheet2!$A$3,Sheet2!$B$3,IF(I882=Sheet2!$A$4,Sheet2!$B$4,IF(I882=Sheet2!$A$5,Sheet2!$B$5,IF(I882=Sheet2!$A$6,Sheet2!$B$6,""))))</f>
        <v/>
      </c>
      <c r="K882" s="202"/>
    </row>
    <row r="883" spans="1:11">
      <c r="A883" s="365"/>
      <c r="B883" s="230">
        <v>857</v>
      </c>
      <c r="C883" s="291" t="s">
        <v>1419</v>
      </c>
      <c r="D883" s="292" t="s">
        <v>1420</v>
      </c>
      <c r="E883" s="293">
        <v>1</v>
      </c>
      <c r="F883" s="188"/>
      <c r="G883" s="217"/>
      <c r="H883" s="217"/>
      <c r="I883" s="188"/>
      <c r="J883" s="120" t="str">
        <f>IF(I883=Sheet2!$A$3,Sheet2!$B$3,IF(I883=Sheet2!$A$4,Sheet2!$B$4,IF(I883=Sheet2!$A$5,Sheet2!$B$5,IF(I883=Sheet2!$A$6,Sheet2!$B$6,""))))</f>
        <v/>
      </c>
      <c r="K883" s="202"/>
    </row>
    <row r="884" spans="1:11">
      <c r="A884" s="365"/>
      <c r="B884" s="230">
        <v>858</v>
      </c>
      <c r="C884" s="294" t="s">
        <v>1421</v>
      </c>
      <c r="D884" s="292" t="s">
        <v>1422</v>
      </c>
      <c r="E884" s="293">
        <v>1</v>
      </c>
      <c r="F884" s="188"/>
      <c r="G884" s="217"/>
      <c r="H884" s="217"/>
      <c r="I884" s="188"/>
      <c r="J884" s="120" t="str">
        <f>IF(I884=Sheet2!$A$3,Sheet2!$B$3,IF(I884=Sheet2!$A$4,Sheet2!$B$4,IF(I884=Sheet2!$A$5,Sheet2!$B$5,IF(I884=Sheet2!$A$6,Sheet2!$B$6,""))))</f>
        <v/>
      </c>
      <c r="K884" s="202"/>
    </row>
    <row r="885" spans="1:11">
      <c r="A885" s="365"/>
      <c r="B885" s="230">
        <v>859</v>
      </c>
      <c r="C885" s="294" t="s">
        <v>1282</v>
      </c>
      <c r="D885" s="292" t="s">
        <v>1283</v>
      </c>
      <c r="E885" s="293">
        <v>1</v>
      </c>
      <c r="F885" s="188"/>
      <c r="G885" s="217"/>
      <c r="H885" s="217"/>
      <c r="I885" s="188"/>
      <c r="J885" s="120" t="str">
        <f>IF(I885=Sheet2!$A$3,Sheet2!$B$3,IF(I885=Sheet2!$A$4,Sheet2!$B$4,IF(I885=Sheet2!$A$5,Sheet2!$B$5,IF(I885=Sheet2!$A$6,Sheet2!$B$6,""))))</f>
        <v/>
      </c>
      <c r="K885" s="202"/>
    </row>
    <row r="886" spans="1:11">
      <c r="A886" s="365"/>
      <c r="B886" s="230">
        <v>860</v>
      </c>
      <c r="C886" s="294" t="s">
        <v>1284</v>
      </c>
      <c r="D886" s="292" t="s">
        <v>1285</v>
      </c>
      <c r="E886" s="293">
        <v>1</v>
      </c>
      <c r="F886" s="188"/>
      <c r="G886" s="217"/>
      <c r="H886" s="217"/>
      <c r="I886" s="188"/>
      <c r="J886" s="120" t="str">
        <f>IF(I886=Sheet2!$A$3,Sheet2!$B$3,IF(I886=Sheet2!$A$4,Sheet2!$B$4,IF(I886=Sheet2!$A$5,Sheet2!$B$5,IF(I886=Sheet2!$A$6,Sheet2!$B$6,""))))</f>
        <v/>
      </c>
      <c r="K886" s="202"/>
    </row>
    <row r="887" spans="1:11">
      <c r="A887" s="365"/>
      <c r="B887" s="230">
        <v>861</v>
      </c>
      <c r="C887" s="294" t="s">
        <v>1286</v>
      </c>
      <c r="D887" s="292" t="s">
        <v>1287</v>
      </c>
      <c r="E887" s="293">
        <v>1</v>
      </c>
      <c r="F887" s="188"/>
      <c r="G887" s="217"/>
      <c r="H887" s="217"/>
      <c r="I887" s="188"/>
      <c r="J887" s="120" t="str">
        <f>IF(I887=Sheet2!$A$3,Sheet2!$B$3,IF(I887=Sheet2!$A$4,Sheet2!$B$4,IF(I887=Sheet2!$A$5,Sheet2!$B$5,IF(I887=Sheet2!$A$6,Sheet2!$B$6,""))))</f>
        <v/>
      </c>
      <c r="K887" s="202"/>
    </row>
    <row r="888" spans="1:11">
      <c r="A888" s="365"/>
      <c r="B888" s="230">
        <v>862</v>
      </c>
      <c r="C888" s="294" t="s">
        <v>915</v>
      </c>
      <c r="D888" s="292" t="s">
        <v>916</v>
      </c>
      <c r="E888" s="293">
        <v>1</v>
      </c>
      <c r="F888" s="188"/>
      <c r="G888" s="217"/>
      <c r="H888" s="217"/>
      <c r="I888" s="188"/>
      <c r="J888" s="120" t="str">
        <f>IF(I888=Sheet2!$A$3,Sheet2!$B$3,IF(I888=Sheet2!$A$4,Sheet2!$B$4,IF(I888=Sheet2!$A$5,Sheet2!$B$5,IF(I888=Sheet2!$A$6,Sheet2!$B$6,""))))</f>
        <v/>
      </c>
      <c r="K888" s="202"/>
    </row>
    <row r="889" spans="1:11">
      <c r="A889" s="365"/>
      <c r="B889" s="230">
        <v>863</v>
      </c>
      <c r="C889" s="294" t="s">
        <v>1257</v>
      </c>
      <c r="D889" s="292" t="s">
        <v>918</v>
      </c>
      <c r="E889" s="293">
        <v>1</v>
      </c>
      <c r="F889" s="188"/>
      <c r="G889" s="217"/>
      <c r="H889" s="217"/>
      <c r="I889" s="188"/>
      <c r="J889" s="120" t="str">
        <f>IF(I889=Sheet2!$A$3,Sheet2!$B$3,IF(I889=Sheet2!$A$4,Sheet2!$B$4,IF(I889=Sheet2!$A$5,Sheet2!$B$5,IF(I889=Sheet2!$A$6,Sheet2!$B$6,""))))</f>
        <v/>
      </c>
      <c r="K889" s="202"/>
    </row>
    <row r="890" spans="1:11">
      <c r="A890" s="365"/>
      <c r="B890" s="230">
        <v>864</v>
      </c>
      <c r="C890" s="294" t="s">
        <v>911</v>
      </c>
      <c r="D890" s="292" t="s">
        <v>912</v>
      </c>
      <c r="E890" s="293">
        <v>1</v>
      </c>
      <c r="F890" s="188"/>
      <c r="G890" s="217"/>
      <c r="H890" s="217"/>
      <c r="I890" s="188"/>
      <c r="J890" s="120" t="str">
        <f>IF(I890=Sheet2!$A$3,Sheet2!$B$3,IF(I890=Sheet2!$A$4,Sheet2!$B$4,IF(I890=Sheet2!$A$5,Sheet2!$B$5,IF(I890=Sheet2!$A$6,Sheet2!$B$6,""))))</f>
        <v/>
      </c>
      <c r="K890" s="202"/>
    </row>
    <row r="891" spans="1:11">
      <c r="A891" s="365"/>
      <c r="B891" s="230">
        <v>865</v>
      </c>
      <c r="C891" s="294" t="s">
        <v>1255</v>
      </c>
      <c r="D891" s="292" t="s">
        <v>1256</v>
      </c>
      <c r="E891" s="293">
        <v>1</v>
      </c>
      <c r="F891" s="188"/>
      <c r="G891" s="217"/>
      <c r="H891" s="217"/>
      <c r="I891" s="188"/>
      <c r="J891" s="120" t="str">
        <f>IF(I891=Sheet2!$A$3,Sheet2!$B$3,IF(I891=Sheet2!$A$4,Sheet2!$B$4,IF(I891=Sheet2!$A$5,Sheet2!$B$5,IF(I891=Sheet2!$A$6,Sheet2!$B$6,""))))</f>
        <v/>
      </c>
      <c r="K891" s="202"/>
    </row>
    <row r="892" spans="1:11">
      <c r="A892" s="365"/>
      <c r="B892" s="230">
        <v>866</v>
      </c>
      <c r="C892" s="294" t="s">
        <v>1288</v>
      </c>
      <c r="D892" s="292" t="s">
        <v>1289</v>
      </c>
      <c r="E892" s="293">
        <v>1</v>
      </c>
      <c r="F892" s="188"/>
      <c r="G892" s="217"/>
      <c r="H892" s="217"/>
      <c r="I892" s="188"/>
      <c r="J892" s="120" t="str">
        <f>IF(I892=Sheet2!$A$3,Sheet2!$B$3,IF(I892=Sheet2!$A$4,Sheet2!$B$4,IF(I892=Sheet2!$A$5,Sheet2!$B$5,IF(I892=Sheet2!$A$6,Sheet2!$B$6,""))))</f>
        <v/>
      </c>
      <c r="K892" s="202"/>
    </row>
    <row r="893" spans="1:11">
      <c r="A893" s="365"/>
      <c r="B893" s="230">
        <v>867</v>
      </c>
      <c r="C893" s="294" t="s">
        <v>923</v>
      </c>
      <c r="D893" s="292" t="s">
        <v>924</v>
      </c>
      <c r="E893" s="293">
        <v>1</v>
      </c>
      <c r="F893" s="188"/>
      <c r="G893" s="217"/>
      <c r="H893" s="217"/>
      <c r="I893" s="188"/>
      <c r="J893" s="120" t="str">
        <f>IF(I893=Sheet2!$A$3,Sheet2!$B$3,IF(I893=Sheet2!$A$4,Sheet2!$B$4,IF(I893=Sheet2!$A$5,Sheet2!$B$5,IF(I893=Sheet2!$A$6,Sheet2!$B$6,""))))</f>
        <v/>
      </c>
      <c r="K893" s="202"/>
    </row>
    <row r="894" spans="1:11">
      <c r="A894" s="365"/>
      <c r="B894" s="230">
        <v>868</v>
      </c>
      <c r="C894" s="294" t="s">
        <v>1291</v>
      </c>
      <c r="D894" s="292" t="s">
        <v>1292</v>
      </c>
      <c r="E894" s="293">
        <v>1</v>
      </c>
      <c r="F894" s="188"/>
      <c r="G894" s="217"/>
      <c r="H894" s="217"/>
      <c r="I894" s="188"/>
      <c r="J894" s="120" t="str">
        <f>IF(I894=Sheet2!$A$3,Sheet2!$B$3,IF(I894=Sheet2!$A$4,Sheet2!$B$4,IF(I894=Sheet2!$A$5,Sheet2!$B$5,IF(I894=Sheet2!$A$6,Sheet2!$B$6,""))))</f>
        <v/>
      </c>
      <c r="K894" s="202"/>
    </row>
    <row r="895" spans="1:11">
      <c r="A895" s="365"/>
      <c r="B895" s="230">
        <v>869</v>
      </c>
      <c r="C895" s="294" t="s">
        <v>1293</v>
      </c>
      <c r="D895" s="292" t="s">
        <v>1294</v>
      </c>
      <c r="E895" s="293">
        <v>1</v>
      </c>
      <c r="F895" s="188"/>
      <c r="G895" s="217"/>
      <c r="H895" s="217"/>
      <c r="I895" s="188"/>
      <c r="J895" s="120" t="str">
        <f>IF(I895=Sheet2!$A$3,Sheet2!$B$3,IF(I895=Sheet2!$A$4,Sheet2!$B$4,IF(I895=Sheet2!$A$5,Sheet2!$B$5,IF(I895=Sheet2!$A$6,Sheet2!$B$6,""))))</f>
        <v/>
      </c>
      <c r="K895" s="202"/>
    </row>
    <row r="896" spans="1:11">
      <c r="A896" s="365"/>
      <c r="B896" s="230">
        <v>870</v>
      </c>
      <c r="C896" s="294" t="s">
        <v>695</v>
      </c>
      <c r="D896" s="292" t="s">
        <v>696</v>
      </c>
      <c r="E896" s="293">
        <v>2</v>
      </c>
      <c r="F896" s="188"/>
      <c r="G896" s="217"/>
      <c r="H896" s="217"/>
      <c r="I896" s="188"/>
      <c r="J896" s="120" t="str">
        <f>IF(I896=Sheet2!$A$3,Sheet2!$B$3,IF(I896=Sheet2!$A$4,Sheet2!$B$4,IF(I896=Sheet2!$A$5,Sheet2!$B$5,IF(I896=Sheet2!$A$6,Sheet2!$B$6,""))))</f>
        <v/>
      </c>
      <c r="K896" s="202"/>
    </row>
    <row r="897" spans="1:11">
      <c r="A897" s="365"/>
      <c r="B897" s="230">
        <v>871</v>
      </c>
      <c r="C897" s="294" t="s">
        <v>830</v>
      </c>
      <c r="D897" s="292" t="s">
        <v>831</v>
      </c>
      <c r="E897" s="293">
        <v>1</v>
      </c>
      <c r="F897" s="188"/>
      <c r="G897" s="217"/>
      <c r="H897" s="217"/>
      <c r="I897" s="188"/>
      <c r="J897" s="120" t="str">
        <f>IF(I897=Sheet2!$A$3,Sheet2!$B$3,IF(I897=Sheet2!$A$4,Sheet2!$B$4,IF(I897=Sheet2!$A$5,Sheet2!$B$5,IF(I897=Sheet2!$A$6,Sheet2!$B$6,""))))</f>
        <v/>
      </c>
      <c r="K897" s="202"/>
    </row>
    <row r="898" spans="1:11">
      <c r="A898" s="365"/>
      <c r="B898" s="230">
        <v>872</v>
      </c>
      <c r="C898" s="294" t="s">
        <v>832</v>
      </c>
      <c r="D898" s="292" t="s">
        <v>833</v>
      </c>
      <c r="E898" s="293">
        <v>1</v>
      </c>
      <c r="F898" s="188"/>
      <c r="G898" s="217"/>
      <c r="H898" s="217"/>
      <c r="I898" s="188"/>
      <c r="J898" s="120" t="str">
        <f>IF(I898=Sheet2!$A$3,Sheet2!$B$3,IF(I898=Sheet2!$A$4,Sheet2!$B$4,IF(I898=Sheet2!$A$5,Sheet2!$B$5,IF(I898=Sheet2!$A$6,Sheet2!$B$6,""))))</f>
        <v/>
      </c>
      <c r="K898" s="202"/>
    </row>
    <row r="899" spans="1:11">
      <c r="A899" s="365"/>
      <c r="B899" s="230">
        <v>873</v>
      </c>
      <c r="C899" s="294" t="s">
        <v>1295</v>
      </c>
      <c r="D899" s="292" t="s">
        <v>1296</v>
      </c>
      <c r="E899" s="293">
        <v>1</v>
      </c>
      <c r="F899" s="188"/>
      <c r="G899" s="217"/>
      <c r="H899" s="217"/>
      <c r="I899" s="188"/>
      <c r="J899" s="120" t="str">
        <f>IF(I899=Sheet2!$A$3,Sheet2!$B$3,IF(I899=Sheet2!$A$4,Sheet2!$B$4,IF(I899=Sheet2!$A$5,Sheet2!$B$5,IF(I899=Sheet2!$A$6,Sheet2!$B$6,""))))</f>
        <v/>
      </c>
      <c r="K899" s="202"/>
    </row>
    <row r="900" spans="1:11">
      <c r="A900" s="365"/>
      <c r="B900" s="230">
        <v>874</v>
      </c>
      <c r="C900" s="294" t="s">
        <v>812</v>
      </c>
      <c r="D900" s="292" t="s">
        <v>1297</v>
      </c>
      <c r="E900" s="293">
        <v>1</v>
      </c>
      <c r="F900" s="188"/>
      <c r="G900" s="217"/>
      <c r="H900" s="217"/>
      <c r="I900" s="188"/>
      <c r="J900" s="120" t="str">
        <f>IF(I900=Sheet2!$A$3,Sheet2!$B$3,IF(I900=Sheet2!$A$4,Sheet2!$B$4,IF(I900=Sheet2!$A$5,Sheet2!$B$5,IF(I900=Sheet2!$A$6,Sheet2!$B$6,""))))</f>
        <v/>
      </c>
      <c r="K900" s="202"/>
    </row>
    <row r="901" spans="1:11">
      <c r="A901" s="365"/>
      <c r="B901" s="230">
        <v>875</v>
      </c>
      <c r="C901" s="294" t="s">
        <v>813</v>
      </c>
      <c r="D901" s="292" t="s">
        <v>814</v>
      </c>
      <c r="E901" s="293">
        <v>1</v>
      </c>
      <c r="F901" s="188"/>
      <c r="G901" s="217"/>
      <c r="H901" s="217"/>
      <c r="I901" s="188"/>
      <c r="J901" s="120" t="str">
        <f>IF(I901=Sheet2!$A$3,Sheet2!$B$3,IF(I901=Sheet2!$A$4,Sheet2!$B$4,IF(I901=Sheet2!$A$5,Sheet2!$B$5,IF(I901=Sheet2!$A$6,Sheet2!$B$6,""))))</f>
        <v/>
      </c>
      <c r="K901" s="202"/>
    </row>
    <row r="902" spans="1:11">
      <c r="A902" s="365"/>
      <c r="B902" s="230">
        <v>876</v>
      </c>
      <c r="C902" s="294" t="s">
        <v>815</v>
      </c>
      <c r="D902" s="292" t="s">
        <v>816</v>
      </c>
      <c r="E902" s="293">
        <v>1</v>
      </c>
      <c r="F902" s="188"/>
      <c r="G902" s="217"/>
      <c r="H902" s="217"/>
      <c r="I902" s="188"/>
      <c r="J902" s="120" t="str">
        <f>IF(I902=Sheet2!$A$3,Sheet2!$B$3,IF(I902=Sheet2!$A$4,Sheet2!$B$4,IF(I902=Sheet2!$A$5,Sheet2!$B$5,IF(I902=Sheet2!$A$6,Sheet2!$B$6,""))))</f>
        <v/>
      </c>
      <c r="K902" s="202"/>
    </row>
    <row r="903" spans="1:11">
      <c r="A903" s="365"/>
      <c r="B903" s="230">
        <v>877</v>
      </c>
      <c r="C903" s="294" t="s">
        <v>827</v>
      </c>
      <c r="D903" s="292" t="s">
        <v>828</v>
      </c>
      <c r="E903" s="293">
        <v>1</v>
      </c>
      <c r="F903" s="188"/>
      <c r="G903" s="217"/>
      <c r="H903" s="217"/>
      <c r="I903" s="188"/>
      <c r="J903" s="120" t="str">
        <f>IF(I903=Sheet2!$A$3,Sheet2!$B$3,IF(I903=Sheet2!$A$4,Sheet2!$B$4,IF(I903=Sheet2!$A$5,Sheet2!$B$5,IF(I903=Sheet2!$A$6,Sheet2!$B$6,""))))</f>
        <v/>
      </c>
      <c r="K903" s="202"/>
    </row>
    <row r="904" spans="1:11">
      <c r="A904" s="365"/>
      <c r="B904" s="230">
        <v>878</v>
      </c>
      <c r="C904" s="294" t="s">
        <v>474</v>
      </c>
      <c r="D904" s="292" t="s">
        <v>475</v>
      </c>
      <c r="E904" s="293">
        <v>1</v>
      </c>
      <c r="F904" s="188"/>
      <c r="G904" s="217"/>
      <c r="H904" s="217"/>
      <c r="I904" s="188"/>
      <c r="J904" s="120" t="str">
        <f>IF(I904=Sheet2!$A$3,Sheet2!$B$3,IF(I904=Sheet2!$A$4,Sheet2!$B$4,IF(I904=Sheet2!$A$5,Sheet2!$B$5,IF(I904=Sheet2!$A$6,Sheet2!$B$6,""))))</f>
        <v/>
      </c>
      <c r="K904" s="202"/>
    </row>
    <row r="905" spans="1:11">
      <c r="A905" s="365"/>
      <c r="B905" s="230">
        <v>879</v>
      </c>
      <c r="C905" s="294" t="s">
        <v>1346</v>
      </c>
      <c r="D905" s="292" t="s">
        <v>860</v>
      </c>
      <c r="E905" s="293">
        <v>1</v>
      </c>
      <c r="F905" s="188"/>
      <c r="G905" s="217"/>
      <c r="H905" s="217"/>
      <c r="I905" s="188"/>
      <c r="J905" s="120" t="str">
        <f>IF(I905=Sheet2!$A$3,Sheet2!$B$3,IF(I905=Sheet2!$A$4,Sheet2!$B$4,IF(I905=Sheet2!$A$5,Sheet2!$B$5,IF(I905=Sheet2!$A$6,Sheet2!$B$6,""))))</f>
        <v/>
      </c>
      <c r="K905" s="202"/>
    </row>
    <row r="906" spans="1:11">
      <c r="A906" s="365"/>
      <c r="B906" s="230">
        <v>880</v>
      </c>
      <c r="C906" s="291" t="s">
        <v>1423</v>
      </c>
      <c r="D906" s="292" t="s">
        <v>1424</v>
      </c>
      <c r="E906" s="293">
        <v>1</v>
      </c>
      <c r="F906" s="188"/>
      <c r="G906" s="217"/>
      <c r="H906" s="217"/>
      <c r="I906" s="188"/>
      <c r="J906" s="120" t="str">
        <f>IF(I906=Sheet2!$A$3,Sheet2!$B$3,IF(I906=Sheet2!$A$4,Sheet2!$B$4,IF(I906=Sheet2!$A$5,Sheet2!$B$5,IF(I906=Sheet2!$A$6,Sheet2!$B$6,""))))</f>
        <v/>
      </c>
      <c r="K906" s="202"/>
    </row>
    <row r="907" spans="1:11">
      <c r="A907" s="365"/>
      <c r="B907" s="230">
        <v>881</v>
      </c>
      <c r="C907" s="294" t="s">
        <v>1425</v>
      </c>
      <c r="D907" s="292" t="s">
        <v>1426</v>
      </c>
      <c r="E907" s="293">
        <v>1</v>
      </c>
      <c r="F907" s="188"/>
      <c r="G907" s="217"/>
      <c r="H907" s="217"/>
      <c r="I907" s="188"/>
      <c r="J907" s="120" t="str">
        <f>IF(I907=Sheet2!$A$3,Sheet2!$B$3,IF(I907=Sheet2!$A$4,Sheet2!$B$4,IF(I907=Sheet2!$A$5,Sheet2!$B$5,IF(I907=Sheet2!$A$6,Sheet2!$B$6,""))))</f>
        <v/>
      </c>
      <c r="K907" s="202"/>
    </row>
    <row r="908" spans="1:11">
      <c r="A908" s="365"/>
      <c r="B908" s="230">
        <v>882</v>
      </c>
      <c r="C908" s="294" t="s">
        <v>1326</v>
      </c>
      <c r="D908" s="292" t="s">
        <v>1327</v>
      </c>
      <c r="E908" s="293">
        <v>1</v>
      </c>
      <c r="F908" s="188"/>
      <c r="G908" s="217"/>
      <c r="H908" s="217"/>
      <c r="I908" s="188"/>
      <c r="J908" s="120" t="str">
        <f>IF(I908=Sheet2!$A$3,Sheet2!$B$3,IF(I908=Sheet2!$A$4,Sheet2!$B$4,IF(I908=Sheet2!$A$5,Sheet2!$B$5,IF(I908=Sheet2!$A$6,Sheet2!$B$6,""))))</f>
        <v/>
      </c>
      <c r="K908" s="202"/>
    </row>
    <row r="909" spans="1:11">
      <c r="A909" s="365"/>
      <c r="B909" s="230">
        <v>883</v>
      </c>
      <c r="C909" s="294" t="s">
        <v>1328</v>
      </c>
      <c r="D909" s="292" t="s">
        <v>1285</v>
      </c>
      <c r="E909" s="293">
        <v>1</v>
      </c>
      <c r="F909" s="188"/>
      <c r="G909" s="217"/>
      <c r="H909" s="217"/>
      <c r="I909" s="188"/>
      <c r="J909" s="120" t="str">
        <f>IF(I909=Sheet2!$A$3,Sheet2!$B$3,IF(I909=Sheet2!$A$4,Sheet2!$B$4,IF(I909=Sheet2!$A$5,Sheet2!$B$5,IF(I909=Sheet2!$A$6,Sheet2!$B$6,""))))</f>
        <v/>
      </c>
      <c r="K909" s="202"/>
    </row>
    <row r="910" spans="1:11">
      <c r="A910" s="365"/>
      <c r="B910" s="230">
        <v>884</v>
      </c>
      <c r="C910" s="294" t="s">
        <v>1329</v>
      </c>
      <c r="D910" s="292" t="s">
        <v>1330</v>
      </c>
      <c r="E910" s="293">
        <v>1</v>
      </c>
      <c r="F910" s="188"/>
      <c r="G910" s="217"/>
      <c r="H910" s="217"/>
      <c r="I910" s="188"/>
      <c r="J910" s="120" t="str">
        <f>IF(I910=Sheet2!$A$3,Sheet2!$B$3,IF(I910=Sheet2!$A$4,Sheet2!$B$4,IF(I910=Sheet2!$A$5,Sheet2!$B$5,IF(I910=Sheet2!$A$6,Sheet2!$B$6,""))))</f>
        <v/>
      </c>
      <c r="K910" s="202"/>
    </row>
    <row r="911" spans="1:11">
      <c r="A911" s="365"/>
      <c r="B911" s="230">
        <v>885</v>
      </c>
      <c r="C911" s="294" t="s">
        <v>1331</v>
      </c>
      <c r="D911" s="292" t="s">
        <v>1332</v>
      </c>
      <c r="E911" s="293">
        <v>1</v>
      </c>
      <c r="F911" s="188"/>
      <c r="G911" s="217"/>
      <c r="H911" s="217"/>
      <c r="I911" s="188"/>
      <c r="J911" s="120" t="str">
        <f>IF(I911=Sheet2!$A$3,Sheet2!$B$3,IF(I911=Sheet2!$A$4,Sheet2!$B$4,IF(I911=Sheet2!$A$5,Sheet2!$B$5,IF(I911=Sheet2!$A$6,Sheet2!$B$6,""))))</f>
        <v/>
      </c>
      <c r="K911" s="202"/>
    </row>
    <row r="912" spans="1:11">
      <c r="A912" s="365"/>
      <c r="B912" s="230">
        <v>886</v>
      </c>
      <c r="C912" s="294" t="s">
        <v>1290</v>
      </c>
      <c r="D912" s="292" t="s">
        <v>860</v>
      </c>
      <c r="E912" s="293">
        <v>1</v>
      </c>
      <c r="F912" s="188"/>
      <c r="G912" s="217"/>
      <c r="H912" s="217"/>
      <c r="I912" s="188"/>
      <c r="J912" s="120" t="str">
        <f>IF(I912=Sheet2!$A$3,Sheet2!$B$3,IF(I912=Sheet2!$A$4,Sheet2!$B$4,IF(I912=Sheet2!$A$5,Sheet2!$B$5,IF(I912=Sheet2!$A$6,Sheet2!$B$6,""))))</f>
        <v/>
      </c>
      <c r="K912" s="202"/>
    </row>
    <row r="913" spans="1:11">
      <c r="A913" s="365"/>
      <c r="B913" s="230">
        <v>887</v>
      </c>
      <c r="C913" s="294" t="s">
        <v>1291</v>
      </c>
      <c r="D913" s="292" t="s">
        <v>1292</v>
      </c>
      <c r="E913" s="293">
        <v>1</v>
      </c>
      <c r="F913" s="188"/>
      <c r="G913" s="217"/>
      <c r="H913" s="217"/>
      <c r="I913" s="188"/>
      <c r="J913" s="120" t="str">
        <f>IF(I913=Sheet2!$A$3,Sheet2!$B$3,IF(I913=Sheet2!$A$4,Sheet2!$B$4,IF(I913=Sheet2!$A$5,Sheet2!$B$5,IF(I913=Sheet2!$A$6,Sheet2!$B$6,""))))</f>
        <v/>
      </c>
      <c r="K913" s="202"/>
    </row>
    <row r="914" spans="1:11">
      <c r="A914" s="365"/>
      <c r="B914" s="230">
        <v>888</v>
      </c>
      <c r="C914" s="294" t="s">
        <v>1293</v>
      </c>
      <c r="D914" s="292" t="s">
        <v>1294</v>
      </c>
      <c r="E914" s="293">
        <v>1</v>
      </c>
      <c r="F914" s="188"/>
      <c r="G914" s="217"/>
      <c r="H914" s="217"/>
      <c r="I914" s="188"/>
      <c r="J914" s="120" t="str">
        <f>IF(I914=Sheet2!$A$3,Sheet2!$B$3,IF(I914=Sheet2!$A$4,Sheet2!$B$4,IF(I914=Sheet2!$A$5,Sheet2!$B$5,IF(I914=Sheet2!$A$6,Sheet2!$B$6,""))))</f>
        <v/>
      </c>
      <c r="K914" s="202"/>
    </row>
    <row r="915" spans="1:11">
      <c r="A915" s="365"/>
      <c r="B915" s="230">
        <v>889</v>
      </c>
      <c r="C915" s="294" t="s">
        <v>695</v>
      </c>
      <c r="D915" s="292" t="s">
        <v>696</v>
      </c>
      <c r="E915" s="293">
        <v>2</v>
      </c>
      <c r="F915" s="188"/>
      <c r="G915" s="217"/>
      <c r="H915" s="217"/>
      <c r="I915" s="188"/>
      <c r="J915" s="120" t="str">
        <f>IF(I915=Sheet2!$A$3,Sheet2!$B$3,IF(I915=Sheet2!$A$4,Sheet2!$B$4,IF(I915=Sheet2!$A$5,Sheet2!$B$5,IF(I915=Sheet2!$A$6,Sheet2!$B$6,""))))</f>
        <v/>
      </c>
      <c r="K915" s="202"/>
    </row>
    <row r="916" spans="1:11">
      <c r="A916" s="365"/>
      <c r="B916" s="230">
        <v>890</v>
      </c>
      <c r="C916" s="294" t="s">
        <v>1295</v>
      </c>
      <c r="D916" s="292" t="s">
        <v>1296</v>
      </c>
      <c r="E916" s="293">
        <v>1</v>
      </c>
      <c r="F916" s="188"/>
      <c r="G916" s="217"/>
      <c r="H916" s="217"/>
      <c r="I916" s="188"/>
      <c r="J916" s="120" t="str">
        <f>IF(I916=Sheet2!$A$3,Sheet2!$B$3,IF(I916=Sheet2!$A$4,Sheet2!$B$4,IF(I916=Sheet2!$A$5,Sheet2!$B$5,IF(I916=Sheet2!$A$6,Sheet2!$B$6,""))))</f>
        <v/>
      </c>
      <c r="K916" s="202"/>
    </row>
    <row r="917" spans="1:11">
      <c r="A917" s="365"/>
      <c r="B917" s="230">
        <v>891</v>
      </c>
      <c r="C917" s="294" t="s">
        <v>830</v>
      </c>
      <c r="D917" s="292" t="s">
        <v>831</v>
      </c>
      <c r="E917" s="293">
        <v>1</v>
      </c>
      <c r="F917" s="188"/>
      <c r="G917" s="217"/>
      <c r="H917" s="217"/>
      <c r="I917" s="188"/>
      <c r="J917" s="120" t="str">
        <f>IF(I917=Sheet2!$A$3,Sheet2!$B$3,IF(I917=Sheet2!$A$4,Sheet2!$B$4,IF(I917=Sheet2!$A$5,Sheet2!$B$5,IF(I917=Sheet2!$A$6,Sheet2!$B$6,""))))</f>
        <v/>
      </c>
      <c r="K917" s="202"/>
    </row>
    <row r="918" spans="1:11">
      <c r="A918" s="365"/>
      <c r="B918" s="230">
        <v>892</v>
      </c>
      <c r="C918" s="294" t="s">
        <v>832</v>
      </c>
      <c r="D918" s="292" t="s">
        <v>833</v>
      </c>
      <c r="E918" s="293">
        <v>1</v>
      </c>
      <c r="F918" s="188"/>
      <c r="G918" s="217"/>
      <c r="H918" s="217"/>
      <c r="I918" s="188"/>
      <c r="J918" s="120" t="str">
        <f>IF(I918=Sheet2!$A$3,Sheet2!$B$3,IF(I918=Sheet2!$A$4,Sheet2!$B$4,IF(I918=Sheet2!$A$5,Sheet2!$B$5,IF(I918=Sheet2!$A$6,Sheet2!$B$6,""))))</f>
        <v/>
      </c>
      <c r="K918" s="202"/>
    </row>
    <row r="919" spans="1:11">
      <c r="A919" s="365"/>
      <c r="B919" s="230">
        <v>893</v>
      </c>
      <c r="C919" s="294" t="s">
        <v>923</v>
      </c>
      <c r="D919" s="292" t="s">
        <v>924</v>
      </c>
      <c r="E919" s="293">
        <v>1</v>
      </c>
      <c r="F919" s="188"/>
      <c r="G919" s="217"/>
      <c r="H919" s="217"/>
      <c r="I919" s="188"/>
      <c r="J919" s="120" t="str">
        <f>IF(I919=Sheet2!$A$3,Sheet2!$B$3,IF(I919=Sheet2!$A$4,Sheet2!$B$4,IF(I919=Sheet2!$A$5,Sheet2!$B$5,IF(I919=Sheet2!$A$6,Sheet2!$B$6,""))))</f>
        <v/>
      </c>
      <c r="K919" s="202"/>
    </row>
    <row r="920" spans="1:11">
      <c r="A920" s="365"/>
      <c r="B920" s="230">
        <v>894</v>
      </c>
      <c r="C920" s="294" t="s">
        <v>1427</v>
      </c>
      <c r="D920" s="292" t="s">
        <v>1428</v>
      </c>
      <c r="E920" s="293">
        <v>1</v>
      </c>
      <c r="F920" s="188"/>
      <c r="G920" s="217"/>
      <c r="H920" s="217"/>
      <c r="I920" s="188"/>
      <c r="J920" s="120" t="str">
        <f>IF(I920=Sheet2!$A$3,Sheet2!$B$3,IF(I920=Sheet2!$A$4,Sheet2!$B$4,IF(I920=Sheet2!$A$5,Sheet2!$B$5,IF(I920=Sheet2!$A$6,Sheet2!$B$6,""))))</f>
        <v/>
      </c>
      <c r="K920" s="202"/>
    </row>
    <row r="921" spans="1:11">
      <c r="A921" s="365"/>
      <c r="B921" s="230">
        <v>895</v>
      </c>
      <c r="C921" s="294" t="s">
        <v>812</v>
      </c>
      <c r="D921" s="292" t="s">
        <v>1297</v>
      </c>
      <c r="E921" s="293">
        <v>1</v>
      </c>
      <c r="F921" s="188"/>
      <c r="G921" s="217"/>
      <c r="H921" s="217"/>
      <c r="I921" s="188"/>
      <c r="J921" s="120" t="str">
        <f>IF(I921=Sheet2!$A$3,Sheet2!$B$3,IF(I921=Sheet2!$A$4,Sheet2!$B$4,IF(I921=Sheet2!$A$5,Sheet2!$B$5,IF(I921=Sheet2!$A$6,Sheet2!$B$6,""))))</f>
        <v/>
      </c>
      <c r="K921" s="202"/>
    </row>
    <row r="922" spans="1:11">
      <c r="A922" s="365"/>
      <c r="B922" s="230">
        <v>896</v>
      </c>
      <c r="C922" s="294" t="s">
        <v>813</v>
      </c>
      <c r="D922" s="292" t="s">
        <v>814</v>
      </c>
      <c r="E922" s="293">
        <v>1</v>
      </c>
      <c r="F922" s="188"/>
      <c r="G922" s="217"/>
      <c r="H922" s="217"/>
      <c r="I922" s="188"/>
      <c r="J922" s="120" t="str">
        <f>IF(I922=Sheet2!$A$3,Sheet2!$B$3,IF(I922=Sheet2!$A$4,Sheet2!$B$4,IF(I922=Sheet2!$A$5,Sheet2!$B$5,IF(I922=Sheet2!$A$6,Sheet2!$B$6,""))))</f>
        <v/>
      </c>
      <c r="K922" s="202"/>
    </row>
    <row r="923" spans="1:11">
      <c r="A923" s="365"/>
      <c r="B923" s="230">
        <v>897</v>
      </c>
      <c r="C923" s="294" t="s">
        <v>815</v>
      </c>
      <c r="D923" s="292" t="s">
        <v>816</v>
      </c>
      <c r="E923" s="293">
        <v>1</v>
      </c>
      <c r="F923" s="188"/>
      <c r="G923" s="217"/>
      <c r="H923" s="217"/>
      <c r="I923" s="188"/>
      <c r="J923" s="120" t="str">
        <f>IF(I923=Sheet2!$A$3,Sheet2!$B$3,IF(I923=Sheet2!$A$4,Sheet2!$B$4,IF(I923=Sheet2!$A$5,Sheet2!$B$5,IF(I923=Sheet2!$A$6,Sheet2!$B$6,""))))</f>
        <v/>
      </c>
      <c r="K923" s="202"/>
    </row>
    <row r="924" spans="1:11">
      <c r="A924" s="365"/>
      <c r="B924" s="230">
        <v>898</v>
      </c>
      <c r="C924" s="294" t="s">
        <v>911</v>
      </c>
      <c r="D924" s="292" t="s">
        <v>912</v>
      </c>
      <c r="E924" s="293">
        <v>1</v>
      </c>
      <c r="F924" s="188"/>
      <c r="G924" s="217"/>
      <c r="H924" s="217"/>
      <c r="I924" s="188"/>
      <c r="J924" s="120" t="str">
        <f>IF(I924=Sheet2!$A$3,Sheet2!$B$3,IF(I924=Sheet2!$A$4,Sheet2!$B$4,IF(I924=Sheet2!$A$5,Sheet2!$B$5,IF(I924=Sheet2!$A$6,Sheet2!$B$6,""))))</f>
        <v/>
      </c>
      <c r="K924" s="202"/>
    </row>
    <row r="925" spans="1:11">
      <c r="A925" s="365"/>
      <c r="B925" s="230">
        <v>899</v>
      </c>
      <c r="C925" s="294" t="s">
        <v>1255</v>
      </c>
      <c r="D925" s="292" t="s">
        <v>1256</v>
      </c>
      <c r="E925" s="293">
        <v>1</v>
      </c>
      <c r="F925" s="188"/>
      <c r="G925" s="217"/>
      <c r="H925" s="217"/>
      <c r="I925" s="188"/>
      <c r="J925" s="120" t="str">
        <f>IF(I925=Sheet2!$A$3,Sheet2!$B$3,IF(I925=Sheet2!$A$4,Sheet2!$B$4,IF(I925=Sheet2!$A$5,Sheet2!$B$5,IF(I925=Sheet2!$A$6,Sheet2!$B$6,""))))</f>
        <v/>
      </c>
      <c r="K925" s="202"/>
    </row>
    <row r="926" spans="1:11">
      <c r="A926" s="365"/>
      <c r="B926" s="230">
        <v>900</v>
      </c>
      <c r="C926" s="294" t="s">
        <v>915</v>
      </c>
      <c r="D926" s="292" t="s">
        <v>916</v>
      </c>
      <c r="E926" s="293">
        <v>1</v>
      </c>
      <c r="F926" s="188"/>
      <c r="G926" s="217"/>
      <c r="H926" s="217"/>
      <c r="I926" s="188"/>
      <c r="J926" s="120" t="str">
        <f>IF(I926=Sheet2!$A$3,Sheet2!$B$3,IF(I926=Sheet2!$A$4,Sheet2!$B$4,IF(I926=Sheet2!$A$5,Sheet2!$B$5,IF(I926=Sheet2!$A$6,Sheet2!$B$6,""))))</f>
        <v/>
      </c>
      <c r="K926" s="202"/>
    </row>
    <row r="927" spans="1:11">
      <c r="A927" s="365"/>
      <c r="B927" s="230">
        <v>901</v>
      </c>
      <c r="C927" s="294" t="s">
        <v>1257</v>
      </c>
      <c r="D927" s="292" t="s">
        <v>918</v>
      </c>
      <c r="E927" s="293">
        <v>1</v>
      </c>
      <c r="F927" s="188"/>
      <c r="G927" s="217"/>
      <c r="H927" s="217"/>
      <c r="I927" s="188"/>
      <c r="J927" s="120" t="str">
        <f>IF(I927=Sheet2!$A$3,Sheet2!$B$3,IF(I927=Sheet2!$A$4,Sheet2!$B$4,IF(I927=Sheet2!$A$5,Sheet2!$B$5,IF(I927=Sheet2!$A$6,Sheet2!$B$6,""))))</f>
        <v/>
      </c>
      <c r="K927" s="202"/>
    </row>
    <row r="928" spans="1:11">
      <c r="A928" s="365"/>
      <c r="B928" s="230">
        <v>902</v>
      </c>
      <c r="C928" s="294" t="s">
        <v>1375</v>
      </c>
      <c r="D928" s="292" t="s">
        <v>1376</v>
      </c>
      <c r="E928" s="293">
        <v>1</v>
      </c>
      <c r="F928" s="188"/>
      <c r="G928" s="217"/>
      <c r="H928" s="217"/>
      <c r="I928" s="188"/>
      <c r="J928" s="120" t="str">
        <f>IF(I928=Sheet2!$A$3,Sheet2!$B$3,IF(I928=Sheet2!$A$4,Sheet2!$B$4,IF(I928=Sheet2!$A$5,Sheet2!$B$5,IF(I928=Sheet2!$A$6,Sheet2!$B$6,""))))</f>
        <v/>
      </c>
      <c r="K928" s="202"/>
    </row>
    <row r="929" spans="1:11">
      <c r="A929" s="365"/>
      <c r="B929" s="230">
        <v>903</v>
      </c>
      <c r="C929" s="294" t="s">
        <v>474</v>
      </c>
      <c r="D929" s="292" t="s">
        <v>475</v>
      </c>
      <c r="E929" s="293">
        <v>1</v>
      </c>
      <c r="F929" s="188"/>
      <c r="G929" s="217"/>
      <c r="H929" s="217"/>
      <c r="I929" s="188"/>
      <c r="J929" s="120" t="str">
        <f>IF(I929=Sheet2!$A$3,Sheet2!$B$3,IF(I929=Sheet2!$A$4,Sheet2!$B$4,IF(I929=Sheet2!$A$5,Sheet2!$B$5,IF(I929=Sheet2!$A$6,Sheet2!$B$6,""))))</f>
        <v/>
      </c>
      <c r="K929" s="202"/>
    </row>
    <row r="930" spans="1:11">
      <c r="A930" s="365"/>
      <c r="B930" s="230">
        <v>904</v>
      </c>
      <c r="C930" s="291" t="s">
        <v>1429</v>
      </c>
      <c r="D930" s="292" t="s">
        <v>1430</v>
      </c>
      <c r="E930" s="293">
        <v>1</v>
      </c>
      <c r="F930" s="188"/>
      <c r="G930" s="217"/>
      <c r="H930" s="217"/>
      <c r="I930" s="188"/>
      <c r="J930" s="120" t="str">
        <f>IF(I930=Sheet2!$A$3,Sheet2!$B$3,IF(I930=Sheet2!$A$4,Sheet2!$B$4,IF(I930=Sheet2!$A$5,Sheet2!$B$5,IF(I930=Sheet2!$A$6,Sheet2!$B$6,""))))</f>
        <v/>
      </c>
      <c r="K930" s="202"/>
    </row>
    <row r="931" spans="1:11">
      <c r="A931" s="365"/>
      <c r="B931" s="230">
        <v>905</v>
      </c>
      <c r="C931" s="294" t="s">
        <v>1431</v>
      </c>
      <c r="D931" s="292" t="s">
        <v>1432</v>
      </c>
      <c r="E931" s="293">
        <v>1</v>
      </c>
      <c r="F931" s="188"/>
      <c r="G931" s="217"/>
      <c r="H931" s="217"/>
      <c r="I931" s="188"/>
      <c r="J931" s="120" t="str">
        <f>IF(I931=Sheet2!$A$3,Sheet2!$B$3,IF(I931=Sheet2!$A$4,Sheet2!$B$4,IF(I931=Sheet2!$A$5,Sheet2!$B$5,IF(I931=Sheet2!$A$6,Sheet2!$B$6,""))))</f>
        <v/>
      </c>
      <c r="K931" s="202"/>
    </row>
    <row r="932" spans="1:11">
      <c r="A932" s="365"/>
      <c r="B932" s="230">
        <v>906</v>
      </c>
      <c r="C932" s="294" t="s">
        <v>1282</v>
      </c>
      <c r="D932" s="292" t="s">
        <v>1283</v>
      </c>
      <c r="E932" s="293">
        <v>1</v>
      </c>
      <c r="F932" s="188"/>
      <c r="G932" s="217"/>
      <c r="H932" s="217"/>
      <c r="I932" s="188"/>
      <c r="J932" s="120" t="str">
        <f>IF(I932=Sheet2!$A$3,Sheet2!$B$3,IF(I932=Sheet2!$A$4,Sheet2!$B$4,IF(I932=Sheet2!$A$5,Sheet2!$B$5,IF(I932=Sheet2!$A$6,Sheet2!$B$6,""))))</f>
        <v/>
      </c>
      <c r="K932" s="202"/>
    </row>
    <row r="933" spans="1:11">
      <c r="A933" s="365"/>
      <c r="B933" s="230">
        <v>907</v>
      </c>
      <c r="C933" s="294" t="s">
        <v>1284</v>
      </c>
      <c r="D933" s="292" t="s">
        <v>1285</v>
      </c>
      <c r="E933" s="293">
        <v>1</v>
      </c>
      <c r="F933" s="188"/>
      <c r="G933" s="217"/>
      <c r="H933" s="217"/>
      <c r="I933" s="188"/>
      <c r="J933" s="120" t="str">
        <f>IF(I933=Sheet2!$A$3,Sheet2!$B$3,IF(I933=Sheet2!$A$4,Sheet2!$B$4,IF(I933=Sheet2!$A$5,Sheet2!$B$5,IF(I933=Sheet2!$A$6,Sheet2!$B$6,""))))</f>
        <v/>
      </c>
      <c r="K933" s="202"/>
    </row>
    <row r="934" spans="1:11">
      <c r="A934" s="365"/>
      <c r="B934" s="230">
        <v>908</v>
      </c>
      <c r="C934" s="294" t="s">
        <v>1286</v>
      </c>
      <c r="D934" s="292" t="s">
        <v>1287</v>
      </c>
      <c r="E934" s="293">
        <v>1</v>
      </c>
      <c r="F934" s="188"/>
      <c r="G934" s="217"/>
      <c r="H934" s="217"/>
      <c r="I934" s="188"/>
      <c r="J934" s="120" t="str">
        <f>IF(I934=Sheet2!$A$3,Sheet2!$B$3,IF(I934=Sheet2!$A$4,Sheet2!$B$4,IF(I934=Sheet2!$A$5,Sheet2!$B$5,IF(I934=Sheet2!$A$6,Sheet2!$B$6,""))))</f>
        <v/>
      </c>
      <c r="K934" s="202"/>
    </row>
    <row r="935" spans="1:11">
      <c r="A935" s="365"/>
      <c r="B935" s="230">
        <v>909</v>
      </c>
      <c r="C935" s="294" t="s">
        <v>911</v>
      </c>
      <c r="D935" s="292" t="s">
        <v>912</v>
      </c>
      <c r="E935" s="293">
        <v>1</v>
      </c>
      <c r="F935" s="188"/>
      <c r="G935" s="217"/>
      <c r="H935" s="217"/>
      <c r="I935" s="188"/>
      <c r="J935" s="120" t="str">
        <f>IF(I935=Sheet2!$A$3,Sheet2!$B$3,IF(I935=Sheet2!$A$4,Sheet2!$B$4,IF(I935=Sheet2!$A$5,Sheet2!$B$5,IF(I935=Sheet2!$A$6,Sheet2!$B$6,""))))</f>
        <v/>
      </c>
      <c r="K935" s="202"/>
    </row>
    <row r="936" spans="1:11">
      <c r="A936" s="365"/>
      <c r="B936" s="230">
        <v>910</v>
      </c>
      <c r="C936" s="294" t="s">
        <v>1255</v>
      </c>
      <c r="D936" s="292" t="s">
        <v>1256</v>
      </c>
      <c r="E936" s="293">
        <v>1</v>
      </c>
      <c r="F936" s="188"/>
      <c r="G936" s="217"/>
      <c r="H936" s="217"/>
      <c r="I936" s="188"/>
      <c r="J936" s="120" t="str">
        <f>IF(I936=Sheet2!$A$3,Sheet2!$B$3,IF(I936=Sheet2!$A$4,Sheet2!$B$4,IF(I936=Sheet2!$A$5,Sheet2!$B$5,IF(I936=Sheet2!$A$6,Sheet2!$B$6,""))))</f>
        <v/>
      </c>
      <c r="K936" s="202"/>
    </row>
    <row r="937" spans="1:11">
      <c r="A937" s="365"/>
      <c r="B937" s="230">
        <v>911</v>
      </c>
      <c r="C937" s="294" t="s">
        <v>915</v>
      </c>
      <c r="D937" s="292" t="s">
        <v>916</v>
      </c>
      <c r="E937" s="293">
        <v>1</v>
      </c>
      <c r="F937" s="188"/>
      <c r="G937" s="217"/>
      <c r="H937" s="217"/>
      <c r="I937" s="188"/>
      <c r="J937" s="120" t="str">
        <f>IF(I937=Sheet2!$A$3,Sheet2!$B$3,IF(I937=Sheet2!$A$4,Sheet2!$B$4,IF(I937=Sheet2!$A$5,Sheet2!$B$5,IF(I937=Sheet2!$A$6,Sheet2!$B$6,""))))</f>
        <v/>
      </c>
      <c r="K937" s="202"/>
    </row>
    <row r="938" spans="1:11">
      <c r="A938" s="365"/>
      <c r="B938" s="230">
        <v>912</v>
      </c>
      <c r="C938" s="294" t="s">
        <v>1257</v>
      </c>
      <c r="D938" s="292" t="s">
        <v>918</v>
      </c>
      <c r="E938" s="293">
        <v>1</v>
      </c>
      <c r="F938" s="188"/>
      <c r="G938" s="217"/>
      <c r="H938" s="217"/>
      <c r="I938" s="188"/>
      <c r="J938" s="120" t="str">
        <f>IF(I938=Sheet2!$A$3,Sheet2!$B$3,IF(I938=Sheet2!$A$4,Sheet2!$B$4,IF(I938=Sheet2!$A$5,Sheet2!$B$5,IF(I938=Sheet2!$A$6,Sheet2!$B$6,""))))</f>
        <v/>
      </c>
      <c r="K938" s="202"/>
    </row>
    <row r="939" spans="1:11">
      <c r="A939" s="365"/>
      <c r="B939" s="230">
        <v>913</v>
      </c>
      <c r="C939" s="294" t="s">
        <v>1288</v>
      </c>
      <c r="D939" s="292" t="s">
        <v>1289</v>
      </c>
      <c r="E939" s="293">
        <v>1</v>
      </c>
      <c r="F939" s="188"/>
      <c r="G939" s="217"/>
      <c r="H939" s="217"/>
      <c r="I939" s="188"/>
      <c r="J939" s="120" t="str">
        <f>IF(I939=Sheet2!$A$3,Sheet2!$B$3,IF(I939=Sheet2!$A$4,Sheet2!$B$4,IF(I939=Sheet2!$A$5,Sheet2!$B$5,IF(I939=Sheet2!$A$6,Sheet2!$B$6,""))))</f>
        <v/>
      </c>
      <c r="K939" s="202"/>
    </row>
    <row r="940" spans="1:11">
      <c r="A940" s="365"/>
      <c r="B940" s="230">
        <v>914</v>
      </c>
      <c r="C940" s="294" t="s">
        <v>1290</v>
      </c>
      <c r="D940" s="292" t="s">
        <v>860</v>
      </c>
      <c r="E940" s="293">
        <v>1</v>
      </c>
      <c r="F940" s="188"/>
      <c r="G940" s="217"/>
      <c r="H940" s="217"/>
      <c r="I940" s="188"/>
      <c r="J940" s="120" t="str">
        <f>IF(I940=Sheet2!$A$3,Sheet2!$B$3,IF(I940=Sheet2!$A$4,Sheet2!$B$4,IF(I940=Sheet2!$A$5,Sheet2!$B$5,IF(I940=Sheet2!$A$6,Sheet2!$B$6,""))))</f>
        <v/>
      </c>
      <c r="K940" s="202"/>
    </row>
    <row r="941" spans="1:11">
      <c r="A941" s="365"/>
      <c r="B941" s="230">
        <v>915</v>
      </c>
      <c r="C941" s="294" t="s">
        <v>1291</v>
      </c>
      <c r="D941" s="292" t="s">
        <v>1292</v>
      </c>
      <c r="E941" s="293">
        <v>1</v>
      </c>
      <c r="F941" s="188"/>
      <c r="G941" s="217"/>
      <c r="H941" s="217"/>
      <c r="I941" s="188"/>
      <c r="J941" s="120" t="str">
        <f>IF(I941=Sheet2!$A$3,Sheet2!$B$3,IF(I941=Sheet2!$A$4,Sheet2!$B$4,IF(I941=Sheet2!$A$5,Sheet2!$B$5,IF(I941=Sheet2!$A$6,Sheet2!$B$6,""))))</f>
        <v/>
      </c>
      <c r="K941" s="202"/>
    </row>
    <row r="942" spans="1:11">
      <c r="A942" s="365"/>
      <c r="B942" s="230">
        <v>916</v>
      </c>
      <c r="C942" s="294" t="s">
        <v>1293</v>
      </c>
      <c r="D942" s="292" t="s">
        <v>1294</v>
      </c>
      <c r="E942" s="293">
        <v>1</v>
      </c>
      <c r="F942" s="188"/>
      <c r="G942" s="217"/>
      <c r="H942" s="217"/>
      <c r="I942" s="188"/>
      <c r="J942" s="120" t="str">
        <f>IF(I942=Sheet2!$A$3,Sheet2!$B$3,IF(I942=Sheet2!$A$4,Sheet2!$B$4,IF(I942=Sheet2!$A$5,Sheet2!$B$5,IF(I942=Sheet2!$A$6,Sheet2!$B$6,""))))</f>
        <v/>
      </c>
      <c r="K942" s="202"/>
    </row>
    <row r="943" spans="1:11">
      <c r="A943" s="365"/>
      <c r="B943" s="230">
        <v>917</v>
      </c>
      <c r="C943" s="294" t="s">
        <v>695</v>
      </c>
      <c r="D943" s="292" t="s">
        <v>696</v>
      </c>
      <c r="E943" s="293">
        <v>2</v>
      </c>
      <c r="F943" s="188"/>
      <c r="G943" s="217"/>
      <c r="H943" s="217"/>
      <c r="I943" s="188"/>
      <c r="J943" s="120" t="str">
        <f>IF(I943=Sheet2!$A$3,Sheet2!$B$3,IF(I943=Sheet2!$A$4,Sheet2!$B$4,IF(I943=Sheet2!$A$5,Sheet2!$B$5,IF(I943=Sheet2!$A$6,Sheet2!$B$6,""))))</f>
        <v/>
      </c>
      <c r="K943" s="202"/>
    </row>
    <row r="944" spans="1:11">
      <c r="A944" s="365"/>
      <c r="B944" s="230">
        <v>918</v>
      </c>
      <c r="C944" s="294" t="s">
        <v>1295</v>
      </c>
      <c r="D944" s="292" t="s">
        <v>1296</v>
      </c>
      <c r="E944" s="293">
        <v>1</v>
      </c>
      <c r="F944" s="188"/>
      <c r="G944" s="217"/>
      <c r="H944" s="217"/>
      <c r="I944" s="188"/>
      <c r="J944" s="120" t="str">
        <f>IF(I944=Sheet2!$A$3,Sheet2!$B$3,IF(I944=Sheet2!$A$4,Sheet2!$B$4,IF(I944=Sheet2!$A$5,Sheet2!$B$5,IF(I944=Sheet2!$A$6,Sheet2!$B$6,""))))</f>
        <v/>
      </c>
      <c r="K944" s="202"/>
    </row>
    <row r="945" spans="1:11">
      <c r="A945" s="365"/>
      <c r="B945" s="230">
        <v>919</v>
      </c>
      <c r="C945" s="294" t="s">
        <v>830</v>
      </c>
      <c r="D945" s="292" t="s">
        <v>831</v>
      </c>
      <c r="E945" s="293">
        <v>1</v>
      </c>
      <c r="F945" s="188"/>
      <c r="G945" s="217"/>
      <c r="H945" s="217"/>
      <c r="I945" s="188"/>
      <c r="J945" s="120" t="str">
        <f>IF(I945=Sheet2!$A$3,Sheet2!$B$3,IF(I945=Sheet2!$A$4,Sheet2!$B$4,IF(I945=Sheet2!$A$5,Sheet2!$B$5,IF(I945=Sheet2!$A$6,Sheet2!$B$6,""))))</f>
        <v/>
      </c>
      <c r="K945" s="202"/>
    </row>
    <row r="946" spans="1:11">
      <c r="A946" s="365"/>
      <c r="B946" s="230">
        <v>920</v>
      </c>
      <c r="C946" s="294" t="s">
        <v>832</v>
      </c>
      <c r="D946" s="292" t="s">
        <v>833</v>
      </c>
      <c r="E946" s="293">
        <v>1</v>
      </c>
      <c r="F946" s="188"/>
      <c r="G946" s="217"/>
      <c r="H946" s="217"/>
      <c r="I946" s="188"/>
      <c r="J946" s="120" t="str">
        <f>IF(I946=Sheet2!$A$3,Sheet2!$B$3,IF(I946=Sheet2!$A$4,Sheet2!$B$4,IF(I946=Sheet2!$A$5,Sheet2!$B$5,IF(I946=Sheet2!$A$6,Sheet2!$B$6,""))))</f>
        <v/>
      </c>
      <c r="K946" s="202"/>
    </row>
    <row r="947" spans="1:11">
      <c r="A947" s="365"/>
      <c r="B947" s="230">
        <v>921</v>
      </c>
      <c r="C947" s="294" t="s">
        <v>923</v>
      </c>
      <c r="D947" s="292" t="s">
        <v>924</v>
      </c>
      <c r="E947" s="293">
        <v>1</v>
      </c>
      <c r="F947" s="188"/>
      <c r="G947" s="217"/>
      <c r="H947" s="217"/>
      <c r="I947" s="188"/>
      <c r="J947" s="120" t="str">
        <f>IF(I947=Sheet2!$A$3,Sheet2!$B$3,IF(I947=Sheet2!$A$4,Sheet2!$B$4,IF(I947=Sheet2!$A$5,Sheet2!$B$5,IF(I947=Sheet2!$A$6,Sheet2!$B$6,""))))</f>
        <v/>
      </c>
      <c r="K947" s="202"/>
    </row>
    <row r="948" spans="1:11">
      <c r="A948" s="365"/>
      <c r="B948" s="230">
        <v>922</v>
      </c>
      <c r="C948" s="294" t="s">
        <v>1427</v>
      </c>
      <c r="D948" s="292" t="s">
        <v>1428</v>
      </c>
      <c r="E948" s="293">
        <v>1</v>
      </c>
      <c r="F948" s="188"/>
      <c r="G948" s="217"/>
      <c r="H948" s="217"/>
      <c r="I948" s="188"/>
      <c r="J948" s="120" t="str">
        <f>IF(I948=Sheet2!$A$3,Sheet2!$B$3,IF(I948=Sheet2!$A$4,Sheet2!$B$4,IF(I948=Sheet2!$A$5,Sheet2!$B$5,IF(I948=Sheet2!$A$6,Sheet2!$B$6,""))))</f>
        <v/>
      </c>
      <c r="K948" s="202"/>
    </row>
    <row r="949" spans="1:11">
      <c r="A949" s="365"/>
      <c r="B949" s="230">
        <v>923</v>
      </c>
      <c r="C949" s="294" t="s">
        <v>812</v>
      </c>
      <c r="D949" s="292" t="s">
        <v>1297</v>
      </c>
      <c r="E949" s="293">
        <v>1</v>
      </c>
      <c r="F949" s="188"/>
      <c r="G949" s="217"/>
      <c r="H949" s="217"/>
      <c r="I949" s="188"/>
      <c r="J949" s="120" t="str">
        <f>IF(I949=Sheet2!$A$3,Sheet2!$B$3,IF(I949=Sheet2!$A$4,Sheet2!$B$4,IF(I949=Sheet2!$A$5,Sheet2!$B$5,IF(I949=Sheet2!$A$6,Sheet2!$B$6,""))))</f>
        <v/>
      </c>
      <c r="K949" s="202"/>
    </row>
    <row r="950" spans="1:11">
      <c r="A950" s="365"/>
      <c r="B950" s="230">
        <v>924</v>
      </c>
      <c r="C950" s="294" t="s">
        <v>813</v>
      </c>
      <c r="D950" s="292" t="s">
        <v>814</v>
      </c>
      <c r="E950" s="293">
        <v>1</v>
      </c>
      <c r="F950" s="188"/>
      <c r="G950" s="217"/>
      <c r="H950" s="217"/>
      <c r="I950" s="188"/>
      <c r="J950" s="120" t="str">
        <f>IF(I950=Sheet2!$A$3,Sheet2!$B$3,IF(I950=Sheet2!$A$4,Sheet2!$B$4,IF(I950=Sheet2!$A$5,Sheet2!$B$5,IF(I950=Sheet2!$A$6,Sheet2!$B$6,""))))</f>
        <v/>
      </c>
      <c r="K950" s="202"/>
    </row>
    <row r="951" spans="1:11">
      <c r="A951" s="365"/>
      <c r="B951" s="230">
        <v>925</v>
      </c>
      <c r="C951" s="294" t="s">
        <v>815</v>
      </c>
      <c r="D951" s="292" t="s">
        <v>816</v>
      </c>
      <c r="E951" s="293">
        <v>1</v>
      </c>
      <c r="F951" s="188"/>
      <c r="G951" s="217"/>
      <c r="H951" s="217"/>
      <c r="I951" s="188"/>
      <c r="J951" s="120" t="str">
        <f>IF(I951=Sheet2!$A$3,Sheet2!$B$3,IF(I951=Sheet2!$A$4,Sheet2!$B$4,IF(I951=Sheet2!$A$5,Sheet2!$B$5,IF(I951=Sheet2!$A$6,Sheet2!$B$6,""))))</f>
        <v/>
      </c>
      <c r="K951" s="202"/>
    </row>
    <row r="952" spans="1:11">
      <c r="A952" s="365"/>
      <c r="B952" s="230">
        <v>926</v>
      </c>
      <c r="C952" s="294" t="s">
        <v>827</v>
      </c>
      <c r="D952" s="292" t="s">
        <v>828</v>
      </c>
      <c r="E952" s="293">
        <v>1</v>
      </c>
      <c r="F952" s="188"/>
      <c r="G952" s="217"/>
      <c r="H952" s="217"/>
      <c r="I952" s="188"/>
      <c r="J952" s="120" t="str">
        <f>IF(I952=Sheet2!$A$3,Sheet2!$B$3,IF(I952=Sheet2!$A$4,Sheet2!$B$4,IF(I952=Sheet2!$A$5,Sheet2!$B$5,IF(I952=Sheet2!$A$6,Sheet2!$B$6,""))))</f>
        <v/>
      </c>
      <c r="K952" s="202"/>
    </row>
    <row r="953" spans="1:11">
      <c r="A953" s="365"/>
      <c r="B953" s="230">
        <v>927</v>
      </c>
      <c r="C953" s="294" t="s">
        <v>474</v>
      </c>
      <c r="D953" s="292" t="s">
        <v>475</v>
      </c>
      <c r="E953" s="293">
        <v>1</v>
      </c>
      <c r="F953" s="188"/>
      <c r="G953" s="217"/>
      <c r="H953" s="217"/>
      <c r="I953" s="188"/>
      <c r="J953" s="120" t="str">
        <f>IF(I953=Sheet2!$A$3,Sheet2!$B$3,IF(I953=Sheet2!$A$4,Sheet2!$B$4,IF(I953=Sheet2!$A$5,Sheet2!$B$5,IF(I953=Sheet2!$A$6,Sheet2!$B$6,""))))</f>
        <v/>
      </c>
      <c r="K953" s="202"/>
    </row>
    <row r="954" spans="1:11">
      <c r="A954" s="365"/>
      <c r="B954" s="230">
        <v>928</v>
      </c>
      <c r="C954" s="291" t="s">
        <v>1433</v>
      </c>
      <c r="D954" s="292" t="s">
        <v>823</v>
      </c>
      <c r="E954" s="293">
        <v>1</v>
      </c>
      <c r="F954" s="188"/>
      <c r="G954" s="217"/>
      <c r="H954" s="217"/>
      <c r="I954" s="188"/>
      <c r="J954" s="120" t="str">
        <f>IF(I954=Sheet2!$A$3,Sheet2!$B$3,IF(I954=Sheet2!$A$4,Sheet2!$B$4,IF(I954=Sheet2!$A$5,Sheet2!$B$5,IF(I954=Sheet2!$A$6,Sheet2!$B$6,""))))</f>
        <v/>
      </c>
      <c r="K954" s="202"/>
    </row>
    <row r="955" spans="1:11">
      <c r="A955" s="365"/>
      <c r="B955" s="230">
        <v>929</v>
      </c>
      <c r="C955" s="294" t="s">
        <v>1434</v>
      </c>
      <c r="D955" s="292" t="s">
        <v>1435</v>
      </c>
      <c r="E955" s="293">
        <v>1</v>
      </c>
      <c r="F955" s="188"/>
      <c r="G955" s="217"/>
      <c r="H955" s="217"/>
      <c r="I955" s="188"/>
      <c r="J955" s="120" t="str">
        <f>IF(I955=Sheet2!$A$3,Sheet2!$B$3,IF(I955=Sheet2!$A$4,Sheet2!$B$4,IF(I955=Sheet2!$A$5,Sheet2!$B$5,IF(I955=Sheet2!$A$6,Sheet2!$B$6,""))))</f>
        <v/>
      </c>
      <c r="K955" s="202"/>
    </row>
    <row r="956" spans="1:11">
      <c r="A956" s="365"/>
      <c r="B956" s="230">
        <v>930</v>
      </c>
      <c r="C956" s="294" t="s">
        <v>1436</v>
      </c>
      <c r="D956" s="292" t="s">
        <v>1437</v>
      </c>
      <c r="E956" s="293">
        <v>1</v>
      </c>
      <c r="F956" s="188"/>
      <c r="G956" s="217"/>
      <c r="H956" s="217"/>
      <c r="I956" s="188"/>
      <c r="J956" s="120" t="str">
        <f>IF(I956=Sheet2!$A$3,Sheet2!$B$3,IF(I956=Sheet2!$A$4,Sheet2!$B$4,IF(I956=Sheet2!$A$5,Sheet2!$B$5,IF(I956=Sheet2!$A$6,Sheet2!$B$6,""))))</f>
        <v/>
      </c>
      <c r="K956" s="202"/>
    </row>
    <row r="957" spans="1:11">
      <c r="A957" s="365"/>
      <c r="B957" s="230">
        <v>931</v>
      </c>
      <c r="C957" s="294" t="s">
        <v>1438</v>
      </c>
      <c r="D957" s="292" t="s">
        <v>1285</v>
      </c>
      <c r="E957" s="293">
        <v>1</v>
      </c>
      <c r="F957" s="188"/>
      <c r="G957" s="217"/>
      <c r="H957" s="217"/>
      <c r="I957" s="188"/>
      <c r="J957" s="120" t="str">
        <f>IF(I957=Sheet2!$A$3,Sheet2!$B$3,IF(I957=Sheet2!$A$4,Sheet2!$B$4,IF(I957=Sheet2!$A$5,Sheet2!$B$5,IF(I957=Sheet2!$A$6,Sheet2!$B$6,""))))</f>
        <v/>
      </c>
      <c r="K957" s="202"/>
    </row>
    <row r="958" spans="1:11">
      <c r="A958" s="365"/>
      <c r="B958" s="230">
        <v>932</v>
      </c>
      <c r="C958" s="294" t="s">
        <v>1439</v>
      </c>
      <c r="D958" s="292" t="s">
        <v>1440</v>
      </c>
      <c r="E958" s="293">
        <v>1</v>
      </c>
      <c r="F958" s="188"/>
      <c r="G958" s="217"/>
      <c r="H958" s="217"/>
      <c r="I958" s="188"/>
      <c r="J958" s="120" t="str">
        <f>IF(I958=Sheet2!$A$3,Sheet2!$B$3,IF(I958=Sheet2!$A$4,Sheet2!$B$4,IF(I958=Sheet2!$A$5,Sheet2!$B$5,IF(I958=Sheet2!$A$6,Sheet2!$B$6,""))))</f>
        <v/>
      </c>
      <c r="K958" s="202"/>
    </row>
    <row r="959" spans="1:11">
      <c r="A959" s="365"/>
      <c r="B959" s="230">
        <v>933</v>
      </c>
      <c r="C959" s="294" t="s">
        <v>915</v>
      </c>
      <c r="D959" s="292" t="s">
        <v>916</v>
      </c>
      <c r="E959" s="293">
        <v>1</v>
      </c>
      <c r="F959" s="188"/>
      <c r="G959" s="217"/>
      <c r="H959" s="217"/>
      <c r="I959" s="188"/>
      <c r="J959" s="120" t="str">
        <f>IF(I959=Sheet2!$A$3,Sheet2!$B$3,IF(I959=Sheet2!$A$4,Sheet2!$B$4,IF(I959=Sheet2!$A$5,Sheet2!$B$5,IF(I959=Sheet2!$A$6,Sheet2!$B$6,""))))</f>
        <v/>
      </c>
      <c r="K959" s="202"/>
    </row>
    <row r="960" spans="1:11">
      <c r="A960" s="365"/>
      <c r="B960" s="230">
        <v>934</v>
      </c>
      <c r="C960" s="294" t="s">
        <v>1257</v>
      </c>
      <c r="D960" s="292" t="s">
        <v>918</v>
      </c>
      <c r="E960" s="293">
        <v>1</v>
      </c>
      <c r="F960" s="188"/>
      <c r="G960" s="217"/>
      <c r="H960" s="217"/>
      <c r="I960" s="188"/>
      <c r="J960" s="120" t="str">
        <f>IF(I960=Sheet2!$A$3,Sheet2!$B$3,IF(I960=Sheet2!$A$4,Sheet2!$B$4,IF(I960=Sheet2!$A$5,Sheet2!$B$5,IF(I960=Sheet2!$A$6,Sheet2!$B$6,""))))</f>
        <v/>
      </c>
      <c r="K960" s="202"/>
    </row>
    <row r="961" spans="1:11">
      <c r="A961" s="365"/>
      <c r="B961" s="230">
        <v>935</v>
      </c>
      <c r="C961" s="294" t="s">
        <v>911</v>
      </c>
      <c r="D961" s="292" t="s">
        <v>912</v>
      </c>
      <c r="E961" s="293">
        <v>1</v>
      </c>
      <c r="F961" s="188"/>
      <c r="G961" s="217"/>
      <c r="H961" s="217"/>
      <c r="I961" s="188"/>
      <c r="J961" s="120" t="str">
        <f>IF(I961=Sheet2!$A$3,Sheet2!$B$3,IF(I961=Sheet2!$A$4,Sheet2!$B$4,IF(I961=Sheet2!$A$5,Sheet2!$B$5,IF(I961=Sheet2!$A$6,Sheet2!$B$6,""))))</f>
        <v/>
      </c>
      <c r="K961" s="202"/>
    </row>
    <row r="962" spans="1:11">
      <c r="A962" s="365"/>
      <c r="B962" s="230">
        <v>936</v>
      </c>
      <c r="C962" s="294" t="s">
        <v>1255</v>
      </c>
      <c r="D962" s="292" t="s">
        <v>1256</v>
      </c>
      <c r="E962" s="293">
        <v>1</v>
      </c>
      <c r="F962" s="188"/>
      <c r="G962" s="217"/>
      <c r="H962" s="217"/>
      <c r="I962" s="188"/>
      <c r="J962" s="120" t="str">
        <f>IF(I962=Sheet2!$A$3,Sheet2!$B$3,IF(I962=Sheet2!$A$4,Sheet2!$B$4,IF(I962=Sheet2!$A$5,Sheet2!$B$5,IF(I962=Sheet2!$A$6,Sheet2!$B$6,""))))</f>
        <v/>
      </c>
      <c r="K962" s="202"/>
    </row>
    <row r="963" spans="1:11">
      <c r="A963" s="365"/>
      <c r="B963" s="230">
        <v>937</v>
      </c>
      <c r="C963" s="294" t="s">
        <v>1331</v>
      </c>
      <c r="D963" s="292" t="s">
        <v>1332</v>
      </c>
      <c r="E963" s="293">
        <v>1</v>
      </c>
      <c r="F963" s="188"/>
      <c r="G963" s="217"/>
      <c r="H963" s="217"/>
      <c r="I963" s="188"/>
      <c r="J963" s="120" t="str">
        <f>IF(I963=Sheet2!$A$3,Sheet2!$B$3,IF(I963=Sheet2!$A$4,Sheet2!$B$4,IF(I963=Sheet2!$A$5,Sheet2!$B$5,IF(I963=Sheet2!$A$6,Sheet2!$B$6,""))))</f>
        <v/>
      </c>
      <c r="K963" s="202"/>
    </row>
    <row r="964" spans="1:11">
      <c r="A964" s="365"/>
      <c r="B964" s="230">
        <v>938</v>
      </c>
      <c r="C964" s="294" t="s">
        <v>824</v>
      </c>
      <c r="D964" s="292" t="s">
        <v>825</v>
      </c>
      <c r="E964" s="293">
        <v>1</v>
      </c>
      <c r="F964" s="188"/>
      <c r="G964" s="217"/>
      <c r="H964" s="217"/>
      <c r="I964" s="188"/>
      <c r="J964" s="120" t="str">
        <f>IF(I964=Sheet2!$A$3,Sheet2!$B$3,IF(I964=Sheet2!$A$4,Sheet2!$B$4,IF(I964=Sheet2!$A$5,Sheet2!$B$5,IF(I964=Sheet2!$A$6,Sheet2!$B$6,""))))</f>
        <v/>
      </c>
      <c r="K964" s="202"/>
    </row>
    <row r="965" spans="1:11">
      <c r="A965" s="365"/>
      <c r="B965" s="230">
        <v>939</v>
      </c>
      <c r="C965" s="294" t="s">
        <v>1304</v>
      </c>
      <c r="D965" s="292" t="s">
        <v>1305</v>
      </c>
      <c r="E965" s="293">
        <v>1</v>
      </c>
      <c r="F965" s="188"/>
      <c r="G965" s="217"/>
      <c r="H965" s="217"/>
      <c r="I965" s="188"/>
      <c r="J965" s="120" t="str">
        <f>IF(I965=Sheet2!$A$3,Sheet2!$B$3,IF(I965=Sheet2!$A$4,Sheet2!$B$4,IF(I965=Sheet2!$A$5,Sheet2!$B$5,IF(I965=Sheet2!$A$6,Sheet2!$B$6,""))))</f>
        <v/>
      </c>
      <c r="K965" s="202"/>
    </row>
    <row r="966" spans="1:11">
      <c r="A966" s="365"/>
      <c r="B966" s="230">
        <v>940</v>
      </c>
      <c r="C966" s="294" t="s">
        <v>695</v>
      </c>
      <c r="D966" s="292" t="s">
        <v>696</v>
      </c>
      <c r="E966" s="293">
        <v>2</v>
      </c>
      <c r="F966" s="188"/>
      <c r="G966" s="217"/>
      <c r="H966" s="217"/>
      <c r="I966" s="188"/>
      <c r="J966" s="120" t="str">
        <f>IF(I966=Sheet2!$A$3,Sheet2!$B$3,IF(I966=Sheet2!$A$4,Sheet2!$B$4,IF(I966=Sheet2!$A$5,Sheet2!$B$5,IF(I966=Sheet2!$A$6,Sheet2!$B$6,""))))</f>
        <v/>
      </c>
      <c r="K966" s="202"/>
    </row>
    <row r="967" spans="1:11">
      <c r="A967" s="365"/>
      <c r="B967" s="230">
        <v>941</v>
      </c>
      <c r="C967" s="294" t="s">
        <v>827</v>
      </c>
      <c r="D967" s="292" t="s">
        <v>828</v>
      </c>
      <c r="E967" s="293">
        <v>1</v>
      </c>
      <c r="F967" s="188"/>
      <c r="G967" s="217"/>
      <c r="H967" s="217"/>
      <c r="I967" s="188"/>
      <c r="J967" s="120" t="str">
        <f>IF(I967=Sheet2!$A$3,Sheet2!$B$3,IF(I967=Sheet2!$A$4,Sheet2!$B$4,IF(I967=Sheet2!$A$5,Sheet2!$B$5,IF(I967=Sheet2!$A$6,Sheet2!$B$6,""))))</f>
        <v/>
      </c>
      <c r="K967" s="202"/>
    </row>
    <row r="968" spans="1:11">
      <c r="A968" s="365"/>
      <c r="B968" s="230">
        <v>942</v>
      </c>
      <c r="C968" s="294" t="s">
        <v>830</v>
      </c>
      <c r="D968" s="292" t="s">
        <v>831</v>
      </c>
      <c r="E968" s="293">
        <v>1</v>
      </c>
      <c r="F968" s="188"/>
      <c r="G968" s="217"/>
      <c r="H968" s="217"/>
      <c r="I968" s="188"/>
      <c r="J968" s="120" t="str">
        <f>IF(I968=Sheet2!$A$3,Sheet2!$B$3,IF(I968=Sheet2!$A$4,Sheet2!$B$4,IF(I968=Sheet2!$A$5,Sheet2!$B$5,IF(I968=Sheet2!$A$6,Sheet2!$B$6,""))))</f>
        <v/>
      </c>
      <c r="K968" s="202"/>
    </row>
    <row r="969" spans="1:11">
      <c r="A969" s="365"/>
      <c r="B969" s="230">
        <v>943</v>
      </c>
      <c r="C969" s="294" t="s">
        <v>1344</v>
      </c>
      <c r="D969" s="292" t="s">
        <v>1345</v>
      </c>
      <c r="E969" s="293">
        <v>1</v>
      </c>
      <c r="F969" s="188"/>
      <c r="G969" s="217"/>
      <c r="H969" s="217"/>
      <c r="I969" s="188"/>
      <c r="J969" s="120" t="str">
        <f>IF(I969=Sheet2!$A$3,Sheet2!$B$3,IF(I969=Sheet2!$A$4,Sheet2!$B$4,IF(I969=Sheet2!$A$5,Sheet2!$B$5,IF(I969=Sheet2!$A$6,Sheet2!$B$6,""))))</f>
        <v/>
      </c>
      <c r="K969" s="202"/>
    </row>
    <row r="970" spans="1:11">
      <c r="A970" s="365"/>
      <c r="B970" s="230">
        <v>944</v>
      </c>
      <c r="C970" s="294" t="s">
        <v>1295</v>
      </c>
      <c r="D970" s="292" t="s">
        <v>1296</v>
      </c>
      <c r="E970" s="293">
        <v>1</v>
      </c>
      <c r="F970" s="188"/>
      <c r="G970" s="217"/>
      <c r="H970" s="217"/>
      <c r="I970" s="188"/>
      <c r="J970" s="120" t="str">
        <f>IF(I970=Sheet2!$A$3,Sheet2!$B$3,IF(I970=Sheet2!$A$4,Sheet2!$B$4,IF(I970=Sheet2!$A$5,Sheet2!$B$5,IF(I970=Sheet2!$A$6,Sheet2!$B$6,""))))</f>
        <v/>
      </c>
      <c r="K970" s="202"/>
    </row>
    <row r="971" spans="1:11">
      <c r="A971" s="365"/>
      <c r="B971" s="230">
        <v>945</v>
      </c>
      <c r="C971" s="294" t="s">
        <v>923</v>
      </c>
      <c r="D971" s="292" t="s">
        <v>924</v>
      </c>
      <c r="E971" s="293">
        <v>1</v>
      </c>
      <c r="F971" s="188"/>
      <c r="G971" s="217"/>
      <c r="H971" s="217"/>
      <c r="I971" s="188"/>
      <c r="J971" s="120" t="str">
        <f>IF(I971=Sheet2!$A$3,Sheet2!$B$3,IF(I971=Sheet2!$A$4,Sheet2!$B$4,IF(I971=Sheet2!$A$5,Sheet2!$B$5,IF(I971=Sheet2!$A$6,Sheet2!$B$6,""))))</f>
        <v/>
      </c>
      <c r="K971" s="202"/>
    </row>
    <row r="972" spans="1:11">
      <c r="A972" s="365"/>
      <c r="B972" s="230">
        <v>946</v>
      </c>
      <c r="C972" s="294" t="s">
        <v>812</v>
      </c>
      <c r="D972" s="292" t="s">
        <v>1297</v>
      </c>
      <c r="E972" s="293">
        <v>1</v>
      </c>
      <c r="F972" s="188"/>
      <c r="G972" s="217"/>
      <c r="H972" s="217"/>
      <c r="I972" s="188"/>
      <c r="J972" s="120" t="str">
        <f>IF(I972=Sheet2!$A$3,Sheet2!$B$3,IF(I972=Sheet2!$A$4,Sheet2!$B$4,IF(I972=Sheet2!$A$5,Sheet2!$B$5,IF(I972=Sheet2!$A$6,Sheet2!$B$6,""))))</f>
        <v/>
      </c>
      <c r="K972" s="202"/>
    </row>
    <row r="973" spans="1:11">
      <c r="A973" s="365"/>
      <c r="B973" s="230">
        <v>947</v>
      </c>
      <c r="C973" s="294" t="s">
        <v>813</v>
      </c>
      <c r="D973" s="292" t="s">
        <v>814</v>
      </c>
      <c r="E973" s="293">
        <v>1</v>
      </c>
      <c r="F973" s="188"/>
      <c r="G973" s="217"/>
      <c r="H973" s="217"/>
      <c r="I973" s="188"/>
      <c r="J973" s="120" t="str">
        <f>IF(I973=Sheet2!$A$3,Sheet2!$B$3,IF(I973=Sheet2!$A$4,Sheet2!$B$4,IF(I973=Sheet2!$A$5,Sheet2!$B$5,IF(I973=Sheet2!$A$6,Sheet2!$B$6,""))))</f>
        <v/>
      </c>
      <c r="K973" s="202"/>
    </row>
    <row r="974" spans="1:11">
      <c r="A974" s="365"/>
      <c r="B974" s="230">
        <v>948</v>
      </c>
      <c r="C974" s="294" t="s">
        <v>815</v>
      </c>
      <c r="D974" s="292" t="s">
        <v>816</v>
      </c>
      <c r="E974" s="293">
        <v>1</v>
      </c>
      <c r="F974" s="188"/>
      <c r="G974" s="217"/>
      <c r="H974" s="217"/>
      <c r="I974" s="188"/>
      <c r="J974" s="120" t="str">
        <f>IF(I974=Sheet2!$A$3,Sheet2!$B$3,IF(I974=Sheet2!$A$4,Sheet2!$B$4,IF(I974=Sheet2!$A$5,Sheet2!$B$5,IF(I974=Sheet2!$A$6,Sheet2!$B$6,""))))</f>
        <v/>
      </c>
      <c r="K974" s="202"/>
    </row>
    <row r="975" spans="1:11">
      <c r="A975" s="365"/>
      <c r="B975" s="230">
        <v>949</v>
      </c>
      <c r="C975" s="294" t="s">
        <v>474</v>
      </c>
      <c r="D975" s="292" t="s">
        <v>475</v>
      </c>
      <c r="E975" s="293">
        <v>1</v>
      </c>
      <c r="F975" s="188"/>
      <c r="G975" s="217"/>
      <c r="H975" s="217"/>
      <c r="I975" s="188"/>
      <c r="J975" s="120" t="str">
        <f>IF(I975=Sheet2!$A$3,Sheet2!$B$3,IF(I975=Sheet2!$A$4,Sheet2!$B$4,IF(I975=Sheet2!$A$5,Sheet2!$B$5,IF(I975=Sheet2!$A$6,Sheet2!$B$6,""))))</f>
        <v/>
      </c>
      <c r="K975" s="202"/>
    </row>
    <row r="976" spans="1:11">
      <c r="A976" s="365"/>
      <c r="B976" s="230">
        <v>950</v>
      </c>
      <c r="C976" s="294" t="s">
        <v>1346</v>
      </c>
      <c r="D976" s="292" t="s">
        <v>860</v>
      </c>
      <c r="E976" s="293">
        <v>1</v>
      </c>
      <c r="F976" s="188"/>
      <c r="G976" s="217"/>
      <c r="H976" s="217"/>
      <c r="I976" s="188"/>
      <c r="J976" s="120" t="str">
        <f>IF(I976=Sheet2!$A$3,Sheet2!$B$3,IF(I976=Sheet2!$A$4,Sheet2!$B$4,IF(I976=Sheet2!$A$5,Sheet2!$B$5,IF(I976=Sheet2!$A$6,Sheet2!$B$6,""))))</f>
        <v/>
      </c>
      <c r="K976" s="202"/>
    </row>
    <row r="977" spans="1:11">
      <c r="A977" s="365"/>
      <c r="B977" s="230">
        <v>951</v>
      </c>
      <c r="C977" s="291" t="s">
        <v>1441</v>
      </c>
      <c r="D977" s="292" t="s">
        <v>1442</v>
      </c>
      <c r="E977" s="293">
        <v>1</v>
      </c>
      <c r="F977" s="188"/>
      <c r="G977" s="217"/>
      <c r="H977" s="217"/>
      <c r="I977" s="188"/>
      <c r="J977" s="120" t="str">
        <f>IF(I977=Sheet2!$A$3,Sheet2!$B$3,IF(I977=Sheet2!$A$4,Sheet2!$B$4,IF(I977=Sheet2!$A$5,Sheet2!$B$5,IF(I977=Sheet2!$A$6,Sheet2!$B$6,""))))</f>
        <v/>
      </c>
      <c r="K977" s="202"/>
    </row>
    <row r="978" spans="1:11">
      <c r="A978" s="365"/>
      <c r="B978" s="230">
        <v>952</v>
      </c>
      <c r="C978" s="294" t="s">
        <v>1443</v>
      </c>
      <c r="D978" s="292" t="s">
        <v>1444</v>
      </c>
      <c r="E978" s="293">
        <v>1</v>
      </c>
      <c r="F978" s="188"/>
      <c r="G978" s="217"/>
      <c r="H978" s="217"/>
      <c r="I978" s="188"/>
      <c r="J978" s="120" t="str">
        <f>IF(I978=Sheet2!$A$3,Sheet2!$B$3,IF(I978=Sheet2!$A$4,Sheet2!$B$4,IF(I978=Sheet2!$A$5,Sheet2!$B$5,IF(I978=Sheet2!$A$6,Sheet2!$B$6,""))))</f>
        <v/>
      </c>
      <c r="K978" s="202"/>
    </row>
    <row r="979" spans="1:11">
      <c r="A979" s="365"/>
      <c r="B979" s="230">
        <v>953</v>
      </c>
      <c r="C979" s="294" t="s">
        <v>1445</v>
      </c>
      <c r="D979" s="292" t="s">
        <v>1446</v>
      </c>
      <c r="E979" s="293">
        <v>1</v>
      </c>
      <c r="F979" s="188"/>
      <c r="G979" s="217"/>
      <c r="H979" s="217"/>
      <c r="I979" s="188"/>
      <c r="J979" s="120" t="str">
        <f>IF(I979=Sheet2!$A$3,Sheet2!$B$3,IF(I979=Sheet2!$A$4,Sheet2!$B$4,IF(I979=Sheet2!$A$5,Sheet2!$B$5,IF(I979=Sheet2!$A$6,Sheet2!$B$6,""))))</f>
        <v/>
      </c>
      <c r="K979" s="202"/>
    </row>
    <row r="980" spans="1:11">
      <c r="A980" s="365"/>
      <c r="B980" s="230">
        <v>954</v>
      </c>
      <c r="C980" s="294" t="s">
        <v>1447</v>
      </c>
      <c r="D980" s="292" t="s">
        <v>1285</v>
      </c>
      <c r="E980" s="293">
        <v>1</v>
      </c>
      <c r="F980" s="188"/>
      <c r="G980" s="217"/>
      <c r="H980" s="217"/>
      <c r="I980" s="188"/>
      <c r="J980" s="120" t="str">
        <f>IF(I980=Sheet2!$A$3,Sheet2!$B$3,IF(I980=Sheet2!$A$4,Sheet2!$B$4,IF(I980=Sheet2!$A$5,Sheet2!$B$5,IF(I980=Sheet2!$A$6,Sheet2!$B$6,""))))</f>
        <v/>
      </c>
      <c r="K980" s="202"/>
    </row>
    <row r="981" spans="1:11">
      <c r="A981" s="365"/>
      <c r="B981" s="230">
        <v>955</v>
      </c>
      <c r="C981" s="294" t="s">
        <v>1448</v>
      </c>
      <c r="D981" s="292" t="s">
        <v>1449</v>
      </c>
      <c r="E981" s="293">
        <v>1</v>
      </c>
      <c r="F981" s="188"/>
      <c r="G981" s="217"/>
      <c r="H981" s="217"/>
      <c r="I981" s="188"/>
      <c r="J981" s="120" t="str">
        <f>IF(I981=Sheet2!$A$3,Sheet2!$B$3,IF(I981=Sheet2!$A$4,Sheet2!$B$4,IF(I981=Sheet2!$A$5,Sheet2!$B$5,IF(I981=Sheet2!$A$6,Sheet2!$B$6,""))))</f>
        <v/>
      </c>
      <c r="K981" s="202"/>
    </row>
    <row r="982" spans="1:11">
      <c r="A982" s="365"/>
      <c r="B982" s="230">
        <v>956</v>
      </c>
      <c r="C982" s="294" t="s">
        <v>915</v>
      </c>
      <c r="D982" s="292" t="s">
        <v>916</v>
      </c>
      <c r="E982" s="293">
        <v>1</v>
      </c>
      <c r="F982" s="188"/>
      <c r="G982" s="217"/>
      <c r="H982" s="217"/>
      <c r="I982" s="188"/>
      <c r="J982" s="120" t="str">
        <f>IF(I982=Sheet2!$A$3,Sheet2!$B$3,IF(I982=Sheet2!$A$4,Sheet2!$B$4,IF(I982=Sheet2!$A$5,Sheet2!$B$5,IF(I982=Sheet2!$A$6,Sheet2!$B$6,""))))</f>
        <v/>
      </c>
      <c r="K982" s="202"/>
    </row>
    <row r="983" spans="1:11">
      <c r="A983" s="365"/>
      <c r="B983" s="230">
        <v>957</v>
      </c>
      <c r="C983" s="294" t="s">
        <v>1257</v>
      </c>
      <c r="D983" s="292" t="s">
        <v>918</v>
      </c>
      <c r="E983" s="293">
        <v>1</v>
      </c>
      <c r="F983" s="188"/>
      <c r="G983" s="217"/>
      <c r="H983" s="217"/>
      <c r="I983" s="188"/>
      <c r="J983" s="120" t="str">
        <f>IF(I983=Sheet2!$A$3,Sheet2!$B$3,IF(I983=Sheet2!$A$4,Sheet2!$B$4,IF(I983=Sheet2!$A$5,Sheet2!$B$5,IF(I983=Sheet2!$A$6,Sheet2!$B$6,""))))</f>
        <v/>
      </c>
      <c r="K983" s="202"/>
    </row>
    <row r="984" spans="1:11">
      <c r="A984" s="365"/>
      <c r="B984" s="230">
        <v>958</v>
      </c>
      <c r="C984" s="294" t="s">
        <v>911</v>
      </c>
      <c r="D984" s="292" t="s">
        <v>912</v>
      </c>
      <c r="E984" s="293">
        <v>1</v>
      </c>
      <c r="F984" s="188"/>
      <c r="G984" s="217"/>
      <c r="H984" s="217"/>
      <c r="I984" s="188"/>
      <c r="J984" s="120" t="str">
        <f>IF(I984=Sheet2!$A$3,Sheet2!$B$3,IF(I984=Sheet2!$A$4,Sheet2!$B$4,IF(I984=Sheet2!$A$5,Sheet2!$B$5,IF(I984=Sheet2!$A$6,Sheet2!$B$6,""))))</f>
        <v/>
      </c>
      <c r="K984" s="202"/>
    </row>
    <row r="985" spans="1:11">
      <c r="A985" s="365"/>
      <c r="B985" s="230">
        <v>959</v>
      </c>
      <c r="C985" s="294" t="s">
        <v>1255</v>
      </c>
      <c r="D985" s="292" t="s">
        <v>1256</v>
      </c>
      <c r="E985" s="293">
        <v>1</v>
      </c>
      <c r="F985" s="188"/>
      <c r="G985" s="217"/>
      <c r="H985" s="217"/>
      <c r="I985" s="188"/>
      <c r="J985" s="120" t="str">
        <f>IF(I985=Sheet2!$A$3,Sheet2!$B$3,IF(I985=Sheet2!$A$4,Sheet2!$B$4,IF(I985=Sheet2!$A$5,Sheet2!$B$5,IF(I985=Sheet2!$A$6,Sheet2!$B$6,""))))</f>
        <v/>
      </c>
      <c r="K985" s="202"/>
    </row>
    <row r="986" spans="1:11">
      <c r="A986" s="365"/>
      <c r="B986" s="230">
        <v>960</v>
      </c>
      <c r="C986" s="294" t="s">
        <v>1288</v>
      </c>
      <c r="D986" s="292" t="s">
        <v>1289</v>
      </c>
      <c r="E986" s="293">
        <v>1</v>
      </c>
      <c r="F986" s="188"/>
      <c r="G986" s="217"/>
      <c r="H986" s="217"/>
      <c r="I986" s="188"/>
      <c r="J986" s="120" t="str">
        <f>IF(I986=Sheet2!$A$3,Sheet2!$B$3,IF(I986=Sheet2!$A$4,Sheet2!$B$4,IF(I986=Sheet2!$A$5,Sheet2!$B$5,IF(I986=Sheet2!$A$6,Sheet2!$B$6,""))))</f>
        <v/>
      </c>
      <c r="K986" s="202"/>
    </row>
    <row r="987" spans="1:11">
      <c r="A987" s="365"/>
      <c r="B987" s="230">
        <v>961</v>
      </c>
      <c r="C987" s="294" t="s">
        <v>824</v>
      </c>
      <c r="D987" s="292" t="s">
        <v>825</v>
      </c>
      <c r="E987" s="293">
        <v>1</v>
      </c>
      <c r="F987" s="188"/>
      <c r="G987" s="217"/>
      <c r="H987" s="217"/>
      <c r="I987" s="188"/>
      <c r="J987" s="120" t="str">
        <f>IF(I987=Sheet2!$A$3,Sheet2!$B$3,IF(I987=Sheet2!$A$4,Sheet2!$B$4,IF(I987=Sheet2!$A$5,Sheet2!$B$5,IF(I987=Sheet2!$A$6,Sheet2!$B$6,""))))</f>
        <v/>
      </c>
      <c r="K987" s="202"/>
    </row>
    <row r="988" spans="1:11">
      <c r="A988" s="365"/>
      <c r="B988" s="230">
        <v>962</v>
      </c>
      <c r="C988" s="294" t="s">
        <v>1304</v>
      </c>
      <c r="D988" s="292" t="s">
        <v>1305</v>
      </c>
      <c r="E988" s="293">
        <v>1</v>
      </c>
      <c r="F988" s="188"/>
      <c r="G988" s="217"/>
      <c r="H988" s="217"/>
      <c r="I988" s="188"/>
      <c r="J988" s="120" t="str">
        <f>IF(I988=Sheet2!$A$3,Sheet2!$B$3,IF(I988=Sheet2!$A$4,Sheet2!$B$4,IF(I988=Sheet2!$A$5,Sheet2!$B$5,IF(I988=Sheet2!$A$6,Sheet2!$B$6,""))))</f>
        <v/>
      </c>
      <c r="K988" s="202"/>
    </row>
    <row r="989" spans="1:11">
      <c r="A989" s="365"/>
      <c r="B989" s="230">
        <v>963</v>
      </c>
      <c r="C989" s="294" t="s">
        <v>808</v>
      </c>
      <c r="D989" s="292" t="s">
        <v>809</v>
      </c>
      <c r="E989" s="293">
        <v>2</v>
      </c>
      <c r="F989" s="188"/>
      <c r="G989" s="217"/>
      <c r="H989" s="217"/>
      <c r="I989" s="188"/>
      <c r="J989" s="120" t="str">
        <f>IF(I989=Sheet2!$A$3,Sheet2!$B$3,IF(I989=Sheet2!$A$4,Sheet2!$B$4,IF(I989=Sheet2!$A$5,Sheet2!$B$5,IF(I989=Sheet2!$A$6,Sheet2!$B$6,""))))</f>
        <v/>
      </c>
      <c r="K989" s="202"/>
    </row>
    <row r="990" spans="1:11">
      <c r="A990" s="365"/>
      <c r="B990" s="230">
        <v>964</v>
      </c>
      <c r="C990" s="294" t="s">
        <v>1367</v>
      </c>
      <c r="D990" s="292" t="s">
        <v>1368</v>
      </c>
      <c r="E990" s="293">
        <v>1</v>
      </c>
      <c r="F990" s="188"/>
      <c r="G990" s="217"/>
      <c r="H990" s="217"/>
      <c r="I990" s="188"/>
      <c r="J990" s="120" t="str">
        <f>IF(I990=Sheet2!$A$3,Sheet2!$B$3,IF(I990=Sheet2!$A$4,Sheet2!$B$4,IF(I990=Sheet2!$A$5,Sheet2!$B$5,IF(I990=Sheet2!$A$6,Sheet2!$B$6,""))))</f>
        <v/>
      </c>
      <c r="K990" s="202"/>
    </row>
    <row r="991" spans="1:11">
      <c r="A991" s="365"/>
      <c r="B991" s="230">
        <v>965</v>
      </c>
      <c r="C991" s="294" t="s">
        <v>830</v>
      </c>
      <c r="D991" s="292" t="s">
        <v>831</v>
      </c>
      <c r="E991" s="293">
        <v>1</v>
      </c>
      <c r="F991" s="188"/>
      <c r="G991" s="217"/>
      <c r="H991" s="217"/>
      <c r="I991" s="188"/>
      <c r="J991" s="120" t="str">
        <f>IF(I991=Sheet2!$A$3,Sheet2!$B$3,IF(I991=Sheet2!$A$4,Sheet2!$B$4,IF(I991=Sheet2!$A$5,Sheet2!$B$5,IF(I991=Sheet2!$A$6,Sheet2!$B$6,""))))</f>
        <v/>
      </c>
      <c r="K991" s="202"/>
    </row>
    <row r="992" spans="1:11">
      <c r="A992" s="365"/>
      <c r="B992" s="230">
        <v>966</v>
      </c>
      <c r="C992" s="294" t="s">
        <v>1344</v>
      </c>
      <c r="D992" s="292" t="s">
        <v>1345</v>
      </c>
      <c r="E992" s="293">
        <v>1</v>
      </c>
      <c r="F992" s="188"/>
      <c r="G992" s="217"/>
      <c r="H992" s="217"/>
      <c r="I992" s="188"/>
      <c r="J992" s="120" t="str">
        <f>IF(I992=Sheet2!$A$3,Sheet2!$B$3,IF(I992=Sheet2!$A$4,Sheet2!$B$4,IF(I992=Sheet2!$A$5,Sheet2!$B$5,IF(I992=Sheet2!$A$6,Sheet2!$B$6,""))))</f>
        <v/>
      </c>
      <c r="K992" s="202"/>
    </row>
    <row r="993" spans="1:11">
      <c r="A993" s="365"/>
      <c r="B993" s="230">
        <v>967</v>
      </c>
      <c r="C993" s="294" t="s">
        <v>1295</v>
      </c>
      <c r="D993" s="292" t="s">
        <v>1296</v>
      </c>
      <c r="E993" s="293">
        <v>1</v>
      </c>
      <c r="F993" s="188"/>
      <c r="G993" s="217"/>
      <c r="H993" s="217"/>
      <c r="I993" s="188"/>
      <c r="J993" s="120" t="str">
        <f>IF(I993=Sheet2!$A$3,Sheet2!$B$3,IF(I993=Sheet2!$A$4,Sheet2!$B$4,IF(I993=Sheet2!$A$5,Sheet2!$B$5,IF(I993=Sheet2!$A$6,Sheet2!$B$6,""))))</f>
        <v/>
      </c>
      <c r="K993" s="202"/>
    </row>
    <row r="994" spans="1:11">
      <c r="A994" s="365"/>
      <c r="B994" s="230">
        <v>968</v>
      </c>
      <c r="C994" s="294" t="s">
        <v>923</v>
      </c>
      <c r="D994" s="292" t="s">
        <v>924</v>
      </c>
      <c r="E994" s="293">
        <v>1</v>
      </c>
      <c r="F994" s="188"/>
      <c r="G994" s="217"/>
      <c r="H994" s="217"/>
      <c r="I994" s="188"/>
      <c r="J994" s="120" t="str">
        <f>IF(I994=Sheet2!$A$3,Sheet2!$B$3,IF(I994=Sheet2!$A$4,Sheet2!$B$4,IF(I994=Sheet2!$A$5,Sheet2!$B$5,IF(I994=Sheet2!$A$6,Sheet2!$B$6,""))))</f>
        <v/>
      </c>
      <c r="K994" s="202"/>
    </row>
    <row r="995" spans="1:11">
      <c r="A995" s="365"/>
      <c r="B995" s="230">
        <v>969</v>
      </c>
      <c r="C995" s="294" t="s">
        <v>812</v>
      </c>
      <c r="D995" s="292" t="s">
        <v>1297</v>
      </c>
      <c r="E995" s="293">
        <v>1</v>
      </c>
      <c r="F995" s="188"/>
      <c r="G995" s="217"/>
      <c r="H995" s="217"/>
      <c r="I995" s="188"/>
      <c r="J995" s="120" t="str">
        <f>IF(I995=Sheet2!$A$3,Sheet2!$B$3,IF(I995=Sheet2!$A$4,Sheet2!$B$4,IF(I995=Sheet2!$A$5,Sheet2!$B$5,IF(I995=Sheet2!$A$6,Sheet2!$B$6,""))))</f>
        <v/>
      </c>
      <c r="K995" s="202"/>
    </row>
    <row r="996" spans="1:11">
      <c r="A996" s="365"/>
      <c r="B996" s="230">
        <v>970</v>
      </c>
      <c r="C996" s="294" t="s">
        <v>813</v>
      </c>
      <c r="D996" s="292" t="s">
        <v>814</v>
      </c>
      <c r="E996" s="293">
        <v>1</v>
      </c>
      <c r="F996" s="188"/>
      <c r="G996" s="217"/>
      <c r="H996" s="217"/>
      <c r="I996" s="188"/>
      <c r="J996" s="120" t="str">
        <f>IF(I996=Sheet2!$A$3,Sheet2!$B$3,IF(I996=Sheet2!$A$4,Sheet2!$B$4,IF(I996=Sheet2!$A$5,Sheet2!$B$5,IF(I996=Sheet2!$A$6,Sheet2!$B$6,""))))</f>
        <v/>
      </c>
      <c r="K996" s="202"/>
    </row>
    <row r="997" spans="1:11">
      <c r="A997" s="365"/>
      <c r="B997" s="230">
        <v>971</v>
      </c>
      <c r="C997" s="294" t="s">
        <v>815</v>
      </c>
      <c r="D997" s="292" t="s">
        <v>816</v>
      </c>
      <c r="E997" s="293">
        <v>1</v>
      </c>
      <c r="F997" s="188"/>
      <c r="G997" s="217"/>
      <c r="H997" s="217"/>
      <c r="I997" s="188"/>
      <c r="J997" s="120" t="str">
        <f>IF(I997=Sheet2!$A$3,Sheet2!$B$3,IF(I997=Sheet2!$A$4,Sheet2!$B$4,IF(I997=Sheet2!$A$5,Sheet2!$B$5,IF(I997=Sheet2!$A$6,Sheet2!$B$6,""))))</f>
        <v/>
      </c>
      <c r="K997" s="202"/>
    </row>
    <row r="998" spans="1:11">
      <c r="A998" s="365"/>
      <c r="B998" s="230">
        <v>972</v>
      </c>
      <c r="C998" s="294" t="s">
        <v>474</v>
      </c>
      <c r="D998" s="292" t="s">
        <v>475</v>
      </c>
      <c r="E998" s="293">
        <v>1</v>
      </c>
      <c r="F998" s="188"/>
      <c r="G998" s="217"/>
      <c r="H998" s="217"/>
      <c r="I998" s="188"/>
      <c r="J998" s="120" t="str">
        <f>IF(I998=Sheet2!$A$3,Sheet2!$B$3,IF(I998=Sheet2!$A$4,Sheet2!$B$4,IF(I998=Sheet2!$A$5,Sheet2!$B$5,IF(I998=Sheet2!$A$6,Sheet2!$B$6,""))))</f>
        <v/>
      </c>
      <c r="K998" s="202"/>
    </row>
    <row r="999" spans="1:11">
      <c r="A999" s="365"/>
      <c r="B999" s="230">
        <v>973</v>
      </c>
      <c r="C999" s="294" t="s">
        <v>1346</v>
      </c>
      <c r="D999" s="292" t="s">
        <v>860</v>
      </c>
      <c r="E999" s="293">
        <v>1</v>
      </c>
      <c r="F999" s="188"/>
      <c r="G999" s="217"/>
      <c r="H999" s="217"/>
      <c r="I999" s="188"/>
      <c r="J999" s="120" t="str">
        <f>IF(I999=Sheet2!$A$3,Sheet2!$B$3,IF(I999=Sheet2!$A$4,Sheet2!$B$4,IF(I999=Sheet2!$A$5,Sheet2!$B$5,IF(I999=Sheet2!$A$6,Sheet2!$B$6,""))))</f>
        <v/>
      </c>
      <c r="K999" s="202"/>
    </row>
    <row r="1000" spans="1:11">
      <c r="A1000" s="365"/>
      <c r="B1000" s="230">
        <v>974</v>
      </c>
      <c r="C1000" s="291" t="s">
        <v>1450</v>
      </c>
      <c r="D1000" s="292" t="s">
        <v>1451</v>
      </c>
      <c r="E1000" s="293">
        <v>1</v>
      </c>
      <c r="F1000" s="188"/>
      <c r="G1000" s="217"/>
      <c r="H1000" s="217"/>
      <c r="I1000" s="188"/>
      <c r="J1000" s="120" t="str">
        <f>IF(I1000=Sheet2!$A$3,Sheet2!$B$3,IF(I1000=Sheet2!$A$4,Sheet2!$B$4,IF(I1000=Sheet2!$A$5,Sheet2!$B$5,IF(I1000=Sheet2!$A$6,Sheet2!$B$6,""))))</f>
        <v/>
      </c>
      <c r="K1000" s="202"/>
    </row>
    <row r="1001" spans="1:11">
      <c r="A1001" s="365"/>
      <c r="B1001" s="230">
        <v>975</v>
      </c>
      <c r="C1001" s="294" t="s">
        <v>1452</v>
      </c>
      <c r="D1001" s="292" t="s">
        <v>1453</v>
      </c>
      <c r="E1001" s="293">
        <v>1</v>
      </c>
      <c r="F1001" s="188"/>
      <c r="G1001" s="217"/>
      <c r="H1001" s="217"/>
      <c r="I1001" s="188"/>
      <c r="J1001" s="120" t="str">
        <f>IF(I1001=Sheet2!$A$3,Sheet2!$B$3,IF(I1001=Sheet2!$A$4,Sheet2!$B$4,IF(I1001=Sheet2!$A$5,Sheet2!$B$5,IF(I1001=Sheet2!$A$6,Sheet2!$B$6,""))))</f>
        <v/>
      </c>
      <c r="K1001" s="202"/>
    </row>
    <row r="1002" spans="1:11">
      <c r="A1002" s="365"/>
      <c r="B1002" s="230">
        <v>976</v>
      </c>
      <c r="C1002" s="294" t="s">
        <v>1454</v>
      </c>
      <c r="D1002" s="292" t="s">
        <v>1455</v>
      </c>
      <c r="E1002" s="293">
        <v>1</v>
      </c>
      <c r="F1002" s="188"/>
      <c r="G1002" s="217"/>
      <c r="H1002" s="217"/>
      <c r="I1002" s="188"/>
      <c r="J1002" s="120" t="str">
        <f>IF(I1002=Sheet2!$A$3,Sheet2!$B$3,IF(I1002=Sheet2!$A$4,Sheet2!$B$4,IF(I1002=Sheet2!$A$5,Sheet2!$B$5,IF(I1002=Sheet2!$A$6,Sheet2!$B$6,""))))</f>
        <v/>
      </c>
      <c r="K1002" s="202"/>
    </row>
    <row r="1003" spans="1:11">
      <c r="A1003" s="365"/>
      <c r="B1003" s="230">
        <v>977</v>
      </c>
      <c r="C1003" s="294" t="s">
        <v>1456</v>
      </c>
      <c r="D1003" s="292" t="s">
        <v>1457</v>
      </c>
      <c r="E1003" s="293">
        <v>1</v>
      </c>
      <c r="F1003" s="188"/>
      <c r="G1003" s="217"/>
      <c r="H1003" s="217"/>
      <c r="I1003" s="188"/>
      <c r="J1003" s="120" t="str">
        <f>IF(I1003=Sheet2!$A$3,Sheet2!$B$3,IF(I1003=Sheet2!$A$4,Sheet2!$B$4,IF(I1003=Sheet2!$A$5,Sheet2!$B$5,IF(I1003=Sheet2!$A$6,Sheet2!$B$6,""))))</f>
        <v/>
      </c>
      <c r="K1003" s="202"/>
    </row>
    <row r="1004" spans="1:11">
      <c r="A1004" s="365"/>
      <c r="B1004" s="230">
        <v>978</v>
      </c>
      <c r="C1004" s="294" t="s">
        <v>1458</v>
      </c>
      <c r="D1004" s="292" t="s">
        <v>1459</v>
      </c>
      <c r="E1004" s="293">
        <v>1</v>
      </c>
      <c r="F1004" s="188"/>
      <c r="G1004" s="217"/>
      <c r="H1004" s="217"/>
      <c r="I1004" s="188"/>
      <c r="J1004" s="120" t="str">
        <f>IF(I1004=Sheet2!$A$3,Sheet2!$B$3,IF(I1004=Sheet2!$A$4,Sheet2!$B$4,IF(I1004=Sheet2!$A$5,Sheet2!$B$5,IF(I1004=Sheet2!$A$6,Sheet2!$B$6,""))))</f>
        <v/>
      </c>
      <c r="K1004" s="202"/>
    </row>
    <row r="1005" spans="1:11">
      <c r="A1005" s="365"/>
      <c r="B1005" s="230">
        <v>979</v>
      </c>
      <c r="C1005" s="294" t="s">
        <v>915</v>
      </c>
      <c r="D1005" s="292" t="s">
        <v>916</v>
      </c>
      <c r="E1005" s="293">
        <v>1</v>
      </c>
      <c r="F1005" s="188"/>
      <c r="G1005" s="217"/>
      <c r="H1005" s="217"/>
      <c r="I1005" s="188"/>
      <c r="J1005" s="120" t="str">
        <f>IF(I1005=Sheet2!$A$3,Sheet2!$B$3,IF(I1005=Sheet2!$A$4,Sheet2!$B$4,IF(I1005=Sheet2!$A$5,Sheet2!$B$5,IF(I1005=Sheet2!$A$6,Sheet2!$B$6,""))))</f>
        <v/>
      </c>
      <c r="K1005" s="202"/>
    </row>
    <row r="1006" spans="1:11">
      <c r="A1006" s="365"/>
      <c r="B1006" s="230">
        <v>980</v>
      </c>
      <c r="C1006" s="294" t="s">
        <v>1257</v>
      </c>
      <c r="D1006" s="292" t="s">
        <v>918</v>
      </c>
      <c r="E1006" s="293">
        <v>1</v>
      </c>
      <c r="F1006" s="188"/>
      <c r="G1006" s="217"/>
      <c r="H1006" s="217"/>
      <c r="I1006" s="188"/>
      <c r="J1006" s="120" t="str">
        <f>IF(I1006=Sheet2!$A$3,Sheet2!$B$3,IF(I1006=Sheet2!$A$4,Sheet2!$B$4,IF(I1006=Sheet2!$A$5,Sheet2!$B$5,IF(I1006=Sheet2!$A$6,Sheet2!$B$6,""))))</f>
        <v/>
      </c>
      <c r="K1006" s="202"/>
    </row>
    <row r="1007" spans="1:11">
      <c r="A1007" s="365"/>
      <c r="B1007" s="230">
        <v>981</v>
      </c>
      <c r="C1007" s="294" t="s">
        <v>911</v>
      </c>
      <c r="D1007" s="292" t="s">
        <v>912</v>
      </c>
      <c r="E1007" s="293">
        <v>1</v>
      </c>
      <c r="F1007" s="188"/>
      <c r="G1007" s="217"/>
      <c r="H1007" s="217"/>
      <c r="I1007" s="188"/>
      <c r="J1007" s="120" t="str">
        <f>IF(I1007=Sheet2!$A$3,Sheet2!$B$3,IF(I1007=Sheet2!$A$4,Sheet2!$B$4,IF(I1007=Sheet2!$A$5,Sheet2!$B$5,IF(I1007=Sheet2!$A$6,Sheet2!$B$6,""))))</f>
        <v/>
      </c>
      <c r="K1007" s="202"/>
    </row>
    <row r="1008" spans="1:11">
      <c r="A1008" s="365"/>
      <c r="B1008" s="230">
        <v>982</v>
      </c>
      <c r="C1008" s="294" t="s">
        <v>1255</v>
      </c>
      <c r="D1008" s="292" t="s">
        <v>1256</v>
      </c>
      <c r="E1008" s="293">
        <v>1</v>
      </c>
      <c r="F1008" s="188"/>
      <c r="G1008" s="217"/>
      <c r="H1008" s="217"/>
      <c r="I1008" s="188"/>
      <c r="J1008" s="120" t="str">
        <f>IF(I1008=Sheet2!$A$3,Sheet2!$B$3,IF(I1008=Sheet2!$A$4,Sheet2!$B$4,IF(I1008=Sheet2!$A$5,Sheet2!$B$5,IF(I1008=Sheet2!$A$6,Sheet2!$B$6,""))))</f>
        <v/>
      </c>
      <c r="K1008" s="202"/>
    </row>
    <row r="1009" spans="1:11">
      <c r="A1009" s="365"/>
      <c r="B1009" s="230">
        <v>983</v>
      </c>
      <c r="C1009" s="294" t="s">
        <v>1460</v>
      </c>
      <c r="D1009" s="292" t="s">
        <v>860</v>
      </c>
      <c r="E1009" s="293">
        <v>1</v>
      </c>
      <c r="F1009" s="188"/>
      <c r="G1009" s="217"/>
      <c r="H1009" s="217"/>
      <c r="I1009" s="188"/>
      <c r="J1009" s="120" t="str">
        <f>IF(I1009=Sheet2!$A$3,Sheet2!$B$3,IF(I1009=Sheet2!$A$4,Sheet2!$B$4,IF(I1009=Sheet2!$A$5,Sheet2!$B$5,IF(I1009=Sheet2!$A$6,Sheet2!$B$6,""))))</f>
        <v/>
      </c>
      <c r="K1009" s="202"/>
    </row>
    <row r="1010" spans="1:11">
      <c r="A1010" s="365"/>
      <c r="B1010" s="230">
        <v>984</v>
      </c>
      <c r="C1010" s="294" t="s">
        <v>1461</v>
      </c>
      <c r="D1010" s="292" t="s">
        <v>1462</v>
      </c>
      <c r="E1010" s="293">
        <v>1</v>
      </c>
      <c r="F1010" s="188"/>
      <c r="G1010" s="217"/>
      <c r="H1010" s="217"/>
      <c r="I1010" s="188"/>
      <c r="J1010" s="120" t="str">
        <f>IF(I1010=Sheet2!$A$3,Sheet2!$B$3,IF(I1010=Sheet2!$A$4,Sheet2!$B$4,IF(I1010=Sheet2!$A$5,Sheet2!$B$5,IF(I1010=Sheet2!$A$6,Sheet2!$B$6,""))))</f>
        <v/>
      </c>
      <c r="K1010" s="202"/>
    </row>
    <row r="1011" spans="1:11">
      <c r="A1011" s="365"/>
      <c r="B1011" s="230">
        <v>985</v>
      </c>
      <c r="C1011" s="294" t="s">
        <v>1463</v>
      </c>
      <c r="D1011" s="292" t="s">
        <v>1464</v>
      </c>
      <c r="E1011" s="293">
        <v>3</v>
      </c>
      <c r="F1011" s="188"/>
      <c r="G1011" s="217"/>
      <c r="H1011" s="217"/>
      <c r="I1011" s="188"/>
      <c r="J1011" s="120" t="str">
        <f>IF(I1011=Sheet2!$A$3,Sheet2!$B$3,IF(I1011=Sheet2!$A$4,Sheet2!$B$4,IF(I1011=Sheet2!$A$5,Sheet2!$B$5,IF(I1011=Sheet2!$A$6,Sheet2!$B$6,""))))</f>
        <v/>
      </c>
      <c r="K1011" s="202"/>
    </row>
    <row r="1012" spans="1:11">
      <c r="A1012" s="365"/>
      <c r="B1012" s="230">
        <v>986</v>
      </c>
      <c r="C1012" s="294" t="s">
        <v>1363</v>
      </c>
      <c r="D1012" s="292" t="s">
        <v>1364</v>
      </c>
      <c r="E1012" s="293">
        <v>1</v>
      </c>
      <c r="F1012" s="188"/>
      <c r="G1012" s="217"/>
      <c r="H1012" s="217"/>
      <c r="I1012" s="188"/>
      <c r="J1012" s="120" t="str">
        <f>IF(I1012=Sheet2!$A$3,Sheet2!$B$3,IF(I1012=Sheet2!$A$4,Sheet2!$B$4,IF(I1012=Sheet2!$A$5,Sheet2!$B$5,IF(I1012=Sheet2!$A$6,Sheet2!$B$6,""))))</f>
        <v/>
      </c>
      <c r="K1012" s="202"/>
    </row>
    <row r="1013" spans="1:11">
      <c r="A1013" s="365"/>
      <c r="B1013" s="230">
        <v>987</v>
      </c>
      <c r="C1013" s="294" t="s">
        <v>1365</v>
      </c>
      <c r="D1013" s="292" t="s">
        <v>1366</v>
      </c>
      <c r="E1013" s="293">
        <v>1</v>
      </c>
      <c r="F1013" s="188"/>
      <c r="G1013" s="217"/>
      <c r="H1013" s="217"/>
      <c r="I1013" s="188"/>
      <c r="J1013" s="120" t="str">
        <f>IF(I1013=Sheet2!$A$3,Sheet2!$B$3,IF(I1013=Sheet2!$A$4,Sheet2!$B$4,IF(I1013=Sheet2!$A$5,Sheet2!$B$5,IF(I1013=Sheet2!$A$6,Sheet2!$B$6,""))))</f>
        <v/>
      </c>
      <c r="K1013" s="202"/>
    </row>
    <row r="1014" spans="1:11">
      <c r="A1014" s="365"/>
      <c r="B1014" s="230">
        <v>988</v>
      </c>
      <c r="C1014" s="294" t="s">
        <v>695</v>
      </c>
      <c r="D1014" s="292" t="s">
        <v>696</v>
      </c>
      <c r="E1014" s="293">
        <v>2</v>
      </c>
      <c r="F1014" s="188"/>
      <c r="G1014" s="217"/>
      <c r="H1014" s="217"/>
      <c r="I1014" s="188"/>
      <c r="J1014" s="120" t="str">
        <f>IF(I1014=Sheet2!$A$3,Sheet2!$B$3,IF(I1014=Sheet2!$A$4,Sheet2!$B$4,IF(I1014=Sheet2!$A$5,Sheet2!$B$5,IF(I1014=Sheet2!$A$6,Sheet2!$B$6,""))))</f>
        <v/>
      </c>
      <c r="K1014" s="202"/>
    </row>
    <row r="1015" spans="1:11">
      <c r="A1015" s="365"/>
      <c r="B1015" s="230">
        <v>989</v>
      </c>
      <c r="C1015" s="294" t="s">
        <v>1295</v>
      </c>
      <c r="D1015" s="292" t="s">
        <v>1296</v>
      </c>
      <c r="E1015" s="293">
        <v>1</v>
      </c>
      <c r="F1015" s="188"/>
      <c r="G1015" s="217"/>
      <c r="H1015" s="217"/>
      <c r="I1015" s="188"/>
      <c r="J1015" s="120" t="str">
        <f>IF(I1015=Sheet2!$A$3,Sheet2!$B$3,IF(I1015=Sheet2!$A$4,Sheet2!$B$4,IF(I1015=Sheet2!$A$5,Sheet2!$B$5,IF(I1015=Sheet2!$A$6,Sheet2!$B$6,""))))</f>
        <v/>
      </c>
      <c r="K1015" s="202"/>
    </row>
    <row r="1016" spans="1:11">
      <c r="A1016" s="365"/>
      <c r="B1016" s="230">
        <v>990</v>
      </c>
      <c r="C1016" s="294" t="s">
        <v>812</v>
      </c>
      <c r="D1016" s="292" t="s">
        <v>1297</v>
      </c>
      <c r="E1016" s="293">
        <v>1</v>
      </c>
      <c r="F1016" s="188"/>
      <c r="G1016" s="217"/>
      <c r="H1016" s="217"/>
      <c r="I1016" s="188"/>
      <c r="J1016" s="120" t="str">
        <f>IF(I1016=Sheet2!$A$3,Sheet2!$B$3,IF(I1016=Sheet2!$A$4,Sheet2!$B$4,IF(I1016=Sheet2!$A$5,Sheet2!$B$5,IF(I1016=Sheet2!$A$6,Sheet2!$B$6,""))))</f>
        <v/>
      </c>
      <c r="K1016" s="202"/>
    </row>
    <row r="1017" spans="1:11">
      <c r="A1017" s="365"/>
      <c r="B1017" s="230">
        <v>991</v>
      </c>
      <c r="C1017" s="294" t="s">
        <v>813</v>
      </c>
      <c r="D1017" s="292" t="s">
        <v>814</v>
      </c>
      <c r="E1017" s="293">
        <v>1</v>
      </c>
      <c r="F1017" s="188"/>
      <c r="G1017" s="217"/>
      <c r="H1017" s="217"/>
      <c r="I1017" s="188"/>
      <c r="J1017" s="120" t="str">
        <f>IF(I1017=Sheet2!$A$3,Sheet2!$B$3,IF(I1017=Sheet2!$A$4,Sheet2!$B$4,IF(I1017=Sheet2!$A$5,Sheet2!$B$5,IF(I1017=Sheet2!$A$6,Sheet2!$B$6,""))))</f>
        <v/>
      </c>
      <c r="K1017" s="202"/>
    </row>
    <row r="1018" spans="1:11">
      <c r="A1018" s="365"/>
      <c r="B1018" s="230">
        <v>992</v>
      </c>
      <c r="C1018" s="294" t="s">
        <v>815</v>
      </c>
      <c r="D1018" s="292" t="s">
        <v>816</v>
      </c>
      <c r="E1018" s="293">
        <v>1</v>
      </c>
      <c r="F1018" s="188"/>
      <c r="G1018" s="217"/>
      <c r="H1018" s="217"/>
      <c r="I1018" s="188"/>
      <c r="J1018" s="120" t="str">
        <f>IF(I1018=Sheet2!$A$3,Sheet2!$B$3,IF(I1018=Sheet2!$A$4,Sheet2!$B$4,IF(I1018=Sheet2!$A$5,Sheet2!$B$5,IF(I1018=Sheet2!$A$6,Sheet2!$B$6,""))))</f>
        <v/>
      </c>
      <c r="K1018" s="202"/>
    </row>
    <row r="1019" spans="1:11">
      <c r="A1019" s="365"/>
      <c r="B1019" s="230">
        <v>993</v>
      </c>
      <c r="C1019" s="294" t="s">
        <v>1465</v>
      </c>
      <c r="D1019" s="292" t="s">
        <v>1466</v>
      </c>
      <c r="E1019" s="293">
        <v>1</v>
      </c>
      <c r="F1019" s="188"/>
      <c r="G1019" s="217"/>
      <c r="H1019" s="217"/>
      <c r="I1019" s="188"/>
      <c r="J1019" s="120" t="str">
        <f>IF(I1019=Sheet2!$A$3,Sheet2!$B$3,IF(I1019=Sheet2!$A$4,Sheet2!$B$4,IF(I1019=Sheet2!$A$5,Sheet2!$B$5,IF(I1019=Sheet2!$A$6,Sheet2!$B$6,""))))</f>
        <v/>
      </c>
      <c r="K1019" s="202"/>
    </row>
    <row r="1020" spans="1:11">
      <c r="A1020" s="365"/>
      <c r="B1020" s="230">
        <v>994</v>
      </c>
      <c r="C1020" s="294" t="s">
        <v>1467</v>
      </c>
      <c r="D1020" s="292" t="s">
        <v>1468</v>
      </c>
      <c r="E1020" s="293">
        <v>2</v>
      </c>
      <c r="F1020" s="188"/>
      <c r="G1020" s="217"/>
      <c r="H1020" s="217"/>
      <c r="I1020" s="188"/>
      <c r="J1020" s="120" t="str">
        <f>IF(I1020=Sheet2!$A$3,Sheet2!$B$3,IF(I1020=Sheet2!$A$4,Sheet2!$B$4,IF(I1020=Sheet2!$A$5,Sheet2!$B$5,IF(I1020=Sheet2!$A$6,Sheet2!$B$6,""))))</f>
        <v/>
      </c>
      <c r="K1020" s="202"/>
    </row>
    <row r="1021" spans="1:11">
      <c r="A1021" s="365"/>
      <c r="B1021" s="230">
        <v>995</v>
      </c>
      <c r="C1021" s="294" t="s">
        <v>474</v>
      </c>
      <c r="D1021" s="292" t="s">
        <v>475</v>
      </c>
      <c r="E1021" s="293">
        <v>1</v>
      </c>
      <c r="F1021" s="188"/>
      <c r="G1021" s="217"/>
      <c r="H1021" s="217"/>
      <c r="I1021" s="188"/>
      <c r="J1021" s="120" t="str">
        <f>IF(I1021=Sheet2!$A$3,Sheet2!$B$3,IF(I1021=Sheet2!$A$4,Sheet2!$B$4,IF(I1021=Sheet2!$A$5,Sheet2!$B$5,IF(I1021=Sheet2!$A$6,Sheet2!$B$6,""))))</f>
        <v/>
      </c>
      <c r="K1021" s="202"/>
    </row>
    <row r="1022" spans="1:11">
      <c r="A1022" s="365"/>
      <c r="B1022" s="230">
        <v>996</v>
      </c>
      <c r="C1022" s="294" t="s">
        <v>1469</v>
      </c>
      <c r="D1022" s="292" t="s">
        <v>1470</v>
      </c>
      <c r="E1022" s="293">
        <v>1</v>
      </c>
      <c r="F1022" s="188"/>
      <c r="G1022" s="217"/>
      <c r="H1022" s="217"/>
      <c r="I1022" s="188"/>
      <c r="J1022" s="120" t="str">
        <f>IF(I1022=Sheet2!$A$3,Sheet2!$B$3,IF(I1022=Sheet2!$A$4,Sheet2!$B$4,IF(I1022=Sheet2!$A$5,Sheet2!$B$5,IF(I1022=Sheet2!$A$6,Sheet2!$B$6,""))))</f>
        <v/>
      </c>
      <c r="K1022" s="202"/>
    </row>
    <row r="1023" spans="1:11">
      <c r="A1023" s="365"/>
      <c r="B1023" s="230">
        <v>997</v>
      </c>
      <c r="C1023" s="291" t="s">
        <v>1471</v>
      </c>
      <c r="D1023" s="292" t="s">
        <v>1472</v>
      </c>
      <c r="E1023" s="293">
        <v>1</v>
      </c>
      <c r="F1023" s="188"/>
      <c r="G1023" s="217"/>
      <c r="H1023" s="217"/>
      <c r="I1023" s="188"/>
      <c r="J1023" s="120" t="str">
        <f>IF(I1023=Sheet2!$A$3,Sheet2!$B$3,IF(I1023=Sheet2!$A$4,Sheet2!$B$4,IF(I1023=Sheet2!$A$5,Sheet2!$B$5,IF(I1023=Sheet2!$A$6,Sheet2!$B$6,""))))</f>
        <v/>
      </c>
      <c r="K1023" s="202"/>
    </row>
    <row r="1024" spans="1:11">
      <c r="A1024" s="365"/>
      <c r="B1024" s="230">
        <v>998</v>
      </c>
      <c r="C1024" s="294" t="s">
        <v>1473</v>
      </c>
      <c r="D1024" s="292" t="s">
        <v>1453</v>
      </c>
      <c r="E1024" s="293">
        <v>1</v>
      </c>
      <c r="F1024" s="188"/>
      <c r="G1024" s="217"/>
      <c r="H1024" s="217"/>
      <c r="I1024" s="188"/>
      <c r="J1024" s="120" t="str">
        <f>IF(I1024=Sheet2!$A$3,Sheet2!$B$3,IF(I1024=Sheet2!$A$4,Sheet2!$B$4,IF(I1024=Sheet2!$A$5,Sheet2!$B$5,IF(I1024=Sheet2!$A$6,Sheet2!$B$6,""))))</f>
        <v/>
      </c>
      <c r="K1024" s="202"/>
    </row>
    <row r="1025" spans="1:11">
      <c r="A1025" s="365"/>
      <c r="B1025" s="230">
        <v>999</v>
      </c>
      <c r="C1025" s="294" t="s">
        <v>1454</v>
      </c>
      <c r="D1025" s="292" t="s">
        <v>1455</v>
      </c>
      <c r="E1025" s="293">
        <v>1</v>
      </c>
      <c r="F1025" s="188"/>
      <c r="G1025" s="217"/>
      <c r="H1025" s="217"/>
      <c r="I1025" s="188"/>
      <c r="J1025" s="120" t="str">
        <f>IF(I1025=Sheet2!$A$3,Sheet2!$B$3,IF(I1025=Sheet2!$A$4,Sheet2!$B$4,IF(I1025=Sheet2!$A$5,Sheet2!$B$5,IF(I1025=Sheet2!$A$6,Sheet2!$B$6,""))))</f>
        <v/>
      </c>
      <c r="K1025" s="202"/>
    </row>
    <row r="1026" spans="1:11">
      <c r="A1026" s="365"/>
      <c r="B1026" s="230">
        <v>1000</v>
      </c>
      <c r="C1026" s="294" t="s">
        <v>1456</v>
      </c>
      <c r="D1026" s="292" t="s">
        <v>1457</v>
      </c>
      <c r="E1026" s="293">
        <v>1</v>
      </c>
      <c r="F1026" s="188"/>
      <c r="G1026" s="217"/>
      <c r="H1026" s="217"/>
      <c r="I1026" s="188"/>
      <c r="J1026" s="120" t="str">
        <f>IF(I1026=Sheet2!$A$3,Sheet2!$B$3,IF(I1026=Sheet2!$A$4,Sheet2!$B$4,IF(I1026=Sheet2!$A$5,Sheet2!$B$5,IF(I1026=Sheet2!$A$6,Sheet2!$B$6,""))))</f>
        <v/>
      </c>
      <c r="K1026" s="202"/>
    </row>
    <row r="1027" spans="1:11">
      <c r="A1027" s="365"/>
      <c r="B1027" s="230">
        <v>1001</v>
      </c>
      <c r="C1027" s="294" t="s">
        <v>1458</v>
      </c>
      <c r="D1027" s="292" t="s">
        <v>1459</v>
      </c>
      <c r="E1027" s="293">
        <v>1</v>
      </c>
      <c r="F1027" s="188"/>
      <c r="G1027" s="217"/>
      <c r="H1027" s="217"/>
      <c r="I1027" s="188"/>
      <c r="J1027" s="120" t="str">
        <f>IF(I1027=Sheet2!$A$3,Sheet2!$B$3,IF(I1027=Sheet2!$A$4,Sheet2!$B$4,IF(I1027=Sheet2!$A$5,Sheet2!$B$5,IF(I1027=Sheet2!$A$6,Sheet2!$B$6,""))))</f>
        <v/>
      </c>
      <c r="K1027" s="202"/>
    </row>
    <row r="1028" spans="1:11">
      <c r="A1028" s="365"/>
      <c r="B1028" s="230">
        <v>1002</v>
      </c>
      <c r="C1028" s="294" t="s">
        <v>915</v>
      </c>
      <c r="D1028" s="292" t="s">
        <v>916</v>
      </c>
      <c r="E1028" s="293">
        <v>1</v>
      </c>
      <c r="F1028" s="188"/>
      <c r="G1028" s="217"/>
      <c r="H1028" s="217"/>
      <c r="I1028" s="188"/>
      <c r="J1028" s="120" t="str">
        <f>IF(I1028=Sheet2!$A$3,Sheet2!$B$3,IF(I1028=Sheet2!$A$4,Sheet2!$B$4,IF(I1028=Sheet2!$A$5,Sheet2!$B$5,IF(I1028=Sheet2!$A$6,Sheet2!$B$6,""))))</f>
        <v/>
      </c>
      <c r="K1028" s="202"/>
    </row>
    <row r="1029" spans="1:11">
      <c r="A1029" s="365"/>
      <c r="B1029" s="230">
        <v>1003</v>
      </c>
      <c r="C1029" s="294" t="s">
        <v>1257</v>
      </c>
      <c r="D1029" s="292" t="s">
        <v>918</v>
      </c>
      <c r="E1029" s="293">
        <v>1</v>
      </c>
      <c r="F1029" s="188"/>
      <c r="G1029" s="217"/>
      <c r="H1029" s="217"/>
      <c r="I1029" s="188"/>
      <c r="J1029" s="120" t="str">
        <f>IF(I1029=Sheet2!$A$3,Sheet2!$B$3,IF(I1029=Sheet2!$A$4,Sheet2!$B$4,IF(I1029=Sheet2!$A$5,Sheet2!$B$5,IF(I1029=Sheet2!$A$6,Sheet2!$B$6,""))))</f>
        <v/>
      </c>
      <c r="K1029" s="202"/>
    </row>
    <row r="1030" spans="1:11">
      <c r="A1030" s="365"/>
      <c r="B1030" s="230">
        <v>1004</v>
      </c>
      <c r="C1030" s="294" t="s">
        <v>911</v>
      </c>
      <c r="D1030" s="292" t="s">
        <v>912</v>
      </c>
      <c r="E1030" s="293">
        <v>1</v>
      </c>
      <c r="F1030" s="188"/>
      <c r="G1030" s="217"/>
      <c r="H1030" s="217"/>
      <c r="I1030" s="188"/>
      <c r="J1030" s="120" t="str">
        <f>IF(I1030=Sheet2!$A$3,Sheet2!$B$3,IF(I1030=Sheet2!$A$4,Sheet2!$B$4,IF(I1030=Sheet2!$A$5,Sheet2!$B$5,IF(I1030=Sheet2!$A$6,Sheet2!$B$6,""))))</f>
        <v/>
      </c>
      <c r="K1030" s="202"/>
    </row>
    <row r="1031" spans="1:11">
      <c r="A1031" s="365"/>
      <c r="B1031" s="230">
        <v>1005</v>
      </c>
      <c r="C1031" s="294" t="s">
        <v>1255</v>
      </c>
      <c r="D1031" s="292" t="s">
        <v>1256</v>
      </c>
      <c r="E1031" s="293">
        <v>1</v>
      </c>
      <c r="F1031" s="188"/>
      <c r="G1031" s="217"/>
      <c r="H1031" s="217"/>
      <c r="I1031" s="188"/>
      <c r="J1031" s="120" t="str">
        <f>IF(I1031=Sheet2!$A$3,Sheet2!$B$3,IF(I1031=Sheet2!$A$4,Sheet2!$B$4,IF(I1031=Sheet2!$A$5,Sheet2!$B$5,IF(I1031=Sheet2!$A$6,Sheet2!$B$6,""))))</f>
        <v/>
      </c>
      <c r="K1031" s="202"/>
    </row>
    <row r="1032" spans="1:11">
      <c r="A1032" s="365"/>
      <c r="B1032" s="230">
        <v>1006</v>
      </c>
      <c r="C1032" s="294" t="s">
        <v>1460</v>
      </c>
      <c r="D1032" s="292" t="s">
        <v>860</v>
      </c>
      <c r="E1032" s="293">
        <v>1</v>
      </c>
      <c r="F1032" s="188"/>
      <c r="G1032" s="217"/>
      <c r="H1032" s="217"/>
      <c r="I1032" s="188"/>
      <c r="J1032" s="120" t="str">
        <f>IF(I1032=Sheet2!$A$3,Sheet2!$B$3,IF(I1032=Sheet2!$A$4,Sheet2!$B$4,IF(I1032=Sheet2!$A$5,Sheet2!$B$5,IF(I1032=Sheet2!$A$6,Sheet2!$B$6,""))))</f>
        <v/>
      </c>
      <c r="K1032" s="202"/>
    </row>
    <row r="1033" spans="1:11">
      <c r="A1033" s="365"/>
      <c r="B1033" s="230">
        <v>1007</v>
      </c>
      <c r="C1033" s="294" t="s">
        <v>1461</v>
      </c>
      <c r="D1033" s="292" t="s">
        <v>1462</v>
      </c>
      <c r="E1033" s="293">
        <v>1</v>
      </c>
      <c r="F1033" s="188"/>
      <c r="G1033" s="217"/>
      <c r="H1033" s="217"/>
      <c r="I1033" s="188"/>
      <c r="J1033" s="120" t="str">
        <f>IF(I1033=Sheet2!$A$3,Sheet2!$B$3,IF(I1033=Sheet2!$A$4,Sheet2!$B$4,IF(I1033=Sheet2!$A$5,Sheet2!$B$5,IF(I1033=Sheet2!$A$6,Sheet2!$B$6,""))))</f>
        <v/>
      </c>
      <c r="K1033" s="202"/>
    </row>
    <row r="1034" spans="1:11">
      <c r="A1034" s="365"/>
      <c r="B1034" s="230">
        <v>1008</v>
      </c>
      <c r="C1034" s="294" t="s">
        <v>923</v>
      </c>
      <c r="D1034" s="292" t="s">
        <v>924</v>
      </c>
      <c r="E1034" s="293">
        <v>1</v>
      </c>
      <c r="F1034" s="188"/>
      <c r="G1034" s="217"/>
      <c r="H1034" s="217"/>
      <c r="I1034" s="188"/>
      <c r="J1034" s="120" t="str">
        <f>IF(I1034=Sheet2!$A$3,Sheet2!$B$3,IF(I1034=Sheet2!$A$4,Sheet2!$B$4,IF(I1034=Sheet2!$A$5,Sheet2!$B$5,IF(I1034=Sheet2!$A$6,Sheet2!$B$6,""))))</f>
        <v/>
      </c>
      <c r="K1034" s="202"/>
    </row>
    <row r="1035" spans="1:11">
      <c r="A1035" s="365"/>
      <c r="B1035" s="230">
        <v>1009</v>
      </c>
      <c r="C1035" s="294" t="s">
        <v>1463</v>
      </c>
      <c r="D1035" s="292" t="s">
        <v>1464</v>
      </c>
      <c r="E1035" s="293">
        <v>3</v>
      </c>
      <c r="F1035" s="188"/>
      <c r="G1035" s="217"/>
      <c r="H1035" s="217"/>
      <c r="I1035" s="188"/>
      <c r="J1035" s="120" t="str">
        <f>IF(I1035=Sheet2!$A$3,Sheet2!$B$3,IF(I1035=Sheet2!$A$4,Sheet2!$B$4,IF(I1035=Sheet2!$A$5,Sheet2!$B$5,IF(I1035=Sheet2!$A$6,Sheet2!$B$6,""))))</f>
        <v/>
      </c>
      <c r="K1035" s="202"/>
    </row>
    <row r="1036" spans="1:11">
      <c r="A1036" s="365"/>
      <c r="B1036" s="230">
        <v>1010</v>
      </c>
      <c r="C1036" s="294" t="s">
        <v>1363</v>
      </c>
      <c r="D1036" s="292" t="s">
        <v>1364</v>
      </c>
      <c r="E1036" s="293">
        <v>1</v>
      </c>
      <c r="F1036" s="188"/>
      <c r="G1036" s="217"/>
      <c r="H1036" s="217"/>
      <c r="I1036" s="188"/>
      <c r="J1036" s="120" t="str">
        <f>IF(I1036=Sheet2!$A$3,Sheet2!$B$3,IF(I1036=Sheet2!$A$4,Sheet2!$B$4,IF(I1036=Sheet2!$A$5,Sheet2!$B$5,IF(I1036=Sheet2!$A$6,Sheet2!$B$6,""))))</f>
        <v/>
      </c>
      <c r="K1036" s="202"/>
    </row>
    <row r="1037" spans="1:11">
      <c r="A1037" s="365"/>
      <c r="B1037" s="230">
        <v>1011</v>
      </c>
      <c r="C1037" s="294" t="s">
        <v>1365</v>
      </c>
      <c r="D1037" s="292" t="s">
        <v>1366</v>
      </c>
      <c r="E1037" s="293">
        <v>1</v>
      </c>
      <c r="F1037" s="188"/>
      <c r="G1037" s="217"/>
      <c r="H1037" s="217"/>
      <c r="I1037" s="188"/>
      <c r="J1037" s="120" t="str">
        <f>IF(I1037=Sheet2!$A$3,Sheet2!$B$3,IF(I1037=Sheet2!$A$4,Sheet2!$B$4,IF(I1037=Sheet2!$A$5,Sheet2!$B$5,IF(I1037=Sheet2!$A$6,Sheet2!$B$6,""))))</f>
        <v/>
      </c>
      <c r="K1037" s="202"/>
    </row>
    <row r="1038" spans="1:11">
      <c r="A1038" s="365"/>
      <c r="B1038" s="230">
        <v>1012</v>
      </c>
      <c r="C1038" s="294" t="s">
        <v>1306</v>
      </c>
      <c r="D1038" s="292" t="s">
        <v>1307</v>
      </c>
      <c r="E1038" s="293">
        <v>2</v>
      </c>
      <c r="F1038" s="188"/>
      <c r="G1038" s="217"/>
      <c r="H1038" s="217"/>
      <c r="I1038" s="188"/>
      <c r="J1038" s="120" t="str">
        <f>IF(I1038=Sheet2!$A$3,Sheet2!$B$3,IF(I1038=Sheet2!$A$4,Sheet2!$B$4,IF(I1038=Sheet2!$A$5,Sheet2!$B$5,IF(I1038=Sheet2!$A$6,Sheet2!$B$6,""))))</f>
        <v/>
      </c>
      <c r="K1038" s="202"/>
    </row>
    <row r="1039" spans="1:11">
      <c r="A1039" s="365"/>
      <c r="B1039" s="230">
        <v>1013</v>
      </c>
      <c r="C1039" s="294" t="s">
        <v>1295</v>
      </c>
      <c r="D1039" s="292" t="s">
        <v>1296</v>
      </c>
      <c r="E1039" s="293">
        <v>1</v>
      </c>
      <c r="F1039" s="188"/>
      <c r="G1039" s="217"/>
      <c r="H1039" s="217"/>
      <c r="I1039" s="188"/>
      <c r="J1039" s="120" t="str">
        <f>IF(I1039=Sheet2!$A$3,Sheet2!$B$3,IF(I1039=Sheet2!$A$4,Sheet2!$B$4,IF(I1039=Sheet2!$A$5,Sheet2!$B$5,IF(I1039=Sheet2!$A$6,Sheet2!$B$6,""))))</f>
        <v/>
      </c>
      <c r="K1039" s="202"/>
    </row>
    <row r="1040" spans="1:11">
      <c r="A1040" s="365"/>
      <c r="B1040" s="230">
        <v>1014</v>
      </c>
      <c r="C1040" s="294" t="s">
        <v>812</v>
      </c>
      <c r="D1040" s="292" t="s">
        <v>1297</v>
      </c>
      <c r="E1040" s="293">
        <v>1</v>
      </c>
      <c r="F1040" s="188"/>
      <c r="G1040" s="217"/>
      <c r="H1040" s="217"/>
      <c r="I1040" s="188"/>
      <c r="J1040" s="120" t="str">
        <f>IF(I1040=Sheet2!$A$3,Sheet2!$B$3,IF(I1040=Sheet2!$A$4,Sheet2!$B$4,IF(I1040=Sheet2!$A$5,Sheet2!$B$5,IF(I1040=Sheet2!$A$6,Sheet2!$B$6,""))))</f>
        <v/>
      </c>
      <c r="K1040" s="202"/>
    </row>
    <row r="1041" spans="1:11">
      <c r="A1041" s="365"/>
      <c r="B1041" s="230">
        <v>1015</v>
      </c>
      <c r="C1041" s="294" t="s">
        <v>813</v>
      </c>
      <c r="D1041" s="292" t="s">
        <v>814</v>
      </c>
      <c r="E1041" s="293">
        <v>1</v>
      </c>
      <c r="F1041" s="188"/>
      <c r="G1041" s="217"/>
      <c r="H1041" s="217"/>
      <c r="I1041" s="188"/>
      <c r="J1041" s="120" t="str">
        <f>IF(I1041=Sheet2!$A$3,Sheet2!$B$3,IF(I1041=Sheet2!$A$4,Sheet2!$B$4,IF(I1041=Sheet2!$A$5,Sheet2!$B$5,IF(I1041=Sheet2!$A$6,Sheet2!$B$6,""))))</f>
        <v/>
      </c>
      <c r="K1041" s="202"/>
    </row>
    <row r="1042" spans="1:11">
      <c r="A1042" s="365"/>
      <c r="B1042" s="230">
        <v>1016</v>
      </c>
      <c r="C1042" s="294" t="s">
        <v>815</v>
      </c>
      <c r="D1042" s="292" t="s">
        <v>816</v>
      </c>
      <c r="E1042" s="293">
        <v>1</v>
      </c>
      <c r="F1042" s="188"/>
      <c r="G1042" s="217"/>
      <c r="H1042" s="217"/>
      <c r="I1042" s="188"/>
      <c r="J1042" s="120" t="str">
        <f>IF(I1042=Sheet2!$A$3,Sheet2!$B$3,IF(I1042=Sheet2!$A$4,Sheet2!$B$4,IF(I1042=Sheet2!$A$5,Sheet2!$B$5,IF(I1042=Sheet2!$A$6,Sheet2!$B$6,""))))</f>
        <v/>
      </c>
      <c r="K1042" s="202"/>
    </row>
    <row r="1043" spans="1:11">
      <c r="A1043" s="365"/>
      <c r="B1043" s="230">
        <v>1017</v>
      </c>
      <c r="C1043" s="294" t="s">
        <v>1465</v>
      </c>
      <c r="D1043" s="292" t="s">
        <v>1466</v>
      </c>
      <c r="E1043" s="293">
        <v>1</v>
      </c>
      <c r="F1043" s="188"/>
      <c r="G1043" s="217"/>
      <c r="H1043" s="217"/>
      <c r="I1043" s="188"/>
      <c r="J1043" s="120" t="str">
        <f>IF(I1043=Sheet2!$A$3,Sheet2!$B$3,IF(I1043=Sheet2!$A$4,Sheet2!$B$4,IF(I1043=Sheet2!$A$5,Sheet2!$B$5,IF(I1043=Sheet2!$A$6,Sheet2!$B$6,""))))</f>
        <v/>
      </c>
      <c r="K1043" s="202"/>
    </row>
    <row r="1044" spans="1:11">
      <c r="A1044" s="365"/>
      <c r="B1044" s="230">
        <v>1018</v>
      </c>
      <c r="C1044" s="294" t="s">
        <v>1467</v>
      </c>
      <c r="D1044" s="292" t="s">
        <v>1468</v>
      </c>
      <c r="E1044" s="293">
        <v>2</v>
      </c>
      <c r="F1044" s="188"/>
      <c r="G1044" s="217"/>
      <c r="H1044" s="217"/>
      <c r="I1044" s="188"/>
      <c r="J1044" s="120" t="str">
        <f>IF(I1044=Sheet2!$A$3,Sheet2!$B$3,IF(I1044=Sheet2!$A$4,Sheet2!$B$4,IF(I1044=Sheet2!$A$5,Sheet2!$B$5,IF(I1044=Sheet2!$A$6,Sheet2!$B$6,""))))</f>
        <v/>
      </c>
      <c r="K1044" s="202"/>
    </row>
    <row r="1045" spans="1:11">
      <c r="A1045" s="365"/>
      <c r="B1045" s="230">
        <v>1019</v>
      </c>
      <c r="C1045" s="294" t="s">
        <v>474</v>
      </c>
      <c r="D1045" s="292" t="s">
        <v>475</v>
      </c>
      <c r="E1045" s="293">
        <v>1</v>
      </c>
      <c r="F1045" s="188"/>
      <c r="G1045" s="217"/>
      <c r="H1045" s="217"/>
      <c r="I1045" s="188"/>
      <c r="J1045" s="120" t="str">
        <f>IF(I1045=Sheet2!$A$3,Sheet2!$B$3,IF(I1045=Sheet2!$A$4,Sheet2!$B$4,IF(I1045=Sheet2!$A$5,Sheet2!$B$5,IF(I1045=Sheet2!$A$6,Sheet2!$B$6,""))))</f>
        <v/>
      </c>
      <c r="K1045" s="202"/>
    </row>
    <row r="1046" spans="1:11">
      <c r="A1046" s="365"/>
      <c r="B1046" s="230">
        <v>1020</v>
      </c>
      <c r="C1046" s="294" t="s">
        <v>1469</v>
      </c>
      <c r="D1046" s="292" t="s">
        <v>1470</v>
      </c>
      <c r="E1046" s="293">
        <v>1</v>
      </c>
      <c r="F1046" s="188"/>
      <c r="G1046" s="217"/>
      <c r="H1046" s="217"/>
      <c r="I1046" s="188"/>
      <c r="J1046" s="120" t="str">
        <f>IF(I1046=Sheet2!$A$3,Sheet2!$B$3,IF(I1046=Sheet2!$A$4,Sheet2!$B$4,IF(I1046=Sheet2!$A$5,Sheet2!$B$5,IF(I1046=Sheet2!$A$6,Sheet2!$B$6,""))))</f>
        <v/>
      </c>
      <c r="K1046" s="202"/>
    </row>
    <row r="1047" spans="1:11">
      <c r="A1047" s="365"/>
      <c r="B1047" s="230">
        <v>1021</v>
      </c>
      <c r="C1047" s="291" t="s">
        <v>1474</v>
      </c>
      <c r="D1047" s="292" t="s">
        <v>1475</v>
      </c>
      <c r="E1047" s="293">
        <v>1</v>
      </c>
      <c r="F1047" s="188"/>
      <c r="G1047" s="217"/>
      <c r="H1047" s="217"/>
      <c r="I1047" s="188"/>
      <c r="J1047" s="120" t="str">
        <f>IF(I1047=Sheet2!$A$3,Sheet2!$B$3,IF(I1047=Sheet2!$A$4,Sheet2!$B$4,IF(I1047=Sheet2!$A$5,Sheet2!$B$5,IF(I1047=Sheet2!$A$6,Sheet2!$B$6,""))))</f>
        <v/>
      </c>
      <c r="K1047" s="202"/>
    </row>
    <row r="1048" spans="1:11">
      <c r="A1048" s="365"/>
      <c r="B1048" s="230">
        <v>1022</v>
      </c>
      <c r="C1048" s="294" t="s">
        <v>1476</v>
      </c>
      <c r="D1048" s="292" t="s">
        <v>1477</v>
      </c>
      <c r="E1048" s="293">
        <v>1</v>
      </c>
      <c r="F1048" s="188"/>
      <c r="G1048" s="217"/>
      <c r="H1048" s="217"/>
      <c r="I1048" s="188"/>
      <c r="J1048" s="120" t="str">
        <f>IF(I1048=Sheet2!$A$3,Sheet2!$B$3,IF(I1048=Sheet2!$A$4,Sheet2!$B$4,IF(I1048=Sheet2!$A$5,Sheet2!$B$5,IF(I1048=Sheet2!$A$6,Sheet2!$B$6,""))))</f>
        <v/>
      </c>
      <c r="K1048" s="202"/>
    </row>
    <row r="1049" spans="1:11">
      <c r="A1049" s="365"/>
      <c r="B1049" s="230">
        <v>1023</v>
      </c>
      <c r="C1049" s="294" t="s">
        <v>1478</v>
      </c>
      <c r="D1049" s="292" t="s">
        <v>1479</v>
      </c>
      <c r="E1049" s="293">
        <v>1</v>
      </c>
      <c r="F1049" s="188"/>
      <c r="G1049" s="217"/>
      <c r="H1049" s="217"/>
      <c r="I1049" s="188"/>
      <c r="J1049" s="120" t="str">
        <f>IF(I1049=Sheet2!$A$3,Sheet2!$B$3,IF(I1049=Sheet2!$A$4,Sheet2!$B$4,IF(I1049=Sheet2!$A$5,Sheet2!$B$5,IF(I1049=Sheet2!$A$6,Sheet2!$B$6,""))))</f>
        <v/>
      </c>
      <c r="K1049" s="202"/>
    </row>
    <row r="1050" spans="1:11">
      <c r="A1050" s="365"/>
      <c r="B1050" s="230">
        <v>1024</v>
      </c>
      <c r="C1050" s="294" t="s">
        <v>1480</v>
      </c>
      <c r="D1050" s="292" t="s">
        <v>1457</v>
      </c>
      <c r="E1050" s="293">
        <v>1</v>
      </c>
      <c r="F1050" s="188"/>
      <c r="G1050" s="217"/>
      <c r="H1050" s="217"/>
      <c r="I1050" s="188"/>
      <c r="J1050" s="120" t="str">
        <f>IF(I1050=Sheet2!$A$3,Sheet2!$B$3,IF(I1050=Sheet2!$A$4,Sheet2!$B$4,IF(I1050=Sheet2!$A$5,Sheet2!$B$5,IF(I1050=Sheet2!$A$6,Sheet2!$B$6,""))))</f>
        <v/>
      </c>
      <c r="K1050" s="202"/>
    </row>
    <row r="1051" spans="1:11">
      <c r="A1051" s="365"/>
      <c r="B1051" s="230">
        <v>1025</v>
      </c>
      <c r="C1051" s="294" t="s">
        <v>1481</v>
      </c>
      <c r="D1051" s="292" t="s">
        <v>1482</v>
      </c>
      <c r="E1051" s="293">
        <v>1</v>
      </c>
      <c r="F1051" s="188"/>
      <c r="G1051" s="217"/>
      <c r="H1051" s="217"/>
      <c r="I1051" s="188"/>
      <c r="J1051" s="120" t="str">
        <f>IF(I1051=Sheet2!$A$3,Sheet2!$B$3,IF(I1051=Sheet2!$A$4,Sheet2!$B$4,IF(I1051=Sheet2!$A$5,Sheet2!$B$5,IF(I1051=Sheet2!$A$6,Sheet2!$B$6,""))))</f>
        <v/>
      </c>
      <c r="K1051" s="202"/>
    </row>
    <row r="1052" spans="1:11">
      <c r="A1052" s="365"/>
      <c r="B1052" s="230">
        <v>1026</v>
      </c>
      <c r="C1052" s="294" t="s">
        <v>915</v>
      </c>
      <c r="D1052" s="292" t="s">
        <v>916</v>
      </c>
      <c r="E1052" s="293">
        <v>1</v>
      </c>
      <c r="F1052" s="188"/>
      <c r="G1052" s="217"/>
      <c r="H1052" s="217"/>
      <c r="I1052" s="188"/>
      <c r="J1052" s="120" t="str">
        <f>IF(I1052=Sheet2!$A$3,Sheet2!$B$3,IF(I1052=Sheet2!$A$4,Sheet2!$B$4,IF(I1052=Sheet2!$A$5,Sheet2!$B$5,IF(I1052=Sheet2!$A$6,Sheet2!$B$6,""))))</f>
        <v/>
      </c>
      <c r="K1052" s="202"/>
    </row>
    <row r="1053" spans="1:11">
      <c r="A1053" s="365"/>
      <c r="B1053" s="230">
        <v>1027</v>
      </c>
      <c r="C1053" s="294" t="s">
        <v>1257</v>
      </c>
      <c r="D1053" s="292" t="s">
        <v>918</v>
      </c>
      <c r="E1053" s="293">
        <v>1</v>
      </c>
      <c r="F1053" s="188"/>
      <c r="G1053" s="217"/>
      <c r="H1053" s="217"/>
      <c r="I1053" s="188"/>
      <c r="J1053" s="120" t="str">
        <f>IF(I1053=Sheet2!$A$3,Sheet2!$B$3,IF(I1053=Sheet2!$A$4,Sheet2!$B$4,IF(I1053=Sheet2!$A$5,Sheet2!$B$5,IF(I1053=Sheet2!$A$6,Sheet2!$B$6,""))))</f>
        <v/>
      </c>
      <c r="K1053" s="202"/>
    </row>
    <row r="1054" spans="1:11">
      <c r="A1054" s="365"/>
      <c r="B1054" s="230">
        <v>1028</v>
      </c>
      <c r="C1054" s="294" t="s">
        <v>911</v>
      </c>
      <c r="D1054" s="292" t="s">
        <v>912</v>
      </c>
      <c r="E1054" s="293">
        <v>1</v>
      </c>
      <c r="F1054" s="188"/>
      <c r="G1054" s="217"/>
      <c r="H1054" s="217"/>
      <c r="I1054" s="188"/>
      <c r="J1054" s="120" t="str">
        <f>IF(I1054=Sheet2!$A$3,Sheet2!$B$3,IF(I1054=Sheet2!$A$4,Sheet2!$B$4,IF(I1054=Sheet2!$A$5,Sheet2!$B$5,IF(I1054=Sheet2!$A$6,Sheet2!$B$6,""))))</f>
        <v/>
      </c>
      <c r="K1054" s="202"/>
    </row>
    <row r="1055" spans="1:11">
      <c r="A1055" s="365"/>
      <c r="B1055" s="230">
        <v>1029</v>
      </c>
      <c r="C1055" s="294" t="s">
        <v>1255</v>
      </c>
      <c r="D1055" s="292" t="s">
        <v>1256</v>
      </c>
      <c r="E1055" s="293">
        <v>1</v>
      </c>
      <c r="F1055" s="188"/>
      <c r="G1055" s="217"/>
      <c r="H1055" s="217"/>
      <c r="I1055" s="188"/>
      <c r="J1055" s="120" t="str">
        <f>IF(I1055=Sheet2!$A$3,Sheet2!$B$3,IF(I1055=Sheet2!$A$4,Sheet2!$B$4,IF(I1055=Sheet2!$A$5,Sheet2!$B$5,IF(I1055=Sheet2!$A$6,Sheet2!$B$6,""))))</f>
        <v/>
      </c>
      <c r="K1055" s="202"/>
    </row>
    <row r="1056" spans="1:11">
      <c r="A1056" s="365"/>
      <c r="B1056" s="230">
        <v>1030</v>
      </c>
      <c r="C1056" s="294" t="s">
        <v>1460</v>
      </c>
      <c r="D1056" s="292" t="s">
        <v>860</v>
      </c>
      <c r="E1056" s="293">
        <v>1</v>
      </c>
      <c r="F1056" s="188"/>
      <c r="G1056" s="217"/>
      <c r="H1056" s="217"/>
      <c r="I1056" s="188"/>
      <c r="J1056" s="120" t="str">
        <f>IF(I1056=Sheet2!$A$3,Sheet2!$B$3,IF(I1056=Sheet2!$A$4,Sheet2!$B$4,IF(I1056=Sheet2!$A$5,Sheet2!$B$5,IF(I1056=Sheet2!$A$6,Sheet2!$B$6,""))))</f>
        <v/>
      </c>
      <c r="K1056" s="202"/>
    </row>
    <row r="1057" spans="1:11">
      <c r="A1057" s="365"/>
      <c r="B1057" s="230">
        <v>1031</v>
      </c>
      <c r="C1057" s="294" t="s">
        <v>1483</v>
      </c>
      <c r="D1057" s="292" t="s">
        <v>1484</v>
      </c>
      <c r="E1057" s="293">
        <v>1</v>
      </c>
      <c r="F1057" s="188"/>
      <c r="G1057" s="217"/>
      <c r="H1057" s="217"/>
      <c r="I1057" s="188"/>
      <c r="J1057" s="120" t="str">
        <f>IF(I1057=Sheet2!$A$3,Sheet2!$B$3,IF(I1057=Sheet2!$A$4,Sheet2!$B$4,IF(I1057=Sheet2!$A$5,Sheet2!$B$5,IF(I1057=Sheet2!$A$6,Sheet2!$B$6,""))))</f>
        <v/>
      </c>
      <c r="K1057" s="202"/>
    </row>
    <row r="1058" spans="1:11">
      <c r="A1058" s="365"/>
      <c r="B1058" s="230">
        <v>1032</v>
      </c>
      <c r="C1058" s="294" t="s">
        <v>1485</v>
      </c>
      <c r="D1058" s="292" t="s">
        <v>1486</v>
      </c>
      <c r="E1058" s="293">
        <v>2</v>
      </c>
      <c r="F1058" s="188"/>
      <c r="G1058" s="217"/>
      <c r="H1058" s="217"/>
      <c r="I1058" s="188"/>
      <c r="J1058" s="120" t="str">
        <f>IF(I1058=Sheet2!$A$3,Sheet2!$B$3,IF(I1058=Sheet2!$A$4,Sheet2!$B$4,IF(I1058=Sheet2!$A$5,Sheet2!$B$5,IF(I1058=Sheet2!$A$6,Sheet2!$B$6,""))))</f>
        <v/>
      </c>
      <c r="K1058" s="202"/>
    </row>
    <row r="1059" spans="1:11">
      <c r="A1059" s="365"/>
      <c r="B1059" s="230">
        <v>1033</v>
      </c>
      <c r="C1059" s="294" t="s">
        <v>923</v>
      </c>
      <c r="D1059" s="292" t="s">
        <v>924</v>
      </c>
      <c r="E1059" s="293">
        <v>1</v>
      </c>
      <c r="F1059" s="188"/>
      <c r="G1059" s="217"/>
      <c r="H1059" s="217"/>
      <c r="I1059" s="188"/>
      <c r="J1059" s="120" t="str">
        <f>IF(I1059=Sheet2!$A$3,Sheet2!$B$3,IF(I1059=Sheet2!$A$4,Sheet2!$B$4,IF(I1059=Sheet2!$A$5,Sheet2!$B$5,IF(I1059=Sheet2!$A$6,Sheet2!$B$6,""))))</f>
        <v/>
      </c>
      <c r="K1059" s="202"/>
    </row>
    <row r="1060" spans="1:11">
      <c r="A1060" s="365"/>
      <c r="B1060" s="230">
        <v>1034</v>
      </c>
      <c r="C1060" s="294" t="s">
        <v>1463</v>
      </c>
      <c r="D1060" s="292" t="s">
        <v>1464</v>
      </c>
      <c r="E1060" s="293">
        <v>3</v>
      </c>
      <c r="F1060" s="188"/>
      <c r="G1060" s="217"/>
      <c r="H1060" s="217"/>
      <c r="I1060" s="188"/>
      <c r="J1060" s="120" t="str">
        <f>IF(I1060=Sheet2!$A$3,Sheet2!$B$3,IF(I1060=Sheet2!$A$4,Sheet2!$B$4,IF(I1060=Sheet2!$A$5,Sheet2!$B$5,IF(I1060=Sheet2!$A$6,Sheet2!$B$6,""))))</f>
        <v/>
      </c>
      <c r="K1060" s="202"/>
    </row>
    <row r="1061" spans="1:11">
      <c r="A1061" s="365"/>
      <c r="B1061" s="230">
        <v>1035</v>
      </c>
      <c r="C1061" s="294" t="s">
        <v>1363</v>
      </c>
      <c r="D1061" s="292" t="s">
        <v>1364</v>
      </c>
      <c r="E1061" s="293">
        <v>1</v>
      </c>
      <c r="F1061" s="188"/>
      <c r="G1061" s="217"/>
      <c r="H1061" s="217"/>
      <c r="I1061" s="188"/>
      <c r="J1061" s="120" t="str">
        <f>IF(I1061=Sheet2!$A$3,Sheet2!$B$3,IF(I1061=Sheet2!$A$4,Sheet2!$B$4,IF(I1061=Sheet2!$A$5,Sheet2!$B$5,IF(I1061=Sheet2!$A$6,Sheet2!$B$6,""))))</f>
        <v/>
      </c>
      <c r="K1061" s="202"/>
    </row>
    <row r="1062" spans="1:11">
      <c r="A1062" s="365"/>
      <c r="B1062" s="230">
        <v>1036</v>
      </c>
      <c r="C1062" s="294" t="s">
        <v>1365</v>
      </c>
      <c r="D1062" s="292" t="s">
        <v>1366</v>
      </c>
      <c r="E1062" s="293">
        <v>1</v>
      </c>
      <c r="F1062" s="188"/>
      <c r="G1062" s="217"/>
      <c r="H1062" s="217"/>
      <c r="I1062" s="188"/>
      <c r="J1062" s="120" t="str">
        <f>IF(I1062=Sheet2!$A$3,Sheet2!$B$3,IF(I1062=Sheet2!$A$4,Sheet2!$B$4,IF(I1062=Sheet2!$A$5,Sheet2!$B$5,IF(I1062=Sheet2!$A$6,Sheet2!$B$6,""))))</f>
        <v/>
      </c>
      <c r="K1062" s="202"/>
    </row>
    <row r="1063" spans="1:11">
      <c r="A1063" s="365"/>
      <c r="B1063" s="230">
        <v>1037</v>
      </c>
      <c r="C1063" s="294" t="s">
        <v>695</v>
      </c>
      <c r="D1063" s="292" t="s">
        <v>696</v>
      </c>
      <c r="E1063" s="293">
        <v>2</v>
      </c>
      <c r="F1063" s="188"/>
      <c r="G1063" s="217"/>
      <c r="H1063" s="217"/>
      <c r="I1063" s="188"/>
      <c r="J1063" s="120" t="str">
        <f>IF(I1063=Sheet2!$A$3,Sheet2!$B$3,IF(I1063=Sheet2!$A$4,Sheet2!$B$4,IF(I1063=Sheet2!$A$5,Sheet2!$B$5,IF(I1063=Sheet2!$A$6,Sheet2!$B$6,""))))</f>
        <v/>
      </c>
      <c r="K1063" s="202"/>
    </row>
    <row r="1064" spans="1:11">
      <c r="A1064" s="365"/>
      <c r="B1064" s="230">
        <v>1038</v>
      </c>
      <c r="C1064" s="294" t="s">
        <v>1295</v>
      </c>
      <c r="D1064" s="292" t="s">
        <v>1296</v>
      </c>
      <c r="E1064" s="293">
        <v>1</v>
      </c>
      <c r="F1064" s="188"/>
      <c r="G1064" s="217"/>
      <c r="H1064" s="217"/>
      <c r="I1064" s="188"/>
      <c r="J1064" s="120" t="str">
        <f>IF(I1064=Sheet2!$A$3,Sheet2!$B$3,IF(I1064=Sheet2!$A$4,Sheet2!$B$4,IF(I1064=Sheet2!$A$5,Sheet2!$B$5,IF(I1064=Sheet2!$A$6,Sheet2!$B$6,""))))</f>
        <v/>
      </c>
      <c r="K1064" s="202"/>
    </row>
    <row r="1065" spans="1:11">
      <c r="A1065" s="365"/>
      <c r="B1065" s="230">
        <v>1039</v>
      </c>
      <c r="C1065" s="294" t="s">
        <v>812</v>
      </c>
      <c r="D1065" s="292" t="s">
        <v>1297</v>
      </c>
      <c r="E1065" s="293">
        <v>1</v>
      </c>
      <c r="F1065" s="188"/>
      <c r="G1065" s="217"/>
      <c r="H1065" s="217"/>
      <c r="I1065" s="188"/>
      <c r="J1065" s="120" t="str">
        <f>IF(I1065=Sheet2!$A$3,Sheet2!$B$3,IF(I1065=Sheet2!$A$4,Sheet2!$B$4,IF(I1065=Sheet2!$A$5,Sheet2!$B$5,IF(I1065=Sheet2!$A$6,Sheet2!$B$6,""))))</f>
        <v/>
      </c>
      <c r="K1065" s="202"/>
    </row>
    <row r="1066" spans="1:11">
      <c r="A1066" s="365"/>
      <c r="B1066" s="230">
        <v>1040</v>
      </c>
      <c r="C1066" s="294" t="s">
        <v>813</v>
      </c>
      <c r="D1066" s="292" t="s">
        <v>814</v>
      </c>
      <c r="E1066" s="293">
        <v>1</v>
      </c>
      <c r="F1066" s="188"/>
      <c r="G1066" s="217"/>
      <c r="H1066" s="217"/>
      <c r="I1066" s="188"/>
      <c r="J1066" s="120" t="str">
        <f>IF(I1066=Sheet2!$A$3,Sheet2!$B$3,IF(I1066=Sheet2!$A$4,Sheet2!$B$4,IF(I1066=Sheet2!$A$5,Sheet2!$B$5,IF(I1066=Sheet2!$A$6,Sheet2!$B$6,""))))</f>
        <v/>
      </c>
      <c r="K1066" s="202"/>
    </row>
    <row r="1067" spans="1:11">
      <c r="A1067" s="365"/>
      <c r="B1067" s="230">
        <v>1041</v>
      </c>
      <c r="C1067" s="294" t="s">
        <v>815</v>
      </c>
      <c r="D1067" s="292" t="s">
        <v>816</v>
      </c>
      <c r="E1067" s="293">
        <v>1</v>
      </c>
      <c r="F1067" s="188"/>
      <c r="G1067" s="217"/>
      <c r="H1067" s="217"/>
      <c r="I1067" s="188"/>
      <c r="J1067" s="120" t="str">
        <f>IF(I1067=Sheet2!$A$3,Sheet2!$B$3,IF(I1067=Sheet2!$A$4,Sheet2!$B$4,IF(I1067=Sheet2!$A$5,Sheet2!$B$5,IF(I1067=Sheet2!$A$6,Sheet2!$B$6,""))))</f>
        <v/>
      </c>
      <c r="K1067" s="202"/>
    </row>
    <row r="1068" spans="1:11">
      <c r="A1068" s="365"/>
      <c r="B1068" s="230">
        <v>1042</v>
      </c>
      <c r="C1068" s="294" t="s">
        <v>474</v>
      </c>
      <c r="D1068" s="292" t="s">
        <v>475</v>
      </c>
      <c r="E1068" s="293">
        <v>1</v>
      </c>
      <c r="F1068" s="188"/>
      <c r="G1068" s="217"/>
      <c r="H1068" s="217"/>
      <c r="I1068" s="188"/>
      <c r="J1068" s="120" t="str">
        <f>IF(I1068=Sheet2!$A$3,Sheet2!$B$3,IF(I1068=Sheet2!$A$4,Sheet2!$B$4,IF(I1068=Sheet2!$A$5,Sheet2!$B$5,IF(I1068=Sheet2!$A$6,Sheet2!$B$6,""))))</f>
        <v/>
      </c>
      <c r="K1068" s="202"/>
    </row>
    <row r="1069" spans="1:11">
      <c r="A1069" s="365"/>
      <c r="B1069" s="230">
        <v>1043</v>
      </c>
      <c r="C1069" s="291" t="s">
        <v>1487</v>
      </c>
      <c r="D1069" s="292" t="s">
        <v>1488</v>
      </c>
      <c r="E1069" s="293">
        <v>1</v>
      </c>
      <c r="F1069" s="188"/>
      <c r="G1069" s="217"/>
      <c r="H1069" s="217"/>
      <c r="I1069" s="188"/>
      <c r="J1069" s="120" t="str">
        <f>IF(I1069=Sheet2!$A$3,Sheet2!$B$3,IF(I1069=Sheet2!$A$4,Sheet2!$B$4,IF(I1069=Sheet2!$A$5,Sheet2!$B$5,IF(I1069=Sheet2!$A$6,Sheet2!$B$6,""))))</f>
        <v/>
      </c>
      <c r="K1069" s="202"/>
    </row>
    <row r="1070" spans="1:11">
      <c r="A1070" s="365"/>
      <c r="B1070" s="230">
        <v>1044</v>
      </c>
      <c r="C1070" s="294" t="s">
        <v>1489</v>
      </c>
      <c r="D1070" s="292" t="s">
        <v>1490</v>
      </c>
      <c r="E1070" s="293">
        <v>1</v>
      </c>
      <c r="F1070" s="188"/>
      <c r="G1070" s="217"/>
      <c r="H1070" s="217"/>
      <c r="I1070" s="188"/>
      <c r="J1070" s="120" t="str">
        <f>IF(I1070=Sheet2!$A$3,Sheet2!$B$3,IF(I1070=Sheet2!$A$4,Sheet2!$B$4,IF(I1070=Sheet2!$A$5,Sheet2!$B$5,IF(I1070=Sheet2!$A$6,Sheet2!$B$6,""))))</f>
        <v/>
      </c>
      <c r="K1070" s="202"/>
    </row>
    <row r="1071" spans="1:11">
      <c r="A1071" s="365"/>
      <c r="B1071" s="230">
        <v>1045</v>
      </c>
      <c r="C1071" s="294" t="s">
        <v>1454</v>
      </c>
      <c r="D1071" s="292" t="s">
        <v>1455</v>
      </c>
      <c r="E1071" s="293">
        <v>1</v>
      </c>
      <c r="F1071" s="188"/>
      <c r="G1071" s="217"/>
      <c r="H1071" s="217"/>
      <c r="I1071" s="188"/>
      <c r="J1071" s="120" t="str">
        <f>IF(I1071=Sheet2!$A$3,Sheet2!$B$3,IF(I1071=Sheet2!$A$4,Sheet2!$B$4,IF(I1071=Sheet2!$A$5,Sheet2!$B$5,IF(I1071=Sheet2!$A$6,Sheet2!$B$6,""))))</f>
        <v/>
      </c>
      <c r="K1071" s="202"/>
    </row>
    <row r="1072" spans="1:11">
      <c r="A1072" s="365"/>
      <c r="B1072" s="230">
        <v>1046</v>
      </c>
      <c r="C1072" s="294" t="s">
        <v>1456</v>
      </c>
      <c r="D1072" s="292" t="s">
        <v>1457</v>
      </c>
      <c r="E1072" s="293">
        <v>1</v>
      </c>
      <c r="F1072" s="188"/>
      <c r="G1072" s="217"/>
      <c r="H1072" s="217"/>
      <c r="I1072" s="188"/>
      <c r="J1072" s="120" t="str">
        <f>IF(I1072=Sheet2!$A$3,Sheet2!$B$3,IF(I1072=Sheet2!$A$4,Sheet2!$B$4,IF(I1072=Sheet2!$A$5,Sheet2!$B$5,IF(I1072=Sheet2!$A$6,Sheet2!$B$6,""))))</f>
        <v/>
      </c>
      <c r="K1072" s="202"/>
    </row>
    <row r="1073" spans="1:11">
      <c r="A1073" s="365"/>
      <c r="B1073" s="230">
        <v>1047</v>
      </c>
      <c r="C1073" s="294" t="s">
        <v>1458</v>
      </c>
      <c r="D1073" s="292" t="s">
        <v>1459</v>
      </c>
      <c r="E1073" s="293">
        <v>1</v>
      </c>
      <c r="F1073" s="188"/>
      <c r="G1073" s="217"/>
      <c r="H1073" s="217"/>
      <c r="I1073" s="188"/>
      <c r="J1073" s="120" t="str">
        <f>IF(I1073=Sheet2!$A$3,Sheet2!$B$3,IF(I1073=Sheet2!$A$4,Sheet2!$B$4,IF(I1073=Sheet2!$A$5,Sheet2!$B$5,IF(I1073=Sheet2!$A$6,Sheet2!$B$6,""))))</f>
        <v/>
      </c>
      <c r="K1073" s="202"/>
    </row>
    <row r="1074" spans="1:11">
      <c r="A1074" s="365"/>
      <c r="B1074" s="230">
        <v>1048</v>
      </c>
      <c r="C1074" s="294" t="s">
        <v>915</v>
      </c>
      <c r="D1074" s="292" t="s">
        <v>916</v>
      </c>
      <c r="E1074" s="293">
        <v>1</v>
      </c>
      <c r="F1074" s="188"/>
      <c r="G1074" s="217"/>
      <c r="H1074" s="217"/>
      <c r="I1074" s="188"/>
      <c r="J1074" s="120" t="str">
        <f>IF(I1074=Sheet2!$A$3,Sheet2!$B$3,IF(I1074=Sheet2!$A$4,Sheet2!$B$4,IF(I1074=Sheet2!$A$5,Sheet2!$B$5,IF(I1074=Sheet2!$A$6,Sheet2!$B$6,""))))</f>
        <v/>
      </c>
      <c r="K1074" s="202"/>
    </row>
    <row r="1075" spans="1:11">
      <c r="A1075" s="365"/>
      <c r="B1075" s="230">
        <v>1049</v>
      </c>
      <c r="C1075" s="294" t="s">
        <v>1257</v>
      </c>
      <c r="D1075" s="292" t="s">
        <v>918</v>
      </c>
      <c r="E1075" s="293">
        <v>1</v>
      </c>
      <c r="F1075" s="188"/>
      <c r="G1075" s="217"/>
      <c r="H1075" s="217"/>
      <c r="I1075" s="188"/>
      <c r="J1075" s="120" t="str">
        <f>IF(I1075=Sheet2!$A$3,Sheet2!$B$3,IF(I1075=Sheet2!$A$4,Sheet2!$B$4,IF(I1075=Sheet2!$A$5,Sheet2!$B$5,IF(I1075=Sheet2!$A$6,Sheet2!$B$6,""))))</f>
        <v/>
      </c>
      <c r="K1075" s="202"/>
    </row>
    <row r="1076" spans="1:11">
      <c r="A1076" s="365"/>
      <c r="B1076" s="230">
        <v>1050</v>
      </c>
      <c r="C1076" s="294" t="s">
        <v>911</v>
      </c>
      <c r="D1076" s="292" t="s">
        <v>912</v>
      </c>
      <c r="E1076" s="293">
        <v>1</v>
      </c>
      <c r="F1076" s="188"/>
      <c r="G1076" s="217"/>
      <c r="H1076" s="217"/>
      <c r="I1076" s="188"/>
      <c r="J1076" s="120" t="str">
        <f>IF(I1076=Sheet2!$A$3,Sheet2!$B$3,IF(I1076=Sheet2!$A$4,Sheet2!$B$4,IF(I1076=Sheet2!$A$5,Sheet2!$B$5,IF(I1076=Sheet2!$A$6,Sheet2!$B$6,""))))</f>
        <v/>
      </c>
      <c r="K1076" s="202"/>
    </row>
    <row r="1077" spans="1:11">
      <c r="A1077" s="365"/>
      <c r="B1077" s="230">
        <v>1051</v>
      </c>
      <c r="C1077" s="294" t="s">
        <v>1255</v>
      </c>
      <c r="D1077" s="292" t="s">
        <v>1256</v>
      </c>
      <c r="E1077" s="293">
        <v>1</v>
      </c>
      <c r="F1077" s="188"/>
      <c r="G1077" s="217"/>
      <c r="H1077" s="217"/>
      <c r="I1077" s="188"/>
      <c r="J1077" s="120" t="str">
        <f>IF(I1077=Sheet2!$A$3,Sheet2!$B$3,IF(I1077=Sheet2!$A$4,Sheet2!$B$4,IF(I1077=Sheet2!$A$5,Sheet2!$B$5,IF(I1077=Sheet2!$A$6,Sheet2!$B$6,""))))</f>
        <v/>
      </c>
      <c r="K1077" s="202"/>
    </row>
    <row r="1078" spans="1:11">
      <c r="A1078" s="365"/>
      <c r="B1078" s="230">
        <v>1052</v>
      </c>
      <c r="C1078" s="294" t="s">
        <v>1460</v>
      </c>
      <c r="D1078" s="292" t="s">
        <v>860</v>
      </c>
      <c r="E1078" s="293">
        <v>1</v>
      </c>
      <c r="F1078" s="188"/>
      <c r="G1078" s="217"/>
      <c r="H1078" s="217"/>
      <c r="I1078" s="188"/>
      <c r="J1078" s="120" t="str">
        <f>IF(I1078=Sheet2!$A$3,Sheet2!$B$3,IF(I1078=Sheet2!$A$4,Sheet2!$B$4,IF(I1078=Sheet2!$A$5,Sheet2!$B$5,IF(I1078=Sheet2!$A$6,Sheet2!$B$6,""))))</f>
        <v/>
      </c>
      <c r="K1078" s="202"/>
    </row>
    <row r="1079" spans="1:11">
      <c r="A1079" s="365"/>
      <c r="B1079" s="230">
        <v>1053</v>
      </c>
      <c r="C1079" s="294" t="s">
        <v>1461</v>
      </c>
      <c r="D1079" s="292" t="s">
        <v>1462</v>
      </c>
      <c r="E1079" s="293">
        <v>1</v>
      </c>
      <c r="F1079" s="188"/>
      <c r="G1079" s="217"/>
      <c r="H1079" s="217"/>
      <c r="I1079" s="188"/>
      <c r="J1079" s="120" t="str">
        <f>IF(I1079=Sheet2!$A$3,Sheet2!$B$3,IF(I1079=Sheet2!$A$4,Sheet2!$B$4,IF(I1079=Sheet2!$A$5,Sheet2!$B$5,IF(I1079=Sheet2!$A$6,Sheet2!$B$6,""))))</f>
        <v/>
      </c>
      <c r="K1079" s="202"/>
    </row>
    <row r="1080" spans="1:11">
      <c r="A1080" s="365"/>
      <c r="B1080" s="230">
        <v>1054</v>
      </c>
      <c r="C1080" s="294" t="s">
        <v>1485</v>
      </c>
      <c r="D1080" s="292" t="s">
        <v>1486</v>
      </c>
      <c r="E1080" s="293">
        <v>2</v>
      </c>
      <c r="F1080" s="188"/>
      <c r="G1080" s="217"/>
      <c r="H1080" s="217"/>
      <c r="I1080" s="188"/>
      <c r="J1080" s="120" t="str">
        <f>IF(I1080=Sheet2!$A$3,Sheet2!$B$3,IF(I1080=Sheet2!$A$4,Sheet2!$B$4,IF(I1080=Sheet2!$A$5,Sheet2!$B$5,IF(I1080=Sheet2!$A$6,Sheet2!$B$6,""))))</f>
        <v/>
      </c>
      <c r="K1080" s="202"/>
    </row>
    <row r="1081" spans="1:11">
      <c r="A1081" s="365"/>
      <c r="B1081" s="230">
        <v>1055</v>
      </c>
      <c r="C1081" s="294" t="s">
        <v>923</v>
      </c>
      <c r="D1081" s="292" t="s">
        <v>924</v>
      </c>
      <c r="E1081" s="293">
        <v>1</v>
      </c>
      <c r="F1081" s="188"/>
      <c r="G1081" s="217"/>
      <c r="H1081" s="217"/>
      <c r="I1081" s="188"/>
      <c r="J1081" s="120" t="str">
        <f>IF(I1081=Sheet2!$A$3,Sheet2!$B$3,IF(I1081=Sheet2!$A$4,Sheet2!$B$4,IF(I1081=Sheet2!$A$5,Sheet2!$B$5,IF(I1081=Sheet2!$A$6,Sheet2!$B$6,""))))</f>
        <v/>
      </c>
      <c r="K1081" s="202"/>
    </row>
    <row r="1082" spans="1:11">
      <c r="A1082" s="365"/>
      <c r="B1082" s="230">
        <v>1056</v>
      </c>
      <c r="C1082" s="294" t="s">
        <v>1463</v>
      </c>
      <c r="D1082" s="292" t="s">
        <v>1464</v>
      </c>
      <c r="E1082" s="293">
        <v>3</v>
      </c>
      <c r="F1082" s="188"/>
      <c r="G1082" s="217"/>
      <c r="H1082" s="217"/>
      <c r="I1082" s="188"/>
      <c r="J1082" s="120" t="str">
        <f>IF(I1082=Sheet2!$A$3,Sheet2!$B$3,IF(I1082=Sheet2!$A$4,Sheet2!$B$4,IF(I1082=Sheet2!$A$5,Sheet2!$B$5,IF(I1082=Sheet2!$A$6,Sheet2!$B$6,""))))</f>
        <v/>
      </c>
      <c r="K1082" s="202"/>
    </row>
    <row r="1083" spans="1:11">
      <c r="A1083" s="365"/>
      <c r="B1083" s="230">
        <v>1057</v>
      </c>
      <c r="C1083" s="294" t="s">
        <v>824</v>
      </c>
      <c r="D1083" s="292" t="s">
        <v>825</v>
      </c>
      <c r="E1083" s="293">
        <v>1</v>
      </c>
      <c r="F1083" s="188"/>
      <c r="G1083" s="217"/>
      <c r="H1083" s="217"/>
      <c r="I1083" s="188"/>
      <c r="J1083" s="120" t="str">
        <f>IF(I1083=Sheet2!$A$3,Sheet2!$B$3,IF(I1083=Sheet2!$A$4,Sheet2!$B$4,IF(I1083=Sheet2!$A$5,Sheet2!$B$5,IF(I1083=Sheet2!$A$6,Sheet2!$B$6,""))))</f>
        <v/>
      </c>
      <c r="K1083" s="202"/>
    </row>
    <row r="1084" spans="1:11">
      <c r="A1084" s="365"/>
      <c r="B1084" s="230">
        <v>1058</v>
      </c>
      <c r="C1084" s="294" t="s">
        <v>1304</v>
      </c>
      <c r="D1084" s="292" t="s">
        <v>1305</v>
      </c>
      <c r="E1084" s="293">
        <v>1</v>
      </c>
      <c r="F1084" s="188"/>
      <c r="G1084" s="217"/>
      <c r="H1084" s="217"/>
      <c r="I1084" s="188"/>
      <c r="J1084" s="120" t="str">
        <f>IF(I1084=Sheet2!$A$3,Sheet2!$B$3,IF(I1084=Sheet2!$A$4,Sheet2!$B$4,IF(I1084=Sheet2!$A$5,Sheet2!$B$5,IF(I1084=Sheet2!$A$6,Sheet2!$B$6,""))))</f>
        <v/>
      </c>
      <c r="K1084" s="202"/>
    </row>
    <row r="1085" spans="1:11">
      <c r="A1085" s="365"/>
      <c r="B1085" s="230">
        <v>1059</v>
      </c>
      <c r="C1085" s="294" t="s">
        <v>695</v>
      </c>
      <c r="D1085" s="292" t="s">
        <v>696</v>
      </c>
      <c r="E1085" s="293">
        <v>2</v>
      </c>
      <c r="F1085" s="188"/>
      <c r="G1085" s="217"/>
      <c r="H1085" s="217"/>
      <c r="I1085" s="188"/>
      <c r="J1085" s="120" t="str">
        <f>IF(I1085=Sheet2!$A$3,Sheet2!$B$3,IF(I1085=Sheet2!$A$4,Sheet2!$B$4,IF(I1085=Sheet2!$A$5,Sheet2!$B$5,IF(I1085=Sheet2!$A$6,Sheet2!$B$6,""))))</f>
        <v/>
      </c>
      <c r="K1085" s="202"/>
    </row>
    <row r="1086" spans="1:11">
      <c r="A1086" s="365"/>
      <c r="B1086" s="230">
        <v>1060</v>
      </c>
      <c r="C1086" s="294" t="s">
        <v>1295</v>
      </c>
      <c r="D1086" s="292" t="s">
        <v>1296</v>
      </c>
      <c r="E1086" s="293">
        <v>1</v>
      </c>
      <c r="F1086" s="188"/>
      <c r="G1086" s="217"/>
      <c r="H1086" s="217"/>
      <c r="I1086" s="188"/>
      <c r="J1086" s="120" t="str">
        <f>IF(I1086=Sheet2!$A$3,Sheet2!$B$3,IF(I1086=Sheet2!$A$4,Sheet2!$B$4,IF(I1086=Sheet2!$A$5,Sheet2!$B$5,IF(I1086=Sheet2!$A$6,Sheet2!$B$6,""))))</f>
        <v/>
      </c>
      <c r="K1086" s="202"/>
    </row>
    <row r="1087" spans="1:11">
      <c r="A1087" s="365"/>
      <c r="B1087" s="230">
        <v>1061</v>
      </c>
      <c r="C1087" s="294" t="s">
        <v>812</v>
      </c>
      <c r="D1087" s="292" t="s">
        <v>1297</v>
      </c>
      <c r="E1087" s="293">
        <v>1</v>
      </c>
      <c r="F1087" s="188"/>
      <c r="G1087" s="217"/>
      <c r="H1087" s="217"/>
      <c r="I1087" s="188"/>
      <c r="J1087" s="120" t="str">
        <f>IF(I1087=Sheet2!$A$3,Sheet2!$B$3,IF(I1087=Sheet2!$A$4,Sheet2!$B$4,IF(I1087=Sheet2!$A$5,Sheet2!$B$5,IF(I1087=Sheet2!$A$6,Sheet2!$B$6,""))))</f>
        <v/>
      </c>
      <c r="K1087" s="202"/>
    </row>
    <row r="1088" spans="1:11">
      <c r="A1088" s="365"/>
      <c r="B1088" s="230">
        <v>1062</v>
      </c>
      <c r="C1088" s="294" t="s">
        <v>813</v>
      </c>
      <c r="D1088" s="292" t="s">
        <v>814</v>
      </c>
      <c r="E1088" s="293">
        <v>1</v>
      </c>
      <c r="F1088" s="188"/>
      <c r="G1088" s="217"/>
      <c r="H1088" s="217"/>
      <c r="I1088" s="188"/>
      <c r="J1088" s="120" t="str">
        <f>IF(I1088=Sheet2!$A$3,Sheet2!$B$3,IF(I1088=Sheet2!$A$4,Sheet2!$B$4,IF(I1088=Sheet2!$A$5,Sheet2!$B$5,IF(I1088=Sheet2!$A$6,Sheet2!$B$6,""))))</f>
        <v/>
      </c>
      <c r="K1088" s="202"/>
    </row>
    <row r="1089" spans="1:11">
      <c r="A1089" s="365"/>
      <c r="B1089" s="230">
        <v>1063</v>
      </c>
      <c r="C1089" s="294" t="s">
        <v>815</v>
      </c>
      <c r="D1089" s="292" t="s">
        <v>816</v>
      </c>
      <c r="E1089" s="293">
        <v>1</v>
      </c>
      <c r="F1089" s="188"/>
      <c r="G1089" s="217"/>
      <c r="H1089" s="217"/>
      <c r="I1089" s="188"/>
      <c r="J1089" s="120" t="str">
        <f>IF(I1089=Sheet2!$A$3,Sheet2!$B$3,IF(I1089=Sheet2!$A$4,Sheet2!$B$4,IF(I1089=Sheet2!$A$5,Sheet2!$B$5,IF(I1089=Sheet2!$A$6,Sheet2!$B$6,""))))</f>
        <v/>
      </c>
      <c r="K1089" s="202"/>
    </row>
    <row r="1090" spans="1:11">
      <c r="A1090" s="365"/>
      <c r="B1090" s="230">
        <v>1064</v>
      </c>
      <c r="C1090" s="294" t="s">
        <v>474</v>
      </c>
      <c r="D1090" s="292" t="s">
        <v>475</v>
      </c>
      <c r="E1090" s="293">
        <v>1</v>
      </c>
      <c r="F1090" s="188"/>
      <c r="G1090" s="217"/>
      <c r="H1090" s="217"/>
      <c r="I1090" s="188"/>
      <c r="J1090" s="120" t="str">
        <f>IF(I1090=Sheet2!$A$3,Sheet2!$B$3,IF(I1090=Sheet2!$A$4,Sheet2!$B$4,IF(I1090=Sheet2!$A$5,Sheet2!$B$5,IF(I1090=Sheet2!$A$6,Sheet2!$B$6,""))))</f>
        <v/>
      </c>
      <c r="K1090" s="202"/>
    </row>
    <row r="1091" spans="1:11">
      <c r="A1091" s="365"/>
      <c r="B1091" s="230">
        <v>1065</v>
      </c>
      <c r="C1091" s="291" t="s">
        <v>1491</v>
      </c>
      <c r="D1091" s="292" t="s">
        <v>1492</v>
      </c>
      <c r="E1091" s="293">
        <v>1</v>
      </c>
      <c r="F1091" s="188"/>
      <c r="G1091" s="217"/>
      <c r="H1091" s="217"/>
      <c r="I1091" s="188"/>
      <c r="J1091" s="120" t="str">
        <f>IF(I1091=Sheet2!$A$3,Sheet2!$B$3,IF(I1091=Sheet2!$A$4,Sheet2!$B$4,IF(I1091=Sheet2!$A$5,Sheet2!$B$5,IF(I1091=Sheet2!$A$6,Sheet2!$B$6,""))))</f>
        <v/>
      </c>
      <c r="K1091" s="202"/>
    </row>
    <row r="1092" spans="1:11">
      <c r="A1092" s="365"/>
      <c r="B1092" s="230">
        <v>1066</v>
      </c>
      <c r="C1092" s="294" t="s">
        <v>1493</v>
      </c>
      <c r="D1092" s="292" t="s">
        <v>1490</v>
      </c>
      <c r="E1092" s="293">
        <v>1</v>
      </c>
      <c r="F1092" s="188"/>
      <c r="G1092" s="217"/>
      <c r="H1092" s="217"/>
      <c r="I1092" s="188"/>
      <c r="J1092" s="120" t="str">
        <f>IF(I1092=Sheet2!$A$3,Sheet2!$B$3,IF(I1092=Sheet2!$A$4,Sheet2!$B$4,IF(I1092=Sheet2!$A$5,Sheet2!$B$5,IF(I1092=Sheet2!$A$6,Sheet2!$B$6,""))))</f>
        <v/>
      </c>
      <c r="K1092" s="202"/>
    </row>
    <row r="1093" spans="1:11">
      <c r="A1093" s="365"/>
      <c r="B1093" s="230">
        <v>1067</v>
      </c>
      <c r="C1093" s="294" t="s">
        <v>1454</v>
      </c>
      <c r="D1093" s="292" t="s">
        <v>1455</v>
      </c>
      <c r="E1093" s="293">
        <v>1</v>
      </c>
      <c r="F1093" s="188"/>
      <c r="G1093" s="217"/>
      <c r="H1093" s="217"/>
      <c r="I1093" s="188"/>
      <c r="J1093" s="120" t="str">
        <f>IF(I1093=Sheet2!$A$3,Sheet2!$B$3,IF(I1093=Sheet2!$A$4,Sheet2!$B$4,IF(I1093=Sheet2!$A$5,Sheet2!$B$5,IF(I1093=Sheet2!$A$6,Sheet2!$B$6,""))))</f>
        <v/>
      </c>
      <c r="K1093" s="202"/>
    </row>
    <row r="1094" spans="1:11">
      <c r="A1094" s="365"/>
      <c r="B1094" s="230">
        <v>1068</v>
      </c>
      <c r="C1094" s="294" t="s">
        <v>1456</v>
      </c>
      <c r="D1094" s="292" t="s">
        <v>1457</v>
      </c>
      <c r="E1094" s="293">
        <v>1</v>
      </c>
      <c r="F1094" s="188"/>
      <c r="G1094" s="217"/>
      <c r="H1094" s="217"/>
      <c r="I1094" s="188"/>
      <c r="J1094" s="120" t="str">
        <f>IF(I1094=Sheet2!$A$3,Sheet2!$B$3,IF(I1094=Sheet2!$A$4,Sheet2!$B$4,IF(I1094=Sheet2!$A$5,Sheet2!$B$5,IF(I1094=Sheet2!$A$6,Sheet2!$B$6,""))))</f>
        <v/>
      </c>
      <c r="K1094" s="202"/>
    </row>
    <row r="1095" spans="1:11">
      <c r="A1095" s="365"/>
      <c r="B1095" s="230">
        <v>1069</v>
      </c>
      <c r="C1095" s="294" t="s">
        <v>1458</v>
      </c>
      <c r="D1095" s="292" t="s">
        <v>1459</v>
      </c>
      <c r="E1095" s="293">
        <v>1</v>
      </c>
      <c r="F1095" s="188"/>
      <c r="G1095" s="217"/>
      <c r="H1095" s="217"/>
      <c r="I1095" s="188"/>
      <c r="J1095" s="120" t="str">
        <f>IF(I1095=Sheet2!$A$3,Sheet2!$B$3,IF(I1095=Sheet2!$A$4,Sheet2!$B$4,IF(I1095=Sheet2!$A$5,Sheet2!$B$5,IF(I1095=Sheet2!$A$6,Sheet2!$B$6,""))))</f>
        <v/>
      </c>
      <c r="K1095" s="202"/>
    </row>
    <row r="1096" spans="1:11">
      <c r="A1096" s="365"/>
      <c r="B1096" s="230">
        <v>1070</v>
      </c>
      <c r="C1096" s="294" t="s">
        <v>915</v>
      </c>
      <c r="D1096" s="292" t="s">
        <v>916</v>
      </c>
      <c r="E1096" s="293">
        <v>1</v>
      </c>
      <c r="F1096" s="188"/>
      <c r="G1096" s="217"/>
      <c r="H1096" s="217"/>
      <c r="I1096" s="188"/>
      <c r="J1096" s="120" t="str">
        <f>IF(I1096=Sheet2!$A$3,Sheet2!$B$3,IF(I1096=Sheet2!$A$4,Sheet2!$B$4,IF(I1096=Sheet2!$A$5,Sheet2!$B$5,IF(I1096=Sheet2!$A$6,Sheet2!$B$6,""))))</f>
        <v/>
      </c>
      <c r="K1096" s="202"/>
    </row>
    <row r="1097" spans="1:11">
      <c r="A1097" s="365"/>
      <c r="B1097" s="230">
        <v>1071</v>
      </c>
      <c r="C1097" s="294" t="s">
        <v>1257</v>
      </c>
      <c r="D1097" s="292" t="s">
        <v>918</v>
      </c>
      <c r="E1097" s="293">
        <v>1</v>
      </c>
      <c r="F1097" s="188"/>
      <c r="G1097" s="217"/>
      <c r="H1097" s="217"/>
      <c r="I1097" s="188"/>
      <c r="J1097" s="120" t="str">
        <f>IF(I1097=Sheet2!$A$3,Sheet2!$B$3,IF(I1097=Sheet2!$A$4,Sheet2!$B$4,IF(I1097=Sheet2!$A$5,Sheet2!$B$5,IF(I1097=Sheet2!$A$6,Sheet2!$B$6,""))))</f>
        <v/>
      </c>
      <c r="K1097" s="202"/>
    </row>
    <row r="1098" spans="1:11">
      <c r="A1098" s="365"/>
      <c r="B1098" s="230">
        <v>1072</v>
      </c>
      <c r="C1098" s="294" t="s">
        <v>911</v>
      </c>
      <c r="D1098" s="292" t="s">
        <v>912</v>
      </c>
      <c r="E1098" s="293">
        <v>1</v>
      </c>
      <c r="F1098" s="188"/>
      <c r="G1098" s="217"/>
      <c r="H1098" s="217"/>
      <c r="I1098" s="188"/>
      <c r="J1098" s="120" t="str">
        <f>IF(I1098=Sheet2!$A$3,Sheet2!$B$3,IF(I1098=Sheet2!$A$4,Sheet2!$B$4,IF(I1098=Sheet2!$A$5,Sheet2!$B$5,IF(I1098=Sheet2!$A$6,Sheet2!$B$6,""))))</f>
        <v/>
      </c>
      <c r="K1098" s="202"/>
    </row>
    <row r="1099" spans="1:11">
      <c r="A1099" s="365"/>
      <c r="B1099" s="230">
        <v>1073</v>
      </c>
      <c r="C1099" s="294" t="s">
        <v>1255</v>
      </c>
      <c r="D1099" s="292" t="s">
        <v>1256</v>
      </c>
      <c r="E1099" s="293">
        <v>1</v>
      </c>
      <c r="F1099" s="188"/>
      <c r="G1099" s="217"/>
      <c r="H1099" s="217"/>
      <c r="I1099" s="188"/>
      <c r="J1099" s="120" t="str">
        <f>IF(I1099=Sheet2!$A$3,Sheet2!$B$3,IF(I1099=Sheet2!$A$4,Sheet2!$B$4,IF(I1099=Sheet2!$A$5,Sheet2!$B$5,IF(I1099=Sheet2!$A$6,Sheet2!$B$6,""))))</f>
        <v/>
      </c>
      <c r="K1099" s="202"/>
    </row>
    <row r="1100" spans="1:11">
      <c r="A1100" s="365"/>
      <c r="B1100" s="230">
        <v>1074</v>
      </c>
      <c r="C1100" s="294" t="s">
        <v>1460</v>
      </c>
      <c r="D1100" s="292" t="s">
        <v>860</v>
      </c>
      <c r="E1100" s="293">
        <v>1</v>
      </c>
      <c r="F1100" s="188"/>
      <c r="G1100" s="217"/>
      <c r="H1100" s="217"/>
      <c r="I1100" s="188"/>
      <c r="J1100" s="120" t="str">
        <f>IF(I1100=Sheet2!$A$3,Sheet2!$B$3,IF(I1100=Sheet2!$A$4,Sheet2!$B$4,IF(I1100=Sheet2!$A$5,Sheet2!$B$5,IF(I1100=Sheet2!$A$6,Sheet2!$B$6,""))))</f>
        <v/>
      </c>
      <c r="K1100" s="202"/>
    </row>
    <row r="1101" spans="1:11">
      <c r="A1101" s="365"/>
      <c r="B1101" s="230">
        <v>1075</v>
      </c>
      <c r="C1101" s="294" t="s">
        <v>1461</v>
      </c>
      <c r="D1101" s="292" t="s">
        <v>1462</v>
      </c>
      <c r="E1101" s="293">
        <v>1</v>
      </c>
      <c r="F1101" s="188"/>
      <c r="G1101" s="217"/>
      <c r="H1101" s="217"/>
      <c r="I1101" s="188"/>
      <c r="J1101" s="120" t="str">
        <f>IF(I1101=Sheet2!$A$3,Sheet2!$B$3,IF(I1101=Sheet2!$A$4,Sheet2!$B$4,IF(I1101=Sheet2!$A$5,Sheet2!$B$5,IF(I1101=Sheet2!$A$6,Sheet2!$B$6,""))))</f>
        <v/>
      </c>
      <c r="K1101" s="202"/>
    </row>
    <row r="1102" spans="1:11">
      <c r="A1102" s="365"/>
      <c r="B1102" s="230">
        <v>1076</v>
      </c>
      <c r="C1102" s="294" t="s">
        <v>1485</v>
      </c>
      <c r="D1102" s="292" t="s">
        <v>1486</v>
      </c>
      <c r="E1102" s="293">
        <v>2</v>
      </c>
      <c r="F1102" s="188"/>
      <c r="G1102" s="217"/>
      <c r="H1102" s="217"/>
      <c r="I1102" s="188"/>
      <c r="J1102" s="120" t="str">
        <f>IF(I1102=Sheet2!$A$3,Sheet2!$B$3,IF(I1102=Sheet2!$A$4,Sheet2!$B$4,IF(I1102=Sheet2!$A$5,Sheet2!$B$5,IF(I1102=Sheet2!$A$6,Sheet2!$B$6,""))))</f>
        <v/>
      </c>
      <c r="K1102" s="202"/>
    </row>
    <row r="1103" spans="1:11">
      <c r="A1103" s="365"/>
      <c r="B1103" s="230">
        <v>1077</v>
      </c>
      <c r="C1103" s="294" t="s">
        <v>923</v>
      </c>
      <c r="D1103" s="292" t="s">
        <v>924</v>
      </c>
      <c r="E1103" s="293">
        <v>1</v>
      </c>
      <c r="F1103" s="188"/>
      <c r="G1103" s="217"/>
      <c r="H1103" s="217"/>
      <c r="I1103" s="188"/>
      <c r="J1103" s="120" t="str">
        <f>IF(I1103=Sheet2!$A$3,Sheet2!$B$3,IF(I1103=Sheet2!$A$4,Sheet2!$B$4,IF(I1103=Sheet2!$A$5,Sheet2!$B$5,IF(I1103=Sheet2!$A$6,Sheet2!$B$6,""))))</f>
        <v/>
      </c>
      <c r="K1103" s="202"/>
    </row>
    <row r="1104" spans="1:11">
      <c r="A1104" s="365"/>
      <c r="B1104" s="230">
        <v>1078</v>
      </c>
      <c r="C1104" s="294" t="s">
        <v>1463</v>
      </c>
      <c r="D1104" s="292" t="s">
        <v>1464</v>
      </c>
      <c r="E1104" s="293">
        <v>3</v>
      </c>
      <c r="F1104" s="188"/>
      <c r="G1104" s="217"/>
      <c r="H1104" s="217"/>
      <c r="I1104" s="188"/>
      <c r="J1104" s="120" t="str">
        <f>IF(I1104=Sheet2!$A$3,Sheet2!$B$3,IF(I1104=Sheet2!$A$4,Sheet2!$B$4,IF(I1104=Sheet2!$A$5,Sheet2!$B$5,IF(I1104=Sheet2!$A$6,Sheet2!$B$6,""))))</f>
        <v/>
      </c>
      <c r="K1104" s="202"/>
    </row>
    <row r="1105" spans="1:11">
      <c r="A1105" s="365"/>
      <c r="B1105" s="230">
        <v>1079</v>
      </c>
      <c r="C1105" s="294" t="s">
        <v>824</v>
      </c>
      <c r="D1105" s="292" t="s">
        <v>825</v>
      </c>
      <c r="E1105" s="293">
        <v>1</v>
      </c>
      <c r="F1105" s="188"/>
      <c r="G1105" s="217"/>
      <c r="H1105" s="217"/>
      <c r="I1105" s="188"/>
      <c r="J1105" s="120" t="str">
        <f>IF(I1105=Sheet2!$A$3,Sheet2!$B$3,IF(I1105=Sheet2!$A$4,Sheet2!$B$4,IF(I1105=Sheet2!$A$5,Sheet2!$B$5,IF(I1105=Sheet2!$A$6,Sheet2!$B$6,""))))</f>
        <v/>
      </c>
      <c r="K1105" s="202"/>
    </row>
    <row r="1106" spans="1:11">
      <c r="A1106" s="365"/>
      <c r="B1106" s="230">
        <v>1080</v>
      </c>
      <c r="C1106" s="294" t="s">
        <v>1304</v>
      </c>
      <c r="D1106" s="292" t="s">
        <v>1305</v>
      </c>
      <c r="E1106" s="293">
        <v>1</v>
      </c>
      <c r="F1106" s="188"/>
      <c r="G1106" s="217"/>
      <c r="H1106" s="217"/>
      <c r="I1106" s="188"/>
      <c r="J1106" s="120" t="str">
        <f>IF(I1106=Sheet2!$A$3,Sheet2!$B$3,IF(I1106=Sheet2!$A$4,Sheet2!$B$4,IF(I1106=Sheet2!$A$5,Sheet2!$B$5,IF(I1106=Sheet2!$A$6,Sheet2!$B$6,""))))</f>
        <v/>
      </c>
      <c r="K1106" s="202"/>
    </row>
    <row r="1107" spans="1:11">
      <c r="A1107" s="365"/>
      <c r="B1107" s="230">
        <v>1081</v>
      </c>
      <c r="C1107" s="294" t="s">
        <v>695</v>
      </c>
      <c r="D1107" s="292" t="s">
        <v>696</v>
      </c>
      <c r="E1107" s="293">
        <v>2</v>
      </c>
      <c r="F1107" s="188"/>
      <c r="G1107" s="217"/>
      <c r="H1107" s="217"/>
      <c r="I1107" s="188"/>
      <c r="J1107" s="120" t="str">
        <f>IF(I1107=Sheet2!$A$3,Sheet2!$B$3,IF(I1107=Sheet2!$A$4,Sheet2!$B$4,IF(I1107=Sheet2!$A$5,Sheet2!$B$5,IF(I1107=Sheet2!$A$6,Sheet2!$B$6,""))))</f>
        <v/>
      </c>
      <c r="K1107" s="202"/>
    </row>
    <row r="1108" spans="1:11">
      <c r="A1108" s="365"/>
      <c r="B1108" s="230">
        <v>1082</v>
      </c>
      <c r="C1108" s="294" t="s">
        <v>1295</v>
      </c>
      <c r="D1108" s="292" t="s">
        <v>1296</v>
      </c>
      <c r="E1108" s="293">
        <v>1</v>
      </c>
      <c r="F1108" s="188"/>
      <c r="G1108" s="217"/>
      <c r="H1108" s="217"/>
      <c r="I1108" s="188"/>
      <c r="J1108" s="120" t="str">
        <f>IF(I1108=Sheet2!$A$3,Sheet2!$B$3,IF(I1108=Sheet2!$A$4,Sheet2!$B$4,IF(I1108=Sheet2!$A$5,Sheet2!$B$5,IF(I1108=Sheet2!$A$6,Sheet2!$B$6,""))))</f>
        <v/>
      </c>
      <c r="K1108" s="202"/>
    </row>
    <row r="1109" spans="1:11">
      <c r="A1109" s="365"/>
      <c r="B1109" s="230">
        <v>1083</v>
      </c>
      <c r="C1109" s="294" t="s">
        <v>812</v>
      </c>
      <c r="D1109" s="292" t="s">
        <v>1297</v>
      </c>
      <c r="E1109" s="293">
        <v>1</v>
      </c>
      <c r="F1109" s="188"/>
      <c r="G1109" s="217"/>
      <c r="H1109" s="217"/>
      <c r="I1109" s="188"/>
      <c r="J1109" s="120" t="str">
        <f>IF(I1109=Sheet2!$A$3,Sheet2!$B$3,IF(I1109=Sheet2!$A$4,Sheet2!$B$4,IF(I1109=Sheet2!$A$5,Sheet2!$B$5,IF(I1109=Sheet2!$A$6,Sheet2!$B$6,""))))</f>
        <v/>
      </c>
      <c r="K1109" s="202"/>
    </row>
    <row r="1110" spans="1:11">
      <c r="A1110" s="365"/>
      <c r="B1110" s="230">
        <v>1084</v>
      </c>
      <c r="C1110" s="294" t="s">
        <v>813</v>
      </c>
      <c r="D1110" s="292" t="s">
        <v>814</v>
      </c>
      <c r="E1110" s="293">
        <v>1</v>
      </c>
      <c r="F1110" s="188"/>
      <c r="G1110" s="217"/>
      <c r="H1110" s="217"/>
      <c r="I1110" s="188"/>
      <c r="J1110" s="120" t="str">
        <f>IF(I1110=Sheet2!$A$3,Sheet2!$B$3,IF(I1110=Sheet2!$A$4,Sheet2!$B$4,IF(I1110=Sheet2!$A$5,Sheet2!$B$5,IF(I1110=Sheet2!$A$6,Sheet2!$B$6,""))))</f>
        <v/>
      </c>
      <c r="K1110" s="202"/>
    </row>
    <row r="1111" spans="1:11">
      <c r="A1111" s="365"/>
      <c r="B1111" s="230">
        <v>1085</v>
      </c>
      <c r="C1111" s="294" t="s">
        <v>815</v>
      </c>
      <c r="D1111" s="292" t="s">
        <v>816</v>
      </c>
      <c r="E1111" s="293">
        <v>1</v>
      </c>
      <c r="F1111" s="188"/>
      <c r="G1111" s="217"/>
      <c r="H1111" s="217"/>
      <c r="I1111" s="188"/>
      <c r="J1111" s="120" t="str">
        <f>IF(I1111=Sheet2!$A$3,Sheet2!$B$3,IF(I1111=Sheet2!$A$4,Sheet2!$B$4,IF(I1111=Sheet2!$A$5,Sheet2!$B$5,IF(I1111=Sheet2!$A$6,Sheet2!$B$6,""))))</f>
        <v/>
      </c>
      <c r="K1111" s="202"/>
    </row>
    <row r="1112" spans="1:11">
      <c r="A1112" s="365"/>
      <c r="B1112" s="230">
        <v>1086</v>
      </c>
      <c r="C1112" s="294" t="s">
        <v>474</v>
      </c>
      <c r="D1112" s="292" t="s">
        <v>475</v>
      </c>
      <c r="E1112" s="293">
        <v>1</v>
      </c>
      <c r="F1112" s="188"/>
      <c r="G1112" s="217"/>
      <c r="H1112" s="217"/>
      <c r="I1112" s="188"/>
      <c r="J1112" s="120" t="str">
        <f>IF(I1112=Sheet2!$A$3,Sheet2!$B$3,IF(I1112=Sheet2!$A$4,Sheet2!$B$4,IF(I1112=Sheet2!$A$5,Sheet2!$B$5,IF(I1112=Sheet2!$A$6,Sheet2!$B$6,""))))</f>
        <v/>
      </c>
      <c r="K1112" s="202"/>
    </row>
    <row r="1113" spans="1:11">
      <c r="A1113" s="365"/>
      <c r="B1113" s="230">
        <v>1087</v>
      </c>
      <c r="C1113" s="291" t="s">
        <v>1494</v>
      </c>
      <c r="D1113" s="292" t="s">
        <v>1495</v>
      </c>
      <c r="E1113" s="293">
        <v>1</v>
      </c>
      <c r="F1113" s="188"/>
      <c r="G1113" s="217"/>
      <c r="H1113" s="217"/>
      <c r="I1113" s="188"/>
      <c r="J1113" s="120" t="str">
        <f>IF(I1113=Sheet2!$A$3,Sheet2!$B$3,IF(I1113=Sheet2!$A$4,Sheet2!$B$4,IF(I1113=Sheet2!$A$5,Sheet2!$B$5,IF(I1113=Sheet2!$A$6,Sheet2!$B$6,""))))</f>
        <v/>
      </c>
      <c r="K1113" s="202"/>
    </row>
    <row r="1114" spans="1:11">
      <c r="A1114" s="365"/>
      <c r="B1114" s="230">
        <v>1088</v>
      </c>
      <c r="C1114" s="294" t="s">
        <v>1496</v>
      </c>
      <c r="D1114" s="292" t="s">
        <v>1497</v>
      </c>
      <c r="E1114" s="293">
        <v>1</v>
      </c>
      <c r="F1114" s="188"/>
      <c r="G1114" s="217"/>
      <c r="H1114" s="217"/>
      <c r="I1114" s="188"/>
      <c r="J1114" s="120" t="str">
        <f>IF(I1114=Sheet2!$A$3,Sheet2!$B$3,IF(I1114=Sheet2!$A$4,Sheet2!$B$4,IF(I1114=Sheet2!$A$5,Sheet2!$B$5,IF(I1114=Sheet2!$A$6,Sheet2!$B$6,""))))</f>
        <v/>
      </c>
      <c r="K1114" s="202"/>
    </row>
    <row r="1115" spans="1:11">
      <c r="A1115" s="365"/>
      <c r="B1115" s="230">
        <v>1089</v>
      </c>
      <c r="C1115" s="294" t="s">
        <v>1460</v>
      </c>
      <c r="D1115" s="292" t="s">
        <v>860</v>
      </c>
      <c r="E1115" s="293">
        <v>1</v>
      </c>
      <c r="F1115" s="188"/>
      <c r="G1115" s="217"/>
      <c r="H1115" s="217"/>
      <c r="I1115" s="188"/>
      <c r="J1115" s="120" t="str">
        <f>IF(I1115=Sheet2!$A$3,Sheet2!$B$3,IF(I1115=Sheet2!$A$4,Sheet2!$B$4,IF(I1115=Sheet2!$A$5,Sheet2!$B$5,IF(I1115=Sheet2!$A$6,Sheet2!$B$6,""))))</f>
        <v/>
      </c>
      <c r="K1115" s="202"/>
    </row>
    <row r="1116" spans="1:11">
      <c r="A1116" s="365"/>
      <c r="B1116" s="230">
        <v>1090</v>
      </c>
      <c r="C1116" s="294" t="s">
        <v>1483</v>
      </c>
      <c r="D1116" s="292" t="s">
        <v>1484</v>
      </c>
      <c r="E1116" s="293">
        <v>1</v>
      </c>
      <c r="F1116" s="188"/>
      <c r="G1116" s="217"/>
      <c r="H1116" s="217"/>
      <c r="I1116" s="188"/>
      <c r="J1116" s="120" t="str">
        <f>IF(I1116=Sheet2!$A$3,Sheet2!$B$3,IF(I1116=Sheet2!$A$4,Sheet2!$B$4,IF(I1116=Sheet2!$A$5,Sheet2!$B$5,IF(I1116=Sheet2!$A$6,Sheet2!$B$6,""))))</f>
        <v/>
      </c>
      <c r="K1116" s="202"/>
    </row>
    <row r="1117" spans="1:11">
      <c r="A1117" s="365"/>
      <c r="B1117" s="230">
        <v>1091</v>
      </c>
      <c r="C1117" s="294" t="s">
        <v>1485</v>
      </c>
      <c r="D1117" s="292" t="s">
        <v>1486</v>
      </c>
      <c r="E1117" s="293">
        <v>2</v>
      </c>
      <c r="F1117" s="188"/>
      <c r="G1117" s="217"/>
      <c r="H1117" s="217"/>
      <c r="I1117" s="188"/>
      <c r="J1117" s="120" t="str">
        <f>IF(I1117=Sheet2!$A$3,Sheet2!$B$3,IF(I1117=Sheet2!$A$4,Sheet2!$B$4,IF(I1117=Sheet2!$A$5,Sheet2!$B$5,IF(I1117=Sheet2!$A$6,Sheet2!$B$6,""))))</f>
        <v/>
      </c>
      <c r="K1117" s="202"/>
    </row>
    <row r="1118" spans="1:11">
      <c r="A1118" s="365"/>
      <c r="B1118" s="230">
        <v>1092</v>
      </c>
      <c r="C1118" s="294" t="s">
        <v>923</v>
      </c>
      <c r="D1118" s="292" t="s">
        <v>924</v>
      </c>
      <c r="E1118" s="293">
        <v>1</v>
      </c>
      <c r="F1118" s="188"/>
      <c r="G1118" s="217"/>
      <c r="H1118" s="217"/>
      <c r="I1118" s="188"/>
      <c r="J1118" s="120" t="str">
        <f>IF(I1118=Sheet2!$A$3,Sheet2!$B$3,IF(I1118=Sheet2!$A$4,Sheet2!$B$4,IF(I1118=Sheet2!$A$5,Sheet2!$B$5,IF(I1118=Sheet2!$A$6,Sheet2!$B$6,""))))</f>
        <v/>
      </c>
      <c r="K1118" s="202"/>
    </row>
    <row r="1119" spans="1:11">
      <c r="A1119" s="365"/>
      <c r="B1119" s="230">
        <v>1093</v>
      </c>
      <c r="C1119" s="294" t="s">
        <v>1463</v>
      </c>
      <c r="D1119" s="292" t="s">
        <v>1464</v>
      </c>
      <c r="E1119" s="293">
        <v>3</v>
      </c>
      <c r="F1119" s="188"/>
      <c r="G1119" s="217"/>
      <c r="H1119" s="217"/>
      <c r="I1119" s="188"/>
      <c r="J1119" s="120" t="str">
        <f>IF(I1119=Sheet2!$A$3,Sheet2!$B$3,IF(I1119=Sheet2!$A$4,Sheet2!$B$4,IF(I1119=Sheet2!$A$5,Sheet2!$B$5,IF(I1119=Sheet2!$A$6,Sheet2!$B$6,""))))</f>
        <v/>
      </c>
      <c r="K1119" s="202"/>
    </row>
    <row r="1120" spans="1:11">
      <c r="A1120" s="365"/>
      <c r="B1120" s="230">
        <v>1094</v>
      </c>
      <c r="C1120" s="294" t="s">
        <v>824</v>
      </c>
      <c r="D1120" s="292" t="s">
        <v>825</v>
      </c>
      <c r="E1120" s="293">
        <v>1</v>
      </c>
      <c r="F1120" s="188"/>
      <c r="G1120" s="217"/>
      <c r="H1120" s="217"/>
      <c r="I1120" s="188"/>
      <c r="J1120" s="120" t="str">
        <f>IF(I1120=Sheet2!$A$3,Sheet2!$B$3,IF(I1120=Sheet2!$A$4,Sheet2!$B$4,IF(I1120=Sheet2!$A$5,Sheet2!$B$5,IF(I1120=Sheet2!$A$6,Sheet2!$B$6,""))))</f>
        <v/>
      </c>
      <c r="K1120" s="202"/>
    </row>
    <row r="1121" spans="1:11">
      <c r="A1121" s="365"/>
      <c r="B1121" s="230">
        <v>1095</v>
      </c>
      <c r="C1121" s="294" t="s">
        <v>1304</v>
      </c>
      <c r="D1121" s="292" t="s">
        <v>1305</v>
      </c>
      <c r="E1121" s="293">
        <v>1</v>
      </c>
      <c r="F1121" s="188"/>
      <c r="G1121" s="217"/>
      <c r="H1121" s="217"/>
      <c r="I1121" s="188"/>
      <c r="J1121" s="120" t="str">
        <f>IF(I1121=Sheet2!$A$3,Sheet2!$B$3,IF(I1121=Sheet2!$A$4,Sheet2!$B$4,IF(I1121=Sheet2!$A$5,Sheet2!$B$5,IF(I1121=Sheet2!$A$6,Sheet2!$B$6,""))))</f>
        <v/>
      </c>
      <c r="K1121" s="202"/>
    </row>
    <row r="1122" spans="1:11">
      <c r="A1122" s="365"/>
      <c r="B1122" s="230">
        <v>1096</v>
      </c>
      <c r="C1122" s="294" t="s">
        <v>1306</v>
      </c>
      <c r="D1122" s="292" t="s">
        <v>1307</v>
      </c>
      <c r="E1122" s="293">
        <v>2</v>
      </c>
      <c r="F1122" s="188"/>
      <c r="G1122" s="217"/>
      <c r="H1122" s="217"/>
      <c r="I1122" s="188"/>
      <c r="J1122" s="120" t="str">
        <f>IF(I1122=Sheet2!$A$3,Sheet2!$B$3,IF(I1122=Sheet2!$A$4,Sheet2!$B$4,IF(I1122=Sheet2!$A$5,Sheet2!$B$5,IF(I1122=Sheet2!$A$6,Sheet2!$B$6,""))))</f>
        <v/>
      </c>
      <c r="K1122" s="202"/>
    </row>
    <row r="1123" spans="1:11">
      <c r="A1123" s="365"/>
      <c r="B1123" s="230">
        <v>1097</v>
      </c>
      <c r="C1123" s="294" t="s">
        <v>1295</v>
      </c>
      <c r="D1123" s="292" t="s">
        <v>1296</v>
      </c>
      <c r="E1123" s="293">
        <v>1</v>
      </c>
      <c r="F1123" s="188"/>
      <c r="G1123" s="217"/>
      <c r="H1123" s="217"/>
      <c r="I1123" s="188"/>
      <c r="J1123" s="120" t="str">
        <f>IF(I1123=Sheet2!$A$3,Sheet2!$B$3,IF(I1123=Sheet2!$A$4,Sheet2!$B$4,IF(I1123=Sheet2!$A$5,Sheet2!$B$5,IF(I1123=Sheet2!$A$6,Sheet2!$B$6,""))))</f>
        <v/>
      </c>
      <c r="K1123" s="202"/>
    </row>
    <row r="1124" spans="1:11">
      <c r="A1124" s="365"/>
      <c r="B1124" s="230">
        <v>1098</v>
      </c>
      <c r="C1124" s="294" t="s">
        <v>812</v>
      </c>
      <c r="D1124" s="292" t="s">
        <v>1297</v>
      </c>
      <c r="E1124" s="293">
        <v>1</v>
      </c>
      <c r="F1124" s="188"/>
      <c r="G1124" s="217"/>
      <c r="H1124" s="217"/>
      <c r="I1124" s="188"/>
      <c r="J1124" s="120" t="str">
        <f>IF(I1124=Sheet2!$A$3,Sheet2!$B$3,IF(I1124=Sheet2!$A$4,Sheet2!$B$4,IF(I1124=Sheet2!$A$5,Sheet2!$B$5,IF(I1124=Sheet2!$A$6,Sheet2!$B$6,""))))</f>
        <v/>
      </c>
      <c r="K1124" s="202"/>
    </row>
    <row r="1125" spans="1:11">
      <c r="A1125" s="365"/>
      <c r="B1125" s="230">
        <v>1099</v>
      </c>
      <c r="C1125" s="294" t="s">
        <v>1478</v>
      </c>
      <c r="D1125" s="292" t="s">
        <v>1479</v>
      </c>
      <c r="E1125" s="293">
        <v>1</v>
      </c>
      <c r="F1125" s="188"/>
      <c r="G1125" s="217"/>
      <c r="H1125" s="217"/>
      <c r="I1125" s="188"/>
      <c r="J1125" s="120" t="str">
        <f>IF(I1125=Sheet2!$A$3,Sheet2!$B$3,IF(I1125=Sheet2!$A$4,Sheet2!$B$4,IF(I1125=Sheet2!$A$5,Sheet2!$B$5,IF(I1125=Sheet2!$A$6,Sheet2!$B$6,""))))</f>
        <v/>
      </c>
      <c r="K1125" s="202"/>
    </row>
    <row r="1126" spans="1:11">
      <c r="A1126" s="365"/>
      <c r="B1126" s="230">
        <v>1100</v>
      </c>
      <c r="C1126" s="294" t="s">
        <v>1480</v>
      </c>
      <c r="D1126" s="292" t="s">
        <v>1457</v>
      </c>
      <c r="E1126" s="293">
        <v>1</v>
      </c>
      <c r="F1126" s="188"/>
      <c r="G1126" s="217"/>
      <c r="H1126" s="217"/>
      <c r="I1126" s="188"/>
      <c r="J1126" s="120" t="str">
        <f>IF(I1126=Sheet2!$A$3,Sheet2!$B$3,IF(I1126=Sheet2!$A$4,Sheet2!$B$4,IF(I1126=Sheet2!$A$5,Sheet2!$B$5,IF(I1126=Sheet2!$A$6,Sheet2!$B$6,""))))</f>
        <v/>
      </c>
      <c r="K1126" s="202"/>
    </row>
    <row r="1127" spans="1:11">
      <c r="A1127" s="365"/>
      <c r="B1127" s="230">
        <v>1101</v>
      </c>
      <c r="C1127" s="294" t="s">
        <v>1481</v>
      </c>
      <c r="D1127" s="292" t="s">
        <v>1482</v>
      </c>
      <c r="E1127" s="293">
        <v>1</v>
      </c>
      <c r="F1127" s="188"/>
      <c r="G1127" s="217"/>
      <c r="H1127" s="217"/>
      <c r="I1127" s="188"/>
      <c r="J1127" s="120" t="str">
        <f>IF(I1127=Sheet2!$A$3,Sheet2!$B$3,IF(I1127=Sheet2!$A$4,Sheet2!$B$4,IF(I1127=Sheet2!$A$5,Sheet2!$B$5,IF(I1127=Sheet2!$A$6,Sheet2!$B$6,""))))</f>
        <v/>
      </c>
      <c r="K1127" s="202"/>
    </row>
    <row r="1128" spans="1:11">
      <c r="A1128" s="365"/>
      <c r="B1128" s="230">
        <v>1102</v>
      </c>
      <c r="C1128" s="294" t="s">
        <v>915</v>
      </c>
      <c r="D1128" s="292" t="s">
        <v>916</v>
      </c>
      <c r="E1128" s="293">
        <v>1</v>
      </c>
      <c r="F1128" s="188"/>
      <c r="G1128" s="217"/>
      <c r="H1128" s="217"/>
      <c r="I1128" s="188"/>
      <c r="J1128" s="120" t="str">
        <f>IF(I1128=Sheet2!$A$3,Sheet2!$B$3,IF(I1128=Sheet2!$A$4,Sheet2!$B$4,IF(I1128=Sheet2!$A$5,Sheet2!$B$5,IF(I1128=Sheet2!$A$6,Sheet2!$B$6,""))))</f>
        <v/>
      </c>
      <c r="K1128" s="202"/>
    </row>
    <row r="1129" spans="1:11">
      <c r="A1129" s="365"/>
      <c r="B1129" s="230">
        <v>1103</v>
      </c>
      <c r="C1129" s="294" t="s">
        <v>1257</v>
      </c>
      <c r="D1129" s="292" t="s">
        <v>918</v>
      </c>
      <c r="E1129" s="293">
        <v>1</v>
      </c>
      <c r="F1129" s="188"/>
      <c r="G1129" s="217"/>
      <c r="H1129" s="217"/>
      <c r="I1129" s="188"/>
      <c r="J1129" s="120" t="str">
        <f>IF(I1129=Sheet2!$A$3,Sheet2!$B$3,IF(I1129=Sheet2!$A$4,Sheet2!$B$4,IF(I1129=Sheet2!$A$5,Sheet2!$B$5,IF(I1129=Sheet2!$A$6,Sheet2!$B$6,""))))</f>
        <v/>
      </c>
      <c r="K1129" s="202"/>
    </row>
    <row r="1130" spans="1:11">
      <c r="A1130" s="365"/>
      <c r="B1130" s="230">
        <v>1104</v>
      </c>
      <c r="C1130" s="294" t="s">
        <v>911</v>
      </c>
      <c r="D1130" s="292" t="s">
        <v>912</v>
      </c>
      <c r="E1130" s="293">
        <v>1</v>
      </c>
      <c r="F1130" s="188"/>
      <c r="G1130" s="217"/>
      <c r="H1130" s="217"/>
      <c r="I1130" s="188"/>
      <c r="J1130" s="120" t="str">
        <f>IF(I1130=Sheet2!$A$3,Sheet2!$B$3,IF(I1130=Sheet2!$A$4,Sheet2!$B$4,IF(I1130=Sheet2!$A$5,Sheet2!$B$5,IF(I1130=Sheet2!$A$6,Sheet2!$B$6,""))))</f>
        <v/>
      </c>
      <c r="K1130" s="202"/>
    </row>
    <row r="1131" spans="1:11">
      <c r="A1131" s="365"/>
      <c r="B1131" s="230">
        <v>1105</v>
      </c>
      <c r="C1131" s="294" t="s">
        <v>1255</v>
      </c>
      <c r="D1131" s="292" t="s">
        <v>1256</v>
      </c>
      <c r="E1131" s="293">
        <v>1</v>
      </c>
      <c r="F1131" s="188"/>
      <c r="G1131" s="217"/>
      <c r="H1131" s="217"/>
      <c r="I1131" s="188"/>
      <c r="J1131" s="120" t="str">
        <f>IF(I1131=Sheet2!$A$3,Sheet2!$B$3,IF(I1131=Sheet2!$A$4,Sheet2!$B$4,IF(I1131=Sheet2!$A$5,Sheet2!$B$5,IF(I1131=Sheet2!$A$6,Sheet2!$B$6,""))))</f>
        <v/>
      </c>
      <c r="K1131" s="202"/>
    </row>
    <row r="1132" spans="1:11">
      <c r="A1132" s="365"/>
      <c r="B1132" s="230">
        <v>1106</v>
      </c>
      <c r="C1132" s="294" t="s">
        <v>813</v>
      </c>
      <c r="D1132" s="292" t="s">
        <v>814</v>
      </c>
      <c r="E1132" s="293">
        <v>1</v>
      </c>
      <c r="F1132" s="188"/>
      <c r="G1132" s="217"/>
      <c r="H1132" s="217"/>
      <c r="I1132" s="188"/>
      <c r="J1132" s="120" t="str">
        <f>IF(I1132=Sheet2!$A$3,Sheet2!$B$3,IF(I1132=Sheet2!$A$4,Sheet2!$B$4,IF(I1132=Sheet2!$A$5,Sheet2!$B$5,IF(I1132=Sheet2!$A$6,Sheet2!$B$6,""))))</f>
        <v/>
      </c>
      <c r="K1132" s="202"/>
    </row>
    <row r="1133" spans="1:11">
      <c r="A1133" s="365"/>
      <c r="B1133" s="230">
        <v>1107</v>
      </c>
      <c r="C1133" s="294" t="s">
        <v>815</v>
      </c>
      <c r="D1133" s="292" t="s">
        <v>816</v>
      </c>
      <c r="E1133" s="293">
        <v>1</v>
      </c>
      <c r="F1133" s="188"/>
      <c r="G1133" s="217"/>
      <c r="H1133" s="217"/>
      <c r="I1133" s="188"/>
      <c r="J1133" s="120" t="str">
        <f>IF(I1133=Sheet2!$A$3,Sheet2!$B$3,IF(I1133=Sheet2!$A$4,Sheet2!$B$4,IF(I1133=Sheet2!$A$5,Sheet2!$B$5,IF(I1133=Sheet2!$A$6,Sheet2!$B$6,""))))</f>
        <v/>
      </c>
      <c r="K1133" s="202"/>
    </row>
    <row r="1134" spans="1:11">
      <c r="A1134" s="365"/>
      <c r="B1134" s="230">
        <v>1108</v>
      </c>
      <c r="C1134" s="294" t="s">
        <v>474</v>
      </c>
      <c r="D1134" s="292" t="s">
        <v>475</v>
      </c>
      <c r="E1134" s="293">
        <v>1</v>
      </c>
      <c r="F1134" s="188"/>
      <c r="G1134" s="217"/>
      <c r="H1134" s="217"/>
      <c r="I1134" s="188"/>
      <c r="J1134" s="120" t="str">
        <f>IF(I1134=Sheet2!$A$3,Sheet2!$B$3,IF(I1134=Sheet2!$A$4,Sheet2!$B$4,IF(I1134=Sheet2!$A$5,Sheet2!$B$5,IF(I1134=Sheet2!$A$6,Sheet2!$B$6,""))))</f>
        <v/>
      </c>
      <c r="K1134" s="202"/>
    </row>
    <row r="1135" spans="1:11">
      <c r="A1135" s="365"/>
      <c r="B1135" s="230">
        <v>1109</v>
      </c>
      <c r="C1135" s="291" t="s">
        <v>1498</v>
      </c>
      <c r="D1135" s="292" t="s">
        <v>1499</v>
      </c>
      <c r="E1135" s="293">
        <v>1</v>
      </c>
      <c r="F1135" s="188"/>
      <c r="G1135" s="217"/>
      <c r="H1135" s="217"/>
      <c r="I1135" s="188"/>
      <c r="J1135" s="120" t="str">
        <f>IF(I1135=Sheet2!$A$3,Sheet2!$B$3,IF(I1135=Sheet2!$A$4,Sheet2!$B$4,IF(I1135=Sheet2!$A$5,Sheet2!$B$5,IF(I1135=Sheet2!$A$6,Sheet2!$B$6,""))))</f>
        <v/>
      </c>
      <c r="K1135" s="202"/>
    </row>
    <row r="1136" spans="1:11">
      <c r="A1136" s="365"/>
      <c r="B1136" s="230">
        <v>1110</v>
      </c>
      <c r="C1136" s="294" t="s">
        <v>1500</v>
      </c>
      <c r="D1136" s="292" t="s">
        <v>1497</v>
      </c>
      <c r="E1136" s="293">
        <v>1</v>
      </c>
      <c r="F1136" s="188"/>
      <c r="G1136" s="217"/>
      <c r="H1136" s="217"/>
      <c r="I1136" s="188"/>
      <c r="J1136" s="120" t="str">
        <f>IF(I1136=Sheet2!$A$3,Sheet2!$B$3,IF(I1136=Sheet2!$A$4,Sheet2!$B$4,IF(I1136=Sheet2!$A$5,Sheet2!$B$5,IF(I1136=Sheet2!$A$6,Sheet2!$B$6,""))))</f>
        <v/>
      </c>
      <c r="K1136" s="202"/>
    </row>
    <row r="1137" spans="1:11">
      <c r="A1137" s="365"/>
      <c r="B1137" s="230">
        <v>1111</v>
      </c>
      <c r="C1137" s="294" t="s">
        <v>1478</v>
      </c>
      <c r="D1137" s="292" t="s">
        <v>1479</v>
      </c>
      <c r="E1137" s="293">
        <v>1</v>
      </c>
      <c r="F1137" s="188"/>
      <c r="G1137" s="217"/>
      <c r="H1137" s="217"/>
      <c r="I1137" s="188"/>
      <c r="J1137" s="120" t="str">
        <f>IF(I1137=Sheet2!$A$3,Sheet2!$B$3,IF(I1137=Sheet2!$A$4,Sheet2!$B$4,IF(I1137=Sheet2!$A$5,Sheet2!$B$5,IF(I1137=Sheet2!$A$6,Sheet2!$B$6,""))))</f>
        <v/>
      </c>
      <c r="K1137" s="202"/>
    </row>
    <row r="1138" spans="1:11">
      <c r="A1138" s="365"/>
      <c r="B1138" s="230">
        <v>1112</v>
      </c>
      <c r="C1138" s="294" t="s">
        <v>1480</v>
      </c>
      <c r="D1138" s="292" t="s">
        <v>1457</v>
      </c>
      <c r="E1138" s="293">
        <v>1</v>
      </c>
      <c r="F1138" s="188"/>
      <c r="G1138" s="217"/>
      <c r="H1138" s="217"/>
      <c r="I1138" s="188"/>
      <c r="J1138" s="120" t="str">
        <f>IF(I1138=Sheet2!$A$3,Sheet2!$B$3,IF(I1138=Sheet2!$A$4,Sheet2!$B$4,IF(I1138=Sheet2!$A$5,Sheet2!$B$5,IF(I1138=Sheet2!$A$6,Sheet2!$B$6,""))))</f>
        <v/>
      </c>
      <c r="K1138" s="202"/>
    </row>
    <row r="1139" spans="1:11">
      <c r="A1139" s="365"/>
      <c r="B1139" s="230">
        <v>1113</v>
      </c>
      <c r="C1139" s="294" t="s">
        <v>1481</v>
      </c>
      <c r="D1139" s="292" t="s">
        <v>1482</v>
      </c>
      <c r="E1139" s="293">
        <v>1</v>
      </c>
      <c r="F1139" s="188"/>
      <c r="G1139" s="217"/>
      <c r="H1139" s="217"/>
      <c r="I1139" s="188"/>
      <c r="J1139" s="120" t="str">
        <f>IF(I1139=Sheet2!$A$3,Sheet2!$B$3,IF(I1139=Sheet2!$A$4,Sheet2!$B$4,IF(I1139=Sheet2!$A$5,Sheet2!$B$5,IF(I1139=Sheet2!$A$6,Sheet2!$B$6,""))))</f>
        <v/>
      </c>
      <c r="K1139" s="202"/>
    </row>
    <row r="1140" spans="1:11">
      <c r="A1140" s="365"/>
      <c r="B1140" s="230">
        <v>1114</v>
      </c>
      <c r="C1140" s="294" t="s">
        <v>915</v>
      </c>
      <c r="D1140" s="292" t="s">
        <v>916</v>
      </c>
      <c r="E1140" s="293">
        <v>1</v>
      </c>
      <c r="F1140" s="188"/>
      <c r="G1140" s="217"/>
      <c r="H1140" s="217"/>
      <c r="I1140" s="188"/>
      <c r="J1140" s="120" t="str">
        <f>IF(I1140=Sheet2!$A$3,Sheet2!$B$3,IF(I1140=Sheet2!$A$4,Sheet2!$B$4,IF(I1140=Sheet2!$A$5,Sheet2!$B$5,IF(I1140=Sheet2!$A$6,Sheet2!$B$6,""))))</f>
        <v/>
      </c>
      <c r="K1140" s="202"/>
    </row>
    <row r="1141" spans="1:11">
      <c r="A1141" s="365"/>
      <c r="B1141" s="230">
        <v>1115</v>
      </c>
      <c r="C1141" s="294" t="s">
        <v>1257</v>
      </c>
      <c r="D1141" s="292" t="s">
        <v>918</v>
      </c>
      <c r="E1141" s="293">
        <v>1</v>
      </c>
      <c r="F1141" s="188"/>
      <c r="G1141" s="217"/>
      <c r="H1141" s="217"/>
      <c r="I1141" s="188"/>
      <c r="J1141" s="120" t="str">
        <f>IF(I1141=Sheet2!$A$3,Sheet2!$B$3,IF(I1141=Sheet2!$A$4,Sheet2!$B$4,IF(I1141=Sheet2!$A$5,Sheet2!$B$5,IF(I1141=Sheet2!$A$6,Sheet2!$B$6,""))))</f>
        <v/>
      </c>
      <c r="K1141" s="202"/>
    </row>
    <row r="1142" spans="1:11">
      <c r="A1142" s="365"/>
      <c r="B1142" s="230">
        <v>1116</v>
      </c>
      <c r="C1142" s="294" t="s">
        <v>911</v>
      </c>
      <c r="D1142" s="292" t="s">
        <v>912</v>
      </c>
      <c r="E1142" s="293">
        <v>1</v>
      </c>
      <c r="F1142" s="188"/>
      <c r="G1142" s="217"/>
      <c r="H1142" s="217"/>
      <c r="I1142" s="188"/>
      <c r="J1142" s="120" t="str">
        <f>IF(I1142=Sheet2!$A$3,Sheet2!$B$3,IF(I1142=Sheet2!$A$4,Sheet2!$B$4,IF(I1142=Sheet2!$A$5,Sheet2!$B$5,IF(I1142=Sheet2!$A$6,Sheet2!$B$6,""))))</f>
        <v/>
      </c>
      <c r="K1142" s="202"/>
    </row>
    <row r="1143" spans="1:11">
      <c r="A1143" s="365"/>
      <c r="B1143" s="230">
        <v>1117</v>
      </c>
      <c r="C1143" s="294" t="s">
        <v>1255</v>
      </c>
      <c r="D1143" s="292" t="s">
        <v>1256</v>
      </c>
      <c r="E1143" s="293">
        <v>1</v>
      </c>
      <c r="F1143" s="188"/>
      <c r="G1143" s="217"/>
      <c r="H1143" s="217"/>
      <c r="I1143" s="188"/>
      <c r="J1143" s="120" t="str">
        <f>IF(I1143=Sheet2!$A$3,Sheet2!$B$3,IF(I1143=Sheet2!$A$4,Sheet2!$B$4,IF(I1143=Sheet2!$A$5,Sheet2!$B$5,IF(I1143=Sheet2!$A$6,Sheet2!$B$6,""))))</f>
        <v/>
      </c>
      <c r="K1143" s="202"/>
    </row>
    <row r="1144" spans="1:11">
      <c r="A1144" s="365"/>
      <c r="B1144" s="230">
        <v>1118</v>
      </c>
      <c r="C1144" s="294" t="s">
        <v>1460</v>
      </c>
      <c r="D1144" s="292" t="s">
        <v>860</v>
      </c>
      <c r="E1144" s="293">
        <v>1</v>
      </c>
      <c r="F1144" s="188"/>
      <c r="G1144" s="217"/>
      <c r="H1144" s="217"/>
      <c r="I1144" s="188"/>
      <c r="J1144" s="120" t="str">
        <f>IF(I1144=Sheet2!$A$3,Sheet2!$B$3,IF(I1144=Sheet2!$A$4,Sheet2!$B$4,IF(I1144=Sheet2!$A$5,Sheet2!$B$5,IF(I1144=Sheet2!$A$6,Sheet2!$B$6,""))))</f>
        <v/>
      </c>
      <c r="K1144" s="202"/>
    </row>
    <row r="1145" spans="1:11">
      <c r="A1145" s="365"/>
      <c r="B1145" s="230">
        <v>1119</v>
      </c>
      <c r="C1145" s="294" t="s">
        <v>1483</v>
      </c>
      <c r="D1145" s="292" t="s">
        <v>1484</v>
      </c>
      <c r="E1145" s="293">
        <v>1</v>
      </c>
      <c r="F1145" s="188"/>
      <c r="G1145" s="217"/>
      <c r="H1145" s="217"/>
      <c r="I1145" s="188"/>
      <c r="J1145" s="120" t="str">
        <f>IF(I1145=Sheet2!$A$3,Sheet2!$B$3,IF(I1145=Sheet2!$A$4,Sheet2!$B$4,IF(I1145=Sheet2!$A$5,Sheet2!$B$5,IF(I1145=Sheet2!$A$6,Sheet2!$B$6,""))))</f>
        <v/>
      </c>
      <c r="K1145" s="202"/>
    </row>
    <row r="1146" spans="1:11">
      <c r="A1146" s="365"/>
      <c r="B1146" s="230">
        <v>1120</v>
      </c>
      <c r="C1146" s="294" t="s">
        <v>1485</v>
      </c>
      <c r="D1146" s="292" t="s">
        <v>1486</v>
      </c>
      <c r="E1146" s="293">
        <v>2</v>
      </c>
      <c r="F1146" s="188"/>
      <c r="G1146" s="217"/>
      <c r="H1146" s="217"/>
      <c r="I1146" s="188"/>
      <c r="J1146" s="120" t="str">
        <f>IF(I1146=Sheet2!$A$3,Sheet2!$B$3,IF(I1146=Sheet2!$A$4,Sheet2!$B$4,IF(I1146=Sheet2!$A$5,Sheet2!$B$5,IF(I1146=Sheet2!$A$6,Sheet2!$B$6,""))))</f>
        <v/>
      </c>
      <c r="K1146" s="202"/>
    </row>
    <row r="1147" spans="1:11">
      <c r="A1147" s="365"/>
      <c r="B1147" s="230">
        <v>1121</v>
      </c>
      <c r="C1147" s="294" t="s">
        <v>923</v>
      </c>
      <c r="D1147" s="292" t="s">
        <v>924</v>
      </c>
      <c r="E1147" s="293">
        <v>1</v>
      </c>
      <c r="F1147" s="188"/>
      <c r="G1147" s="217"/>
      <c r="H1147" s="217"/>
      <c r="I1147" s="188"/>
      <c r="J1147" s="120" t="str">
        <f>IF(I1147=Sheet2!$A$3,Sheet2!$B$3,IF(I1147=Sheet2!$A$4,Sheet2!$B$4,IF(I1147=Sheet2!$A$5,Sheet2!$B$5,IF(I1147=Sheet2!$A$6,Sheet2!$B$6,""))))</f>
        <v/>
      </c>
      <c r="K1147" s="202"/>
    </row>
    <row r="1148" spans="1:11">
      <c r="A1148" s="365"/>
      <c r="B1148" s="230">
        <v>1122</v>
      </c>
      <c r="C1148" s="294" t="s">
        <v>1463</v>
      </c>
      <c r="D1148" s="292" t="s">
        <v>1464</v>
      </c>
      <c r="E1148" s="293">
        <v>3</v>
      </c>
      <c r="F1148" s="188"/>
      <c r="G1148" s="217"/>
      <c r="H1148" s="217"/>
      <c r="I1148" s="188"/>
      <c r="J1148" s="120" t="str">
        <f>IF(I1148=Sheet2!$A$3,Sheet2!$B$3,IF(I1148=Sheet2!$A$4,Sheet2!$B$4,IF(I1148=Sheet2!$A$5,Sheet2!$B$5,IF(I1148=Sheet2!$A$6,Sheet2!$B$6,""))))</f>
        <v/>
      </c>
      <c r="K1148" s="202"/>
    </row>
    <row r="1149" spans="1:11">
      <c r="A1149" s="365"/>
      <c r="B1149" s="230">
        <v>1123</v>
      </c>
      <c r="C1149" s="294" t="s">
        <v>824</v>
      </c>
      <c r="D1149" s="292" t="s">
        <v>825</v>
      </c>
      <c r="E1149" s="293">
        <v>1</v>
      </c>
      <c r="F1149" s="188"/>
      <c r="G1149" s="217"/>
      <c r="H1149" s="217"/>
      <c r="I1149" s="188"/>
      <c r="J1149" s="120" t="str">
        <f>IF(I1149=Sheet2!$A$3,Sheet2!$B$3,IF(I1149=Sheet2!$A$4,Sheet2!$B$4,IF(I1149=Sheet2!$A$5,Sheet2!$B$5,IF(I1149=Sheet2!$A$6,Sheet2!$B$6,""))))</f>
        <v/>
      </c>
      <c r="K1149" s="202"/>
    </row>
    <row r="1150" spans="1:11">
      <c r="A1150" s="365"/>
      <c r="B1150" s="230">
        <v>1124</v>
      </c>
      <c r="C1150" s="294" t="s">
        <v>1304</v>
      </c>
      <c r="D1150" s="292" t="s">
        <v>1305</v>
      </c>
      <c r="E1150" s="293">
        <v>1</v>
      </c>
      <c r="F1150" s="188"/>
      <c r="G1150" s="217"/>
      <c r="H1150" s="217"/>
      <c r="I1150" s="188"/>
      <c r="J1150" s="120" t="str">
        <f>IF(I1150=Sheet2!$A$3,Sheet2!$B$3,IF(I1150=Sheet2!$A$4,Sheet2!$B$4,IF(I1150=Sheet2!$A$5,Sheet2!$B$5,IF(I1150=Sheet2!$A$6,Sheet2!$B$6,""))))</f>
        <v/>
      </c>
      <c r="K1150" s="202"/>
    </row>
    <row r="1151" spans="1:11">
      <c r="A1151" s="365"/>
      <c r="B1151" s="230">
        <v>1125</v>
      </c>
      <c r="C1151" s="294" t="s">
        <v>1306</v>
      </c>
      <c r="D1151" s="292" t="s">
        <v>1307</v>
      </c>
      <c r="E1151" s="293">
        <v>2</v>
      </c>
      <c r="F1151" s="188"/>
      <c r="G1151" s="217"/>
      <c r="H1151" s="217"/>
      <c r="I1151" s="188"/>
      <c r="J1151" s="120" t="str">
        <f>IF(I1151=Sheet2!$A$3,Sheet2!$B$3,IF(I1151=Sheet2!$A$4,Sheet2!$B$4,IF(I1151=Sheet2!$A$5,Sheet2!$B$5,IF(I1151=Sheet2!$A$6,Sheet2!$B$6,""))))</f>
        <v/>
      </c>
      <c r="K1151" s="202"/>
    </row>
    <row r="1152" spans="1:11">
      <c r="A1152" s="365"/>
      <c r="B1152" s="230">
        <v>1126</v>
      </c>
      <c r="C1152" s="294" t="s">
        <v>1295</v>
      </c>
      <c r="D1152" s="292" t="s">
        <v>1296</v>
      </c>
      <c r="E1152" s="293">
        <v>1</v>
      </c>
      <c r="F1152" s="188"/>
      <c r="G1152" s="217"/>
      <c r="H1152" s="217"/>
      <c r="I1152" s="188"/>
      <c r="J1152" s="120" t="str">
        <f>IF(I1152=Sheet2!$A$3,Sheet2!$B$3,IF(I1152=Sheet2!$A$4,Sheet2!$B$4,IF(I1152=Sheet2!$A$5,Sheet2!$B$5,IF(I1152=Sheet2!$A$6,Sheet2!$B$6,""))))</f>
        <v/>
      </c>
      <c r="K1152" s="202"/>
    </row>
    <row r="1153" spans="1:11">
      <c r="A1153" s="365"/>
      <c r="B1153" s="230">
        <v>1127</v>
      </c>
      <c r="C1153" s="294" t="s">
        <v>812</v>
      </c>
      <c r="D1153" s="292" t="s">
        <v>1297</v>
      </c>
      <c r="E1153" s="293">
        <v>1</v>
      </c>
      <c r="F1153" s="188"/>
      <c r="G1153" s="217"/>
      <c r="H1153" s="217"/>
      <c r="I1153" s="188"/>
      <c r="J1153" s="120" t="str">
        <f>IF(I1153=Sheet2!$A$3,Sheet2!$B$3,IF(I1153=Sheet2!$A$4,Sheet2!$B$4,IF(I1153=Sheet2!$A$5,Sheet2!$B$5,IF(I1153=Sheet2!$A$6,Sheet2!$B$6,""))))</f>
        <v/>
      </c>
      <c r="K1153" s="202"/>
    </row>
    <row r="1154" spans="1:11">
      <c r="A1154" s="365"/>
      <c r="B1154" s="230">
        <v>1128</v>
      </c>
      <c r="C1154" s="294" t="s">
        <v>813</v>
      </c>
      <c r="D1154" s="292" t="s">
        <v>814</v>
      </c>
      <c r="E1154" s="293">
        <v>1</v>
      </c>
      <c r="F1154" s="188"/>
      <c r="G1154" s="217"/>
      <c r="H1154" s="217"/>
      <c r="I1154" s="188"/>
      <c r="J1154" s="120" t="str">
        <f>IF(I1154=Sheet2!$A$3,Sheet2!$B$3,IF(I1154=Sheet2!$A$4,Sheet2!$B$4,IF(I1154=Sheet2!$A$5,Sheet2!$B$5,IF(I1154=Sheet2!$A$6,Sheet2!$B$6,""))))</f>
        <v/>
      </c>
      <c r="K1154" s="202"/>
    </row>
    <row r="1155" spans="1:11">
      <c r="A1155" s="365"/>
      <c r="B1155" s="230">
        <v>1129</v>
      </c>
      <c r="C1155" s="294" t="s">
        <v>815</v>
      </c>
      <c r="D1155" s="292" t="s">
        <v>816</v>
      </c>
      <c r="E1155" s="293">
        <v>1</v>
      </c>
      <c r="F1155" s="188"/>
      <c r="G1155" s="217"/>
      <c r="H1155" s="217"/>
      <c r="I1155" s="188"/>
      <c r="J1155" s="120" t="str">
        <f>IF(I1155=Sheet2!$A$3,Sheet2!$B$3,IF(I1155=Sheet2!$A$4,Sheet2!$B$4,IF(I1155=Sheet2!$A$5,Sheet2!$B$5,IF(I1155=Sheet2!$A$6,Sheet2!$B$6,""))))</f>
        <v/>
      </c>
      <c r="K1155" s="202"/>
    </row>
    <row r="1156" spans="1:11">
      <c r="A1156" s="365"/>
      <c r="B1156" s="230">
        <v>1130</v>
      </c>
      <c r="C1156" s="294" t="s">
        <v>474</v>
      </c>
      <c r="D1156" s="292" t="s">
        <v>475</v>
      </c>
      <c r="E1156" s="293">
        <v>1</v>
      </c>
      <c r="F1156" s="188"/>
      <c r="G1156" s="217"/>
      <c r="H1156" s="217"/>
      <c r="I1156" s="188"/>
      <c r="J1156" s="120" t="str">
        <f>IF(I1156=Sheet2!$A$3,Sheet2!$B$3,IF(I1156=Sheet2!$A$4,Sheet2!$B$4,IF(I1156=Sheet2!$A$5,Sheet2!$B$5,IF(I1156=Sheet2!$A$6,Sheet2!$B$6,""))))</f>
        <v/>
      </c>
      <c r="K1156" s="202"/>
    </row>
    <row r="1157" spans="1:11">
      <c r="A1157" s="365"/>
      <c r="B1157" s="230">
        <v>1131</v>
      </c>
      <c r="C1157" s="291" t="s">
        <v>1501</v>
      </c>
      <c r="D1157" s="292" t="s">
        <v>1502</v>
      </c>
      <c r="E1157" s="293">
        <v>1</v>
      </c>
      <c r="F1157" s="188"/>
      <c r="G1157" s="217"/>
      <c r="H1157" s="217"/>
      <c r="I1157" s="188"/>
      <c r="J1157" s="120" t="str">
        <f>IF(I1157=Sheet2!$A$3,Sheet2!$B$3,IF(I1157=Sheet2!$A$4,Sheet2!$B$4,IF(I1157=Sheet2!$A$5,Sheet2!$B$5,IF(I1157=Sheet2!$A$6,Sheet2!$B$6,""))))</f>
        <v/>
      </c>
      <c r="K1157" s="202"/>
    </row>
    <row r="1158" spans="1:11">
      <c r="A1158" s="365"/>
      <c r="B1158" s="230">
        <v>1132</v>
      </c>
      <c r="C1158" s="294" t="s">
        <v>1503</v>
      </c>
      <c r="D1158" s="292" t="s">
        <v>1504</v>
      </c>
      <c r="E1158" s="293">
        <v>1</v>
      </c>
      <c r="F1158" s="188"/>
      <c r="G1158" s="217"/>
      <c r="H1158" s="217"/>
      <c r="I1158" s="188"/>
      <c r="J1158" s="120" t="str">
        <f>IF(I1158=Sheet2!$A$3,Sheet2!$B$3,IF(I1158=Sheet2!$A$4,Sheet2!$B$4,IF(I1158=Sheet2!$A$5,Sheet2!$B$5,IF(I1158=Sheet2!$A$6,Sheet2!$B$6,""))))</f>
        <v/>
      </c>
      <c r="K1158" s="202"/>
    </row>
    <row r="1159" spans="1:11">
      <c r="A1159" s="365"/>
      <c r="B1159" s="230">
        <v>1133</v>
      </c>
      <c r="C1159" s="294" t="s">
        <v>1478</v>
      </c>
      <c r="D1159" s="292" t="s">
        <v>1479</v>
      </c>
      <c r="E1159" s="293">
        <v>1</v>
      </c>
      <c r="F1159" s="188"/>
      <c r="G1159" s="217"/>
      <c r="H1159" s="217"/>
      <c r="I1159" s="188"/>
      <c r="J1159" s="120" t="str">
        <f>IF(I1159=Sheet2!$A$3,Sheet2!$B$3,IF(I1159=Sheet2!$A$4,Sheet2!$B$4,IF(I1159=Sheet2!$A$5,Sheet2!$B$5,IF(I1159=Sheet2!$A$6,Sheet2!$B$6,""))))</f>
        <v/>
      </c>
      <c r="K1159" s="202"/>
    </row>
    <row r="1160" spans="1:11">
      <c r="A1160" s="365"/>
      <c r="B1160" s="230">
        <v>1134</v>
      </c>
      <c r="C1160" s="294" t="s">
        <v>1480</v>
      </c>
      <c r="D1160" s="292" t="s">
        <v>1457</v>
      </c>
      <c r="E1160" s="293">
        <v>1</v>
      </c>
      <c r="F1160" s="188"/>
      <c r="G1160" s="217"/>
      <c r="H1160" s="217"/>
      <c r="I1160" s="188"/>
      <c r="J1160" s="120" t="str">
        <f>IF(I1160=Sheet2!$A$3,Sheet2!$B$3,IF(I1160=Sheet2!$A$4,Sheet2!$B$4,IF(I1160=Sheet2!$A$5,Sheet2!$B$5,IF(I1160=Sheet2!$A$6,Sheet2!$B$6,""))))</f>
        <v/>
      </c>
      <c r="K1160" s="202"/>
    </row>
    <row r="1161" spans="1:11">
      <c r="A1161" s="365"/>
      <c r="B1161" s="230">
        <v>1135</v>
      </c>
      <c r="C1161" s="294" t="s">
        <v>1481</v>
      </c>
      <c r="D1161" s="292" t="s">
        <v>1482</v>
      </c>
      <c r="E1161" s="293">
        <v>1</v>
      </c>
      <c r="F1161" s="188"/>
      <c r="G1161" s="217"/>
      <c r="H1161" s="217"/>
      <c r="I1161" s="188"/>
      <c r="J1161" s="120" t="str">
        <f>IF(I1161=Sheet2!$A$3,Sheet2!$B$3,IF(I1161=Sheet2!$A$4,Sheet2!$B$4,IF(I1161=Sheet2!$A$5,Sheet2!$B$5,IF(I1161=Sheet2!$A$6,Sheet2!$B$6,""))))</f>
        <v/>
      </c>
      <c r="K1161" s="202"/>
    </row>
    <row r="1162" spans="1:11">
      <c r="A1162" s="365"/>
      <c r="B1162" s="230">
        <v>1136</v>
      </c>
      <c r="C1162" s="294" t="s">
        <v>915</v>
      </c>
      <c r="D1162" s="292" t="s">
        <v>916</v>
      </c>
      <c r="E1162" s="293">
        <v>1</v>
      </c>
      <c r="F1162" s="188"/>
      <c r="G1162" s="217"/>
      <c r="H1162" s="217"/>
      <c r="I1162" s="188"/>
      <c r="J1162" s="120" t="str">
        <f>IF(I1162=Sheet2!$A$3,Sheet2!$B$3,IF(I1162=Sheet2!$A$4,Sheet2!$B$4,IF(I1162=Sheet2!$A$5,Sheet2!$B$5,IF(I1162=Sheet2!$A$6,Sheet2!$B$6,""))))</f>
        <v/>
      </c>
      <c r="K1162" s="202"/>
    </row>
    <row r="1163" spans="1:11">
      <c r="A1163" s="365"/>
      <c r="B1163" s="230">
        <v>1137</v>
      </c>
      <c r="C1163" s="294" t="s">
        <v>1257</v>
      </c>
      <c r="D1163" s="292" t="s">
        <v>918</v>
      </c>
      <c r="E1163" s="293">
        <v>1</v>
      </c>
      <c r="F1163" s="188"/>
      <c r="G1163" s="217"/>
      <c r="H1163" s="217"/>
      <c r="I1163" s="188"/>
      <c r="J1163" s="120" t="str">
        <f>IF(I1163=Sheet2!$A$3,Sheet2!$B$3,IF(I1163=Sheet2!$A$4,Sheet2!$B$4,IF(I1163=Sheet2!$A$5,Sheet2!$B$5,IF(I1163=Sheet2!$A$6,Sheet2!$B$6,""))))</f>
        <v/>
      </c>
      <c r="K1163" s="202"/>
    </row>
    <row r="1164" spans="1:11">
      <c r="A1164" s="365"/>
      <c r="B1164" s="230">
        <v>1138</v>
      </c>
      <c r="C1164" s="294" t="s">
        <v>911</v>
      </c>
      <c r="D1164" s="292" t="s">
        <v>912</v>
      </c>
      <c r="E1164" s="293">
        <v>1</v>
      </c>
      <c r="F1164" s="188"/>
      <c r="G1164" s="217"/>
      <c r="H1164" s="217"/>
      <c r="I1164" s="188"/>
      <c r="J1164" s="120" t="str">
        <f>IF(I1164=Sheet2!$A$3,Sheet2!$B$3,IF(I1164=Sheet2!$A$4,Sheet2!$B$4,IF(I1164=Sheet2!$A$5,Sheet2!$B$5,IF(I1164=Sheet2!$A$6,Sheet2!$B$6,""))))</f>
        <v/>
      </c>
      <c r="K1164" s="202"/>
    </row>
    <row r="1165" spans="1:11">
      <c r="A1165" s="365"/>
      <c r="B1165" s="230">
        <v>1139</v>
      </c>
      <c r="C1165" s="294" t="s">
        <v>1255</v>
      </c>
      <c r="D1165" s="292" t="s">
        <v>1256</v>
      </c>
      <c r="E1165" s="293">
        <v>1</v>
      </c>
      <c r="F1165" s="188"/>
      <c r="G1165" s="217"/>
      <c r="H1165" s="217"/>
      <c r="I1165" s="188"/>
      <c r="J1165" s="120" t="str">
        <f>IF(I1165=Sheet2!$A$3,Sheet2!$B$3,IF(I1165=Sheet2!$A$4,Sheet2!$B$4,IF(I1165=Sheet2!$A$5,Sheet2!$B$5,IF(I1165=Sheet2!$A$6,Sheet2!$B$6,""))))</f>
        <v/>
      </c>
      <c r="K1165" s="202"/>
    </row>
    <row r="1166" spans="1:11">
      <c r="A1166" s="365"/>
      <c r="B1166" s="230">
        <v>1140</v>
      </c>
      <c r="C1166" s="294" t="s">
        <v>1460</v>
      </c>
      <c r="D1166" s="292" t="s">
        <v>860</v>
      </c>
      <c r="E1166" s="293">
        <v>1</v>
      </c>
      <c r="F1166" s="188"/>
      <c r="G1166" s="217"/>
      <c r="H1166" s="217"/>
      <c r="I1166" s="188"/>
      <c r="J1166" s="120" t="str">
        <f>IF(I1166=Sheet2!$A$3,Sheet2!$B$3,IF(I1166=Sheet2!$A$4,Sheet2!$B$4,IF(I1166=Sheet2!$A$5,Sheet2!$B$5,IF(I1166=Sheet2!$A$6,Sheet2!$B$6,""))))</f>
        <v/>
      </c>
      <c r="K1166" s="202"/>
    </row>
    <row r="1167" spans="1:11">
      <c r="A1167" s="365"/>
      <c r="B1167" s="230">
        <v>1141</v>
      </c>
      <c r="C1167" s="294" t="s">
        <v>1483</v>
      </c>
      <c r="D1167" s="292" t="s">
        <v>1484</v>
      </c>
      <c r="E1167" s="293">
        <v>1</v>
      </c>
      <c r="F1167" s="188"/>
      <c r="G1167" s="217"/>
      <c r="H1167" s="217"/>
      <c r="I1167" s="188"/>
      <c r="J1167" s="120" t="str">
        <f>IF(I1167=Sheet2!$A$3,Sheet2!$B$3,IF(I1167=Sheet2!$A$4,Sheet2!$B$4,IF(I1167=Sheet2!$A$5,Sheet2!$B$5,IF(I1167=Sheet2!$A$6,Sheet2!$B$6,""))))</f>
        <v/>
      </c>
      <c r="K1167" s="202"/>
    </row>
    <row r="1168" spans="1:11">
      <c r="A1168" s="365"/>
      <c r="B1168" s="230">
        <v>1142</v>
      </c>
      <c r="C1168" s="294" t="s">
        <v>1485</v>
      </c>
      <c r="D1168" s="292" t="s">
        <v>1486</v>
      </c>
      <c r="E1168" s="293">
        <v>2</v>
      </c>
      <c r="F1168" s="188"/>
      <c r="G1168" s="217"/>
      <c r="H1168" s="217"/>
      <c r="I1168" s="188"/>
      <c r="J1168" s="120" t="str">
        <f>IF(I1168=Sheet2!$A$3,Sheet2!$B$3,IF(I1168=Sheet2!$A$4,Sheet2!$B$4,IF(I1168=Sheet2!$A$5,Sheet2!$B$5,IF(I1168=Sheet2!$A$6,Sheet2!$B$6,""))))</f>
        <v/>
      </c>
      <c r="K1168" s="202"/>
    </row>
    <row r="1169" spans="1:11">
      <c r="A1169" s="365"/>
      <c r="B1169" s="230">
        <v>1143</v>
      </c>
      <c r="C1169" s="294" t="s">
        <v>923</v>
      </c>
      <c r="D1169" s="292" t="s">
        <v>924</v>
      </c>
      <c r="E1169" s="293">
        <v>1</v>
      </c>
      <c r="F1169" s="188"/>
      <c r="G1169" s="217"/>
      <c r="H1169" s="217"/>
      <c r="I1169" s="188"/>
      <c r="J1169" s="120" t="str">
        <f>IF(I1169=Sheet2!$A$3,Sheet2!$B$3,IF(I1169=Sheet2!$A$4,Sheet2!$B$4,IF(I1169=Sheet2!$A$5,Sheet2!$B$5,IF(I1169=Sheet2!$A$6,Sheet2!$B$6,""))))</f>
        <v/>
      </c>
      <c r="K1169" s="202"/>
    </row>
    <row r="1170" spans="1:11">
      <c r="A1170" s="365"/>
      <c r="B1170" s="230">
        <v>1144</v>
      </c>
      <c r="C1170" s="294" t="s">
        <v>1463</v>
      </c>
      <c r="D1170" s="292" t="s">
        <v>1464</v>
      </c>
      <c r="E1170" s="293">
        <v>3</v>
      </c>
      <c r="F1170" s="188"/>
      <c r="G1170" s="217"/>
      <c r="H1170" s="217"/>
      <c r="I1170" s="188"/>
      <c r="J1170" s="120" t="str">
        <f>IF(I1170=Sheet2!$A$3,Sheet2!$B$3,IF(I1170=Sheet2!$A$4,Sheet2!$B$4,IF(I1170=Sheet2!$A$5,Sheet2!$B$5,IF(I1170=Sheet2!$A$6,Sheet2!$B$6,""))))</f>
        <v/>
      </c>
      <c r="K1170" s="202"/>
    </row>
    <row r="1171" spans="1:11">
      <c r="A1171" s="365"/>
      <c r="B1171" s="230">
        <v>1145</v>
      </c>
      <c r="C1171" s="294" t="s">
        <v>1291</v>
      </c>
      <c r="D1171" s="292" t="s">
        <v>1292</v>
      </c>
      <c r="E1171" s="293">
        <v>1</v>
      </c>
      <c r="F1171" s="188"/>
      <c r="G1171" s="217"/>
      <c r="H1171" s="217"/>
      <c r="I1171" s="188"/>
      <c r="J1171" s="120" t="str">
        <f>IF(I1171=Sheet2!$A$3,Sheet2!$B$3,IF(I1171=Sheet2!$A$4,Sheet2!$B$4,IF(I1171=Sheet2!$A$5,Sheet2!$B$5,IF(I1171=Sheet2!$A$6,Sheet2!$B$6,""))))</f>
        <v/>
      </c>
      <c r="K1171" s="202"/>
    </row>
    <row r="1172" spans="1:11">
      <c r="A1172" s="365"/>
      <c r="B1172" s="230">
        <v>1146</v>
      </c>
      <c r="C1172" s="294" t="s">
        <v>1293</v>
      </c>
      <c r="D1172" s="292" t="s">
        <v>1294</v>
      </c>
      <c r="E1172" s="293">
        <v>1</v>
      </c>
      <c r="F1172" s="188"/>
      <c r="G1172" s="217"/>
      <c r="H1172" s="217"/>
      <c r="I1172" s="188"/>
      <c r="J1172" s="120" t="str">
        <f>IF(I1172=Sheet2!$A$3,Sheet2!$B$3,IF(I1172=Sheet2!$A$4,Sheet2!$B$4,IF(I1172=Sheet2!$A$5,Sheet2!$B$5,IF(I1172=Sheet2!$A$6,Sheet2!$B$6,""))))</f>
        <v/>
      </c>
      <c r="K1172" s="202"/>
    </row>
    <row r="1173" spans="1:11">
      <c r="A1173" s="365"/>
      <c r="B1173" s="230">
        <v>1147</v>
      </c>
      <c r="C1173" s="294" t="s">
        <v>695</v>
      </c>
      <c r="D1173" s="292" t="s">
        <v>696</v>
      </c>
      <c r="E1173" s="293">
        <v>2</v>
      </c>
      <c r="F1173" s="188"/>
      <c r="G1173" s="217"/>
      <c r="H1173" s="217"/>
      <c r="I1173" s="188"/>
      <c r="J1173" s="120" t="str">
        <f>IF(I1173=Sheet2!$A$3,Sheet2!$B$3,IF(I1173=Sheet2!$A$4,Sheet2!$B$4,IF(I1173=Sheet2!$A$5,Sheet2!$B$5,IF(I1173=Sheet2!$A$6,Sheet2!$B$6,""))))</f>
        <v/>
      </c>
      <c r="K1173" s="202"/>
    </row>
    <row r="1174" spans="1:11">
      <c r="A1174" s="365"/>
      <c r="B1174" s="230">
        <v>1148</v>
      </c>
      <c r="C1174" s="294" t="s">
        <v>1295</v>
      </c>
      <c r="D1174" s="292" t="s">
        <v>1296</v>
      </c>
      <c r="E1174" s="293">
        <v>1</v>
      </c>
      <c r="F1174" s="188"/>
      <c r="G1174" s="217"/>
      <c r="H1174" s="217"/>
      <c r="I1174" s="188"/>
      <c r="J1174" s="120" t="str">
        <f>IF(I1174=Sheet2!$A$3,Sheet2!$B$3,IF(I1174=Sheet2!$A$4,Sheet2!$B$4,IF(I1174=Sheet2!$A$5,Sheet2!$B$5,IF(I1174=Sheet2!$A$6,Sheet2!$B$6,""))))</f>
        <v/>
      </c>
      <c r="K1174" s="202"/>
    </row>
    <row r="1175" spans="1:11">
      <c r="A1175" s="365"/>
      <c r="B1175" s="230">
        <v>1149</v>
      </c>
      <c r="C1175" s="294" t="s">
        <v>812</v>
      </c>
      <c r="D1175" s="292" t="s">
        <v>1297</v>
      </c>
      <c r="E1175" s="293">
        <v>1</v>
      </c>
      <c r="F1175" s="188"/>
      <c r="G1175" s="217"/>
      <c r="H1175" s="217"/>
      <c r="I1175" s="188"/>
      <c r="J1175" s="120" t="str">
        <f>IF(I1175=Sheet2!$A$3,Sheet2!$B$3,IF(I1175=Sheet2!$A$4,Sheet2!$B$4,IF(I1175=Sheet2!$A$5,Sheet2!$B$5,IF(I1175=Sheet2!$A$6,Sheet2!$B$6,""))))</f>
        <v/>
      </c>
      <c r="K1175" s="202"/>
    </row>
    <row r="1176" spans="1:11">
      <c r="A1176" s="365"/>
      <c r="B1176" s="230">
        <v>1150</v>
      </c>
      <c r="C1176" s="294" t="s">
        <v>813</v>
      </c>
      <c r="D1176" s="292" t="s">
        <v>814</v>
      </c>
      <c r="E1176" s="293">
        <v>1</v>
      </c>
      <c r="F1176" s="188"/>
      <c r="G1176" s="217"/>
      <c r="H1176" s="217"/>
      <c r="I1176" s="188"/>
      <c r="J1176" s="120" t="str">
        <f>IF(I1176=Sheet2!$A$3,Sheet2!$B$3,IF(I1176=Sheet2!$A$4,Sheet2!$B$4,IF(I1176=Sheet2!$A$5,Sheet2!$B$5,IF(I1176=Sheet2!$A$6,Sheet2!$B$6,""))))</f>
        <v/>
      </c>
      <c r="K1176" s="202"/>
    </row>
    <row r="1177" spans="1:11">
      <c r="A1177" s="365"/>
      <c r="B1177" s="230">
        <v>1151</v>
      </c>
      <c r="C1177" s="294" t="s">
        <v>815</v>
      </c>
      <c r="D1177" s="292" t="s">
        <v>816</v>
      </c>
      <c r="E1177" s="293">
        <v>1</v>
      </c>
      <c r="F1177" s="188"/>
      <c r="G1177" s="217"/>
      <c r="H1177" s="217"/>
      <c r="I1177" s="188"/>
      <c r="J1177" s="120" t="str">
        <f>IF(I1177=Sheet2!$A$3,Sheet2!$B$3,IF(I1177=Sheet2!$A$4,Sheet2!$B$4,IF(I1177=Sheet2!$A$5,Sheet2!$B$5,IF(I1177=Sheet2!$A$6,Sheet2!$B$6,""))))</f>
        <v/>
      </c>
      <c r="K1177" s="202"/>
    </row>
    <row r="1178" spans="1:11">
      <c r="A1178" s="365"/>
      <c r="B1178" s="230">
        <v>1152</v>
      </c>
      <c r="C1178" s="294" t="s">
        <v>474</v>
      </c>
      <c r="D1178" s="292" t="s">
        <v>475</v>
      </c>
      <c r="E1178" s="293">
        <v>1</v>
      </c>
      <c r="F1178" s="188"/>
      <c r="G1178" s="217"/>
      <c r="H1178" s="217"/>
      <c r="I1178" s="188"/>
      <c r="J1178" s="120" t="str">
        <f>IF(I1178=Sheet2!$A$3,Sheet2!$B$3,IF(I1178=Sheet2!$A$4,Sheet2!$B$4,IF(I1178=Sheet2!$A$5,Sheet2!$B$5,IF(I1178=Sheet2!$A$6,Sheet2!$B$6,""))))</f>
        <v/>
      </c>
      <c r="K1178" s="202"/>
    </row>
    <row r="1179" spans="1:11">
      <c r="A1179" s="365"/>
      <c r="B1179" s="230">
        <v>1153</v>
      </c>
      <c r="C1179" s="291" t="s">
        <v>1505</v>
      </c>
      <c r="D1179" s="292" t="s">
        <v>1506</v>
      </c>
      <c r="E1179" s="293">
        <v>1</v>
      </c>
      <c r="F1179" s="188"/>
      <c r="G1179" s="217"/>
      <c r="H1179" s="217"/>
      <c r="I1179" s="188"/>
      <c r="J1179" s="120" t="str">
        <f>IF(I1179=Sheet2!$A$3,Sheet2!$B$3,IF(I1179=Sheet2!$A$4,Sheet2!$B$4,IF(I1179=Sheet2!$A$5,Sheet2!$B$5,IF(I1179=Sheet2!$A$6,Sheet2!$B$6,""))))</f>
        <v/>
      </c>
      <c r="K1179" s="202"/>
    </row>
    <row r="1180" spans="1:11">
      <c r="A1180" s="365"/>
      <c r="B1180" s="230">
        <v>1154</v>
      </c>
      <c r="C1180" s="294" t="s">
        <v>1507</v>
      </c>
      <c r="D1180" s="292" t="s">
        <v>1504</v>
      </c>
      <c r="E1180" s="293">
        <v>1</v>
      </c>
      <c r="F1180" s="188"/>
      <c r="G1180" s="217"/>
      <c r="H1180" s="217"/>
      <c r="I1180" s="188"/>
      <c r="J1180" s="120" t="str">
        <f>IF(I1180=Sheet2!$A$3,Sheet2!$B$3,IF(I1180=Sheet2!$A$4,Sheet2!$B$4,IF(I1180=Sheet2!$A$5,Sheet2!$B$5,IF(I1180=Sheet2!$A$6,Sheet2!$B$6,""))))</f>
        <v/>
      </c>
      <c r="K1180" s="202"/>
    </row>
    <row r="1181" spans="1:11">
      <c r="A1181" s="365"/>
      <c r="B1181" s="230">
        <v>1155</v>
      </c>
      <c r="C1181" s="294" t="s">
        <v>1478</v>
      </c>
      <c r="D1181" s="292" t="s">
        <v>1479</v>
      </c>
      <c r="E1181" s="293">
        <v>1</v>
      </c>
      <c r="F1181" s="188"/>
      <c r="G1181" s="217"/>
      <c r="H1181" s="217"/>
      <c r="I1181" s="188"/>
      <c r="J1181" s="120" t="str">
        <f>IF(I1181=Sheet2!$A$3,Sheet2!$B$3,IF(I1181=Sheet2!$A$4,Sheet2!$B$4,IF(I1181=Sheet2!$A$5,Sheet2!$B$5,IF(I1181=Sheet2!$A$6,Sheet2!$B$6,""))))</f>
        <v/>
      </c>
      <c r="K1181" s="202"/>
    </row>
    <row r="1182" spans="1:11">
      <c r="A1182" s="365"/>
      <c r="B1182" s="230">
        <v>1156</v>
      </c>
      <c r="C1182" s="294" t="s">
        <v>1480</v>
      </c>
      <c r="D1182" s="292" t="s">
        <v>1457</v>
      </c>
      <c r="E1182" s="293">
        <v>1</v>
      </c>
      <c r="F1182" s="188"/>
      <c r="G1182" s="217"/>
      <c r="H1182" s="217"/>
      <c r="I1182" s="188"/>
      <c r="J1182" s="120" t="str">
        <f>IF(I1182=Sheet2!$A$3,Sheet2!$B$3,IF(I1182=Sheet2!$A$4,Sheet2!$B$4,IF(I1182=Sheet2!$A$5,Sheet2!$B$5,IF(I1182=Sheet2!$A$6,Sheet2!$B$6,""))))</f>
        <v/>
      </c>
      <c r="K1182" s="202"/>
    </row>
    <row r="1183" spans="1:11">
      <c r="A1183" s="365"/>
      <c r="B1183" s="230">
        <v>1157</v>
      </c>
      <c r="C1183" s="294" t="s">
        <v>1481</v>
      </c>
      <c r="D1183" s="292" t="s">
        <v>1482</v>
      </c>
      <c r="E1183" s="293">
        <v>1</v>
      </c>
      <c r="F1183" s="188"/>
      <c r="G1183" s="217"/>
      <c r="H1183" s="217"/>
      <c r="I1183" s="188"/>
      <c r="J1183" s="120" t="str">
        <f>IF(I1183=Sheet2!$A$3,Sheet2!$B$3,IF(I1183=Sheet2!$A$4,Sheet2!$B$4,IF(I1183=Sheet2!$A$5,Sheet2!$B$5,IF(I1183=Sheet2!$A$6,Sheet2!$B$6,""))))</f>
        <v/>
      </c>
      <c r="K1183" s="202"/>
    </row>
    <row r="1184" spans="1:11">
      <c r="A1184" s="365"/>
      <c r="B1184" s="230">
        <v>1158</v>
      </c>
      <c r="C1184" s="294" t="s">
        <v>915</v>
      </c>
      <c r="D1184" s="292" t="s">
        <v>916</v>
      </c>
      <c r="E1184" s="293">
        <v>1</v>
      </c>
      <c r="F1184" s="188"/>
      <c r="G1184" s="217"/>
      <c r="H1184" s="217"/>
      <c r="I1184" s="188"/>
      <c r="J1184" s="120" t="str">
        <f>IF(I1184=Sheet2!$A$3,Sheet2!$B$3,IF(I1184=Sheet2!$A$4,Sheet2!$B$4,IF(I1184=Sheet2!$A$5,Sheet2!$B$5,IF(I1184=Sheet2!$A$6,Sheet2!$B$6,""))))</f>
        <v/>
      </c>
      <c r="K1184" s="202"/>
    </row>
    <row r="1185" spans="1:11">
      <c r="A1185" s="365"/>
      <c r="B1185" s="230">
        <v>1159</v>
      </c>
      <c r="C1185" s="294" t="s">
        <v>1257</v>
      </c>
      <c r="D1185" s="292" t="s">
        <v>918</v>
      </c>
      <c r="E1185" s="293">
        <v>1</v>
      </c>
      <c r="F1185" s="188"/>
      <c r="G1185" s="217"/>
      <c r="H1185" s="217"/>
      <c r="I1185" s="188"/>
      <c r="J1185" s="120" t="str">
        <f>IF(I1185=Sheet2!$A$3,Sheet2!$B$3,IF(I1185=Sheet2!$A$4,Sheet2!$B$4,IF(I1185=Sheet2!$A$5,Sheet2!$B$5,IF(I1185=Sheet2!$A$6,Sheet2!$B$6,""))))</f>
        <v/>
      </c>
      <c r="K1185" s="202"/>
    </row>
    <row r="1186" spans="1:11">
      <c r="A1186" s="365"/>
      <c r="B1186" s="230">
        <v>1160</v>
      </c>
      <c r="C1186" s="294" t="s">
        <v>911</v>
      </c>
      <c r="D1186" s="292" t="s">
        <v>912</v>
      </c>
      <c r="E1186" s="293">
        <v>1</v>
      </c>
      <c r="F1186" s="188"/>
      <c r="G1186" s="217"/>
      <c r="H1186" s="217"/>
      <c r="I1186" s="188"/>
      <c r="J1186" s="120" t="str">
        <f>IF(I1186=Sheet2!$A$3,Sheet2!$B$3,IF(I1186=Sheet2!$A$4,Sheet2!$B$4,IF(I1186=Sheet2!$A$5,Sheet2!$B$5,IF(I1186=Sheet2!$A$6,Sheet2!$B$6,""))))</f>
        <v/>
      </c>
      <c r="K1186" s="202"/>
    </row>
    <row r="1187" spans="1:11">
      <c r="A1187" s="365"/>
      <c r="B1187" s="230">
        <v>1161</v>
      </c>
      <c r="C1187" s="294" t="s">
        <v>1255</v>
      </c>
      <c r="D1187" s="292" t="s">
        <v>1256</v>
      </c>
      <c r="E1187" s="293">
        <v>1</v>
      </c>
      <c r="F1187" s="188"/>
      <c r="G1187" s="217"/>
      <c r="H1187" s="217"/>
      <c r="I1187" s="188"/>
      <c r="J1187" s="120" t="str">
        <f>IF(I1187=Sheet2!$A$3,Sheet2!$B$3,IF(I1187=Sheet2!$A$4,Sheet2!$B$4,IF(I1187=Sheet2!$A$5,Sheet2!$B$5,IF(I1187=Sheet2!$A$6,Sheet2!$B$6,""))))</f>
        <v/>
      </c>
      <c r="K1187" s="202"/>
    </row>
    <row r="1188" spans="1:11">
      <c r="A1188" s="365"/>
      <c r="B1188" s="230">
        <v>1162</v>
      </c>
      <c r="C1188" s="294" t="s">
        <v>1460</v>
      </c>
      <c r="D1188" s="292" t="s">
        <v>860</v>
      </c>
      <c r="E1188" s="293">
        <v>1</v>
      </c>
      <c r="F1188" s="188"/>
      <c r="G1188" s="217"/>
      <c r="H1188" s="217"/>
      <c r="I1188" s="188"/>
      <c r="J1188" s="120" t="str">
        <f>IF(I1188=Sheet2!$A$3,Sheet2!$B$3,IF(I1188=Sheet2!$A$4,Sheet2!$B$4,IF(I1188=Sheet2!$A$5,Sheet2!$B$5,IF(I1188=Sheet2!$A$6,Sheet2!$B$6,""))))</f>
        <v/>
      </c>
      <c r="K1188" s="202"/>
    </row>
    <row r="1189" spans="1:11">
      <c r="A1189" s="365"/>
      <c r="B1189" s="230">
        <v>1163</v>
      </c>
      <c r="C1189" s="294" t="s">
        <v>1483</v>
      </c>
      <c r="D1189" s="292" t="s">
        <v>1484</v>
      </c>
      <c r="E1189" s="293">
        <v>1</v>
      </c>
      <c r="F1189" s="188"/>
      <c r="G1189" s="217"/>
      <c r="H1189" s="217"/>
      <c r="I1189" s="188"/>
      <c r="J1189" s="120" t="str">
        <f>IF(I1189=Sheet2!$A$3,Sheet2!$B$3,IF(I1189=Sheet2!$A$4,Sheet2!$B$4,IF(I1189=Sheet2!$A$5,Sheet2!$B$5,IF(I1189=Sheet2!$A$6,Sheet2!$B$6,""))))</f>
        <v/>
      </c>
      <c r="K1189" s="202"/>
    </row>
    <row r="1190" spans="1:11">
      <c r="A1190" s="365"/>
      <c r="B1190" s="230">
        <v>1164</v>
      </c>
      <c r="C1190" s="294" t="s">
        <v>923</v>
      </c>
      <c r="D1190" s="292" t="s">
        <v>924</v>
      </c>
      <c r="E1190" s="293">
        <v>1</v>
      </c>
      <c r="F1190" s="188"/>
      <c r="G1190" s="217"/>
      <c r="H1190" s="217"/>
      <c r="I1190" s="188"/>
      <c r="J1190" s="120" t="str">
        <f>IF(I1190=Sheet2!$A$3,Sheet2!$B$3,IF(I1190=Sheet2!$A$4,Sheet2!$B$4,IF(I1190=Sheet2!$A$5,Sheet2!$B$5,IF(I1190=Sheet2!$A$6,Sheet2!$B$6,""))))</f>
        <v/>
      </c>
      <c r="K1190" s="202"/>
    </row>
    <row r="1191" spans="1:11">
      <c r="A1191" s="365"/>
      <c r="B1191" s="230">
        <v>1165</v>
      </c>
      <c r="C1191" s="294" t="s">
        <v>1463</v>
      </c>
      <c r="D1191" s="292" t="s">
        <v>1464</v>
      </c>
      <c r="E1191" s="293">
        <v>3</v>
      </c>
      <c r="F1191" s="188"/>
      <c r="G1191" s="217"/>
      <c r="H1191" s="217"/>
      <c r="I1191" s="188"/>
      <c r="J1191" s="120" t="str">
        <f>IF(I1191=Sheet2!$A$3,Sheet2!$B$3,IF(I1191=Sheet2!$A$4,Sheet2!$B$4,IF(I1191=Sheet2!$A$5,Sheet2!$B$5,IF(I1191=Sheet2!$A$6,Sheet2!$B$6,""))))</f>
        <v/>
      </c>
      <c r="K1191" s="202"/>
    </row>
    <row r="1192" spans="1:11">
      <c r="A1192" s="365"/>
      <c r="B1192" s="230">
        <v>1166</v>
      </c>
      <c r="C1192" s="294" t="s">
        <v>1291</v>
      </c>
      <c r="D1192" s="292" t="s">
        <v>1292</v>
      </c>
      <c r="E1192" s="293">
        <v>1</v>
      </c>
      <c r="F1192" s="188"/>
      <c r="G1192" s="217"/>
      <c r="H1192" s="217"/>
      <c r="I1192" s="188"/>
      <c r="J1192" s="120" t="str">
        <f>IF(I1192=Sheet2!$A$3,Sheet2!$B$3,IF(I1192=Sheet2!$A$4,Sheet2!$B$4,IF(I1192=Sheet2!$A$5,Sheet2!$B$5,IF(I1192=Sheet2!$A$6,Sheet2!$B$6,""))))</f>
        <v/>
      </c>
      <c r="K1192" s="202"/>
    </row>
    <row r="1193" spans="1:11">
      <c r="A1193" s="365"/>
      <c r="B1193" s="230">
        <v>1167</v>
      </c>
      <c r="C1193" s="294" t="s">
        <v>1293</v>
      </c>
      <c r="D1193" s="292" t="s">
        <v>1294</v>
      </c>
      <c r="E1193" s="293">
        <v>1</v>
      </c>
      <c r="F1193" s="188"/>
      <c r="G1193" s="217"/>
      <c r="H1193" s="217"/>
      <c r="I1193" s="188"/>
      <c r="J1193" s="120" t="str">
        <f>IF(I1193=Sheet2!$A$3,Sheet2!$B$3,IF(I1193=Sheet2!$A$4,Sheet2!$B$4,IF(I1193=Sheet2!$A$5,Sheet2!$B$5,IF(I1193=Sheet2!$A$6,Sheet2!$B$6,""))))</f>
        <v/>
      </c>
      <c r="K1193" s="202"/>
    </row>
    <row r="1194" spans="1:11">
      <c r="A1194" s="365"/>
      <c r="B1194" s="230">
        <v>1168</v>
      </c>
      <c r="C1194" s="294" t="s">
        <v>695</v>
      </c>
      <c r="D1194" s="292" t="s">
        <v>696</v>
      </c>
      <c r="E1194" s="293">
        <v>2</v>
      </c>
      <c r="F1194" s="188"/>
      <c r="G1194" s="217"/>
      <c r="H1194" s="217"/>
      <c r="I1194" s="188"/>
      <c r="J1194" s="120" t="str">
        <f>IF(I1194=Sheet2!$A$3,Sheet2!$B$3,IF(I1194=Sheet2!$A$4,Sheet2!$B$4,IF(I1194=Sheet2!$A$5,Sheet2!$B$5,IF(I1194=Sheet2!$A$6,Sheet2!$B$6,""))))</f>
        <v/>
      </c>
      <c r="K1194" s="202"/>
    </row>
    <row r="1195" spans="1:11">
      <c r="A1195" s="365"/>
      <c r="B1195" s="230">
        <v>1169</v>
      </c>
      <c r="C1195" s="294" t="s">
        <v>1295</v>
      </c>
      <c r="D1195" s="292" t="s">
        <v>1296</v>
      </c>
      <c r="E1195" s="293">
        <v>1</v>
      </c>
      <c r="F1195" s="188"/>
      <c r="G1195" s="217"/>
      <c r="H1195" s="217"/>
      <c r="I1195" s="188"/>
      <c r="J1195" s="120" t="str">
        <f>IF(I1195=Sheet2!$A$3,Sheet2!$B$3,IF(I1195=Sheet2!$A$4,Sheet2!$B$4,IF(I1195=Sheet2!$A$5,Sheet2!$B$5,IF(I1195=Sheet2!$A$6,Sheet2!$B$6,""))))</f>
        <v/>
      </c>
      <c r="K1195" s="202"/>
    </row>
    <row r="1196" spans="1:11">
      <c r="A1196" s="365"/>
      <c r="B1196" s="230">
        <v>1170</v>
      </c>
      <c r="C1196" s="294" t="s">
        <v>812</v>
      </c>
      <c r="D1196" s="292" t="s">
        <v>1297</v>
      </c>
      <c r="E1196" s="293">
        <v>1</v>
      </c>
      <c r="F1196" s="188"/>
      <c r="G1196" s="217"/>
      <c r="H1196" s="217"/>
      <c r="I1196" s="188"/>
      <c r="J1196" s="120" t="str">
        <f>IF(I1196=Sheet2!$A$3,Sheet2!$B$3,IF(I1196=Sheet2!$A$4,Sheet2!$B$4,IF(I1196=Sheet2!$A$5,Sheet2!$B$5,IF(I1196=Sheet2!$A$6,Sheet2!$B$6,""))))</f>
        <v/>
      </c>
      <c r="K1196" s="202"/>
    </row>
    <row r="1197" spans="1:11">
      <c r="A1197" s="365"/>
      <c r="B1197" s="230">
        <v>1171</v>
      </c>
      <c r="C1197" s="294" t="s">
        <v>813</v>
      </c>
      <c r="D1197" s="292" t="s">
        <v>814</v>
      </c>
      <c r="E1197" s="293">
        <v>1</v>
      </c>
      <c r="F1197" s="188"/>
      <c r="G1197" s="217"/>
      <c r="H1197" s="217"/>
      <c r="I1197" s="188"/>
      <c r="J1197" s="120" t="str">
        <f>IF(I1197=Sheet2!$A$3,Sheet2!$B$3,IF(I1197=Sheet2!$A$4,Sheet2!$B$4,IF(I1197=Sheet2!$A$5,Sheet2!$B$5,IF(I1197=Sheet2!$A$6,Sheet2!$B$6,""))))</f>
        <v/>
      </c>
      <c r="K1197" s="202"/>
    </row>
    <row r="1198" spans="1:11">
      <c r="A1198" s="365"/>
      <c r="B1198" s="230">
        <v>1172</v>
      </c>
      <c r="C1198" s="294" t="s">
        <v>815</v>
      </c>
      <c r="D1198" s="292" t="s">
        <v>816</v>
      </c>
      <c r="E1198" s="293">
        <v>1</v>
      </c>
      <c r="F1198" s="188"/>
      <c r="G1198" s="217"/>
      <c r="H1198" s="217"/>
      <c r="I1198" s="188"/>
      <c r="J1198" s="120" t="str">
        <f>IF(I1198=Sheet2!$A$3,Sheet2!$B$3,IF(I1198=Sheet2!$A$4,Sheet2!$B$4,IF(I1198=Sheet2!$A$5,Sheet2!$B$5,IF(I1198=Sheet2!$A$6,Sheet2!$B$6,""))))</f>
        <v/>
      </c>
      <c r="K1198" s="202"/>
    </row>
    <row r="1199" spans="1:11">
      <c r="A1199" s="365"/>
      <c r="B1199" s="230">
        <v>1173</v>
      </c>
      <c r="C1199" s="294" t="s">
        <v>1465</v>
      </c>
      <c r="D1199" s="292" t="s">
        <v>1466</v>
      </c>
      <c r="E1199" s="293">
        <v>1</v>
      </c>
      <c r="F1199" s="188"/>
      <c r="G1199" s="217"/>
      <c r="H1199" s="217"/>
      <c r="I1199" s="188"/>
      <c r="J1199" s="120" t="str">
        <f>IF(I1199=Sheet2!$A$3,Sheet2!$B$3,IF(I1199=Sheet2!$A$4,Sheet2!$B$4,IF(I1199=Sheet2!$A$5,Sheet2!$B$5,IF(I1199=Sheet2!$A$6,Sheet2!$B$6,""))))</f>
        <v/>
      </c>
      <c r="K1199" s="202"/>
    </row>
    <row r="1200" spans="1:11">
      <c r="A1200" s="365"/>
      <c r="B1200" s="230">
        <v>1174</v>
      </c>
      <c r="C1200" s="294" t="s">
        <v>1467</v>
      </c>
      <c r="D1200" s="292" t="s">
        <v>1468</v>
      </c>
      <c r="E1200" s="293">
        <v>2</v>
      </c>
      <c r="F1200" s="188"/>
      <c r="G1200" s="217"/>
      <c r="H1200" s="217"/>
      <c r="I1200" s="188"/>
      <c r="J1200" s="120" t="str">
        <f>IF(I1200=Sheet2!$A$3,Sheet2!$B$3,IF(I1200=Sheet2!$A$4,Sheet2!$B$4,IF(I1200=Sheet2!$A$5,Sheet2!$B$5,IF(I1200=Sheet2!$A$6,Sheet2!$B$6,""))))</f>
        <v/>
      </c>
      <c r="K1200" s="202"/>
    </row>
    <row r="1201" spans="1:11">
      <c r="A1201" s="365"/>
      <c r="B1201" s="230">
        <v>1175</v>
      </c>
      <c r="C1201" s="294" t="s">
        <v>474</v>
      </c>
      <c r="D1201" s="292" t="s">
        <v>475</v>
      </c>
      <c r="E1201" s="293">
        <v>1</v>
      </c>
      <c r="F1201" s="188"/>
      <c r="G1201" s="217"/>
      <c r="H1201" s="217"/>
      <c r="I1201" s="188"/>
      <c r="J1201" s="120" t="str">
        <f>IF(I1201=Sheet2!$A$3,Sheet2!$B$3,IF(I1201=Sheet2!$A$4,Sheet2!$B$4,IF(I1201=Sheet2!$A$5,Sheet2!$B$5,IF(I1201=Sheet2!$A$6,Sheet2!$B$6,""))))</f>
        <v/>
      </c>
      <c r="K1201" s="202"/>
    </row>
    <row r="1202" spans="1:11">
      <c r="A1202" s="365"/>
      <c r="B1202" s="230">
        <v>1176</v>
      </c>
      <c r="C1202" s="294" t="s">
        <v>1469</v>
      </c>
      <c r="D1202" s="292" t="s">
        <v>1470</v>
      </c>
      <c r="E1202" s="293">
        <v>1</v>
      </c>
      <c r="F1202" s="188"/>
      <c r="G1202" s="217"/>
      <c r="H1202" s="217"/>
      <c r="I1202" s="188"/>
      <c r="J1202" s="120" t="str">
        <f>IF(I1202=Sheet2!$A$3,Sheet2!$B$3,IF(I1202=Sheet2!$A$4,Sheet2!$B$4,IF(I1202=Sheet2!$A$5,Sheet2!$B$5,IF(I1202=Sheet2!$A$6,Sheet2!$B$6,""))))</f>
        <v/>
      </c>
      <c r="K1202" s="202"/>
    </row>
    <row r="1203" spans="1:11">
      <c r="A1203" s="365"/>
      <c r="B1203" s="230">
        <v>1177</v>
      </c>
      <c r="C1203" s="291" t="s">
        <v>1508</v>
      </c>
      <c r="D1203" s="292" t="s">
        <v>1509</v>
      </c>
      <c r="E1203" s="293">
        <v>1</v>
      </c>
      <c r="F1203" s="188"/>
      <c r="G1203" s="217"/>
      <c r="H1203" s="217"/>
      <c r="I1203" s="188"/>
      <c r="J1203" s="120" t="str">
        <f>IF(I1203=Sheet2!$A$3,Sheet2!$B$3,IF(I1203=Sheet2!$A$4,Sheet2!$B$4,IF(I1203=Sheet2!$A$5,Sheet2!$B$5,IF(I1203=Sheet2!$A$6,Sheet2!$B$6,""))))</f>
        <v/>
      </c>
      <c r="K1203" s="202"/>
    </row>
    <row r="1204" spans="1:11">
      <c r="A1204" s="365"/>
      <c r="B1204" s="230">
        <v>1178</v>
      </c>
      <c r="C1204" s="294" t="s">
        <v>1510</v>
      </c>
      <c r="D1204" s="292" t="s">
        <v>1511</v>
      </c>
      <c r="E1204" s="293">
        <v>1</v>
      </c>
      <c r="F1204" s="188"/>
      <c r="G1204" s="217"/>
      <c r="H1204" s="217"/>
      <c r="I1204" s="188"/>
      <c r="J1204" s="120" t="str">
        <f>IF(I1204=Sheet2!$A$3,Sheet2!$B$3,IF(I1204=Sheet2!$A$4,Sheet2!$B$4,IF(I1204=Sheet2!$A$5,Sheet2!$B$5,IF(I1204=Sheet2!$A$6,Sheet2!$B$6,""))))</f>
        <v/>
      </c>
      <c r="K1204" s="202"/>
    </row>
    <row r="1205" spans="1:11">
      <c r="A1205" s="365"/>
      <c r="B1205" s="230">
        <v>1179</v>
      </c>
      <c r="C1205" s="294" t="s">
        <v>1454</v>
      </c>
      <c r="D1205" s="292" t="s">
        <v>1455</v>
      </c>
      <c r="E1205" s="293">
        <v>1</v>
      </c>
      <c r="F1205" s="188"/>
      <c r="G1205" s="217"/>
      <c r="H1205" s="217"/>
      <c r="I1205" s="188"/>
      <c r="J1205" s="120" t="str">
        <f>IF(I1205=Sheet2!$A$3,Sheet2!$B$3,IF(I1205=Sheet2!$A$4,Sheet2!$B$4,IF(I1205=Sheet2!$A$5,Sheet2!$B$5,IF(I1205=Sheet2!$A$6,Sheet2!$B$6,""))))</f>
        <v/>
      </c>
      <c r="K1205" s="202"/>
    </row>
    <row r="1206" spans="1:11">
      <c r="A1206" s="365"/>
      <c r="B1206" s="230">
        <v>1180</v>
      </c>
      <c r="C1206" s="294" t="s">
        <v>1456</v>
      </c>
      <c r="D1206" s="292" t="s">
        <v>1457</v>
      </c>
      <c r="E1206" s="293">
        <v>1</v>
      </c>
      <c r="F1206" s="188"/>
      <c r="G1206" s="217"/>
      <c r="H1206" s="217"/>
      <c r="I1206" s="188"/>
      <c r="J1206" s="120" t="str">
        <f>IF(I1206=Sheet2!$A$3,Sheet2!$B$3,IF(I1206=Sheet2!$A$4,Sheet2!$B$4,IF(I1206=Sheet2!$A$5,Sheet2!$B$5,IF(I1206=Sheet2!$A$6,Sheet2!$B$6,""))))</f>
        <v/>
      </c>
      <c r="K1206" s="202"/>
    </row>
    <row r="1207" spans="1:11">
      <c r="A1207" s="365"/>
      <c r="B1207" s="230">
        <v>1181</v>
      </c>
      <c r="C1207" s="294" t="s">
        <v>1458</v>
      </c>
      <c r="D1207" s="292" t="s">
        <v>1459</v>
      </c>
      <c r="E1207" s="293">
        <v>1</v>
      </c>
      <c r="F1207" s="188"/>
      <c r="G1207" s="217"/>
      <c r="H1207" s="217"/>
      <c r="I1207" s="188"/>
      <c r="J1207" s="120" t="str">
        <f>IF(I1207=Sheet2!$A$3,Sheet2!$B$3,IF(I1207=Sheet2!$A$4,Sheet2!$B$4,IF(I1207=Sheet2!$A$5,Sheet2!$B$5,IF(I1207=Sheet2!$A$6,Sheet2!$B$6,""))))</f>
        <v/>
      </c>
      <c r="K1207" s="202"/>
    </row>
    <row r="1208" spans="1:11">
      <c r="A1208" s="365"/>
      <c r="B1208" s="230">
        <v>1182</v>
      </c>
      <c r="C1208" s="294" t="s">
        <v>915</v>
      </c>
      <c r="D1208" s="292" t="s">
        <v>916</v>
      </c>
      <c r="E1208" s="293">
        <v>1</v>
      </c>
      <c r="F1208" s="188"/>
      <c r="G1208" s="217"/>
      <c r="H1208" s="217"/>
      <c r="I1208" s="188"/>
      <c r="J1208" s="120" t="str">
        <f>IF(I1208=Sheet2!$A$3,Sheet2!$B$3,IF(I1208=Sheet2!$A$4,Sheet2!$B$4,IF(I1208=Sheet2!$A$5,Sheet2!$B$5,IF(I1208=Sheet2!$A$6,Sheet2!$B$6,""))))</f>
        <v/>
      </c>
      <c r="K1208" s="202"/>
    </row>
    <row r="1209" spans="1:11">
      <c r="A1209" s="365"/>
      <c r="B1209" s="230">
        <v>1183</v>
      </c>
      <c r="C1209" s="294" t="s">
        <v>1257</v>
      </c>
      <c r="D1209" s="292" t="s">
        <v>918</v>
      </c>
      <c r="E1209" s="293">
        <v>1</v>
      </c>
      <c r="F1209" s="188"/>
      <c r="G1209" s="217"/>
      <c r="H1209" s="217"/>
      <c r="I1209" s="188"/>
      <c r="J1209" s="120" t="str">
        <f>IF(I1209=Sheet2!$A$3,Sheet2!$B$3,IF(I1209=Sheet2!$A$4,Sheet2!$B$4,IF(I1209=Sheet2!$A$5,Sheet2!$B$5,IF(I1209=Sheet2!$A$6,Sheet2!$B$6,""))))</f>
        <v/>
      </c>
      <c r="K1209" s="202"/>
    </row>
    <row r="1210" spans="1:11">
      <c r="A1210" s="365"/>
      <c r="B1210" s="230">
        <v>1184</v>
      </c>
      <c r="C1210" s="294" t="s">
        <v>911</v>
      </c>
      <c r="D1210" s="292" t="s">
        <v>912</v>
      </c>
      <c r="E1210" s="293">
        <v>1</v>
      </c>
      <c r="F1210" s="188"/>
      <c r="G1210" s="217"/>
      <c r="H1210" s="217"/>
      <c r="I1210" s="188"/>
      <c r="J1210" s="120" t="str">
        <f>IF(I1210=Sheet2!$A$3,Sheet2!$B$3,IF(I1210=Sheet2!$A$4,Sheet2!$B$4,IF(I1210=Sheet2!$A$5,Sheet2!$B$5,IF(I1210=Sheet2!$A$6,Sheet2!$B$6,""))))</f>
        <v/>
      </c>
      <c r="K1210" s="202"/>
    </row>
    <row r="1211" spans="1:11">
      <c r="A1211" s="365"/>
      <c r="B1211" s="230">
        <v>1185</v>
      </c>
      <c r="C1211" s="294" t="s">
        <v>1255</v>
      </c>
      <c r="D1211" s="292" t="s">
        <v>1256</v>
      </c>
      <c r="E1211" s="293">
        <v>1</v>
      </c>
      <c r="F1211" s="188"/>
      <c r="G1211" s="217"/>
      <c r="H1211" s="217"/>
      <c r="I1211" s="188"/>
      <c r="J1211" s="120" t="str">
        <f>IF(I1211=Sheet2!$A$3,Sheet2!$B$3,IF(I1211=Sheet2!$A$4,Sheet2!$B$4,IF(I1211=Sheet2!$A$5,Sheet2!$B$5,IF(I1211=Sheet2!$A$6,Sheet2!$B$6,""))))</f>
        <v/>
      </c>
      <c r="K1211" s="202"/>
    </row>
    <row r="1212" spans="1:11">
      <c r="A1212" s="365"/>
      <c r="B1212" s="230">
        <v>1186</v>
      </c>
      <c r="C1212" s="294" t="s">
        <v>1460</v>
      </c>
      <c r="D1212" s="292" t="s">
        <v>860</v>
      </c>
      <c r="E1212" s="293">
        <v>1</v>
      </c>
      <c r="F1212" s="188"/>
      <c r="G1212" s="217"/>
      <c r="H1212" s="217"/>
      <c r="I1212" s="188"/>
      <c r="J1212" s="120" t="str">
        <f>IF(I1212=Sheet2!$A$3,Sheet2!$B$3,IF(I1212=Sheet2!$A$4,Sheet2!$B$4,IF(I1212=Sheet2!$A$5,Sheet2!$B$5,IF(I1212=Sheet2!$A$6,Sheet2!$B$6,""))))</f>
        <v/>
      </c>
      <c r="K1212" s="202"/>
    </row>
    <row r="1213" spans="1:11">
      <c r="A1213" s="365"/>
      <c r="B1213" s="230">
        <v>1187</v>
      </c>
      <c r="C1213" s="294" t="s">
        <v>1461</v>
      </c>
      <c r="D1213" s="292" t="s">
        <v>1462</v>
      </c>
      <c r="E1213" s="293">
        <v>1</v>
      </c>
      <c r="F1213" s="188"/>
      <c r="G1213" s="217"/>
      <c r="H1213" s="217"/>
      <c r="I1213" s="188"/>
      <c r="J1213" s="120" t="str">
        <f>IF(I1213=Sheet2!$A$3,Sheet2!$B$3,IF(I1213=Sheet2!$A$4,Sheet2!$B$4,IF(I1213=Sheet2!$A$5,Sheet2!$B$5,IF(I1213=Sheet2!$A$6,Sheet2!$B$6,""))))</f>
        <v/>
      </c>
      <c r="K1213" s="202"/>
    </row>
    <row r="1214" spans="1:11">
      <c r="A1214" s="365"/>
      <c r="B1214" s="230">
        <v>1188</v>
      </c>
      <c r="C1214" s="294" t="s">
        <v>1485</v>
      </c>
      <c r="D1214" s="292" t="s">
        <v>1486</v>
      </c>
      <c r="E1214" s="293">
        <v>2</v>
      </c>
      <c r="F1214" s="188"/>
      <c r="G1214" s="217"/>
      <c r="H1214" s="217"/>
      <c r="I1214" s="188"/>
      <c r="J1214" s="120" t="str">
        <f>IF(I1214=Sheet2!$A$3,Sheet2!$B$3,IF(I1214=Sheet2!$A$4,Sheet2!$B$4,IF(I1214=Sheet2!$A$5,Sheet2!$B$5,IF(I1214=Sheet2!$A$6,Sheet2!$B$6,""))))</f>
        <v/>
      </c>
      <c r="K1214" s="202"/>
    </row>
    <row r="1215" spans="1:11">
      <c r="A1215" s="365"/>
      <c r="B1215" s="230">
        <v>1189</v>
      </c>
      <c r="C1215" s="294" t="s">
        <v>923</v>
      </c>
      <c r="D1215" s="292" t="s">
        <v>924</v>
      </c>
      <c r="E1215" s="293">
        <v>1</v>
      </c>
      <c r="F1215" s="188"/>
      <c r="G1215" s="217"/>
      <c r="H1215" s="217"/>
      <c r="I1215" s="188"/>
      <c r="J1215" s="120" t="str">
        <f>IF(I1215=Sheet2!$A$3,Sheet2!$B$3,IF(I1215=Sheet2!$A$4,Sheet2!$B$4,IF(I1215=Sheet2!$A$5,Sheet2!$B$5,IF(I1215=Sheet2!$A$6,Sheet2!$B$6,""))))</f>
        <v/>
      </c>
      <c r="K1215" s="202"/>
    </row>
    <row r="1216" spans="1:11">
      <c r="A1216" s="365"/>
      <c r="B1216" s="230">
        <v>1190</v>
      </c>
      <c r="C1216" s="294" t="s">
        <v>1463</v>
      </c>
      <c r="D1216" s="292" t="s">
        <v>1464</v>
      </c>
      <c r="E1216" s="293">
        <v>3</v>
      </c>
      <c r="F1216" s="188"/>
      <c r="G1216" s="217"/>
      <c r="H1216" s="217"/>
      <c r="I1216" s="188"/>
      <c r="J1216" s="120" t="str">
        <f>IF(I1216=Sheet2!$A$3,Sheet2!$B$3,IF(I1216=Sheet2!$A$4,Sheet2!$B$4,IF(I1216=Sheet2!$A$5,Sheet2!$B$5,IF(I1216=Sheet2!$A$6,Sheet2!$B$6,""))))</f>
        <v/>
      </c>
      <c r="K1216" s="202"/>
    </row>
    <row r="1217" spans="1:11">
      <c r="A1217" s="365"/>
      <c r="B1217" s="230">
        <v>1191</v>
      </c>
      <c r="C1217" s="294" t="s">
        <v>1291</v>
      </c>
      <c r="D1217" s="292" t="s">
        <v>1292</v>
      </c>
      <c r="E1217" s="293">
        <v>1</v>
      </c>
      <c r="F1217" s="188"/>
      <c r="G1217" s="217"/>
      <c r="H1217" s="217"/>
      <c r="I1217" s="188"/>
      <c r="J1217" s="120" t="str">
        <f>IF(I1217=Sheet2!$A$3,Sheet2!$B$3,IF(I1217=Sheet2!$A$4,Sheet2!$B$4,IF(I1217=Sheet2!$A$5,Sheet2!$B$5,IF(I1217=Sheet2!$A$6,Sheet2!$B$6,""))))</f>
        <v/>
      </c>
      <c r="K1217" s="202"/>
    </row>
    <row r="1218" spans="1:11">
      <c r="A1218" s="365"/>
      <c r="B1218" s="230">
        <v>1192</v>
      </c>
      <c r="C1218" s="294" t="s">
        <v>1293</v>
      </c>
      <c r="D1218" s="292" t="s">
        <v>1294</v>
      </c>
      <c r="E1218" s="293">
        <v>1</v>
      </c>
      <c r="F1218" s="188"/>
      <c r="G1218" s="217"/>
      <c r="H1218" s="217"/>
      <c r="I1218" s="188"/>
      <c r="J1218" s="120" t="str">
        <f>IF(I1218=Sheet2!$A$3,Sheet2!$B$3,IF(I1218=Sheet2!$A$4,Sheet2!$B$4,IF(I1218=Sheet2!$A$5,Sheet2!$B$5,IF(I1218=Sheet2!$A$6,Sheet2!$B$6,""))))</f>
        <v/>
      </c>
      <c r="K1218" s="202"/>
    </row>
    <row r="1219" spans="1:11">
      <c r="A1219" s="365"/>
      <c r="B1219" s="230">
        <v>1193</v>
      </c>
      <c r="C1219" s="294" t="s">
        <v>695</v>
      </c>
      <c r="D1219" s="292" t="s">
        <v>696</v>
      </c>
      <c r="E1219" s="293">
        <v>2</v>
      </c>
      <c r="F1219" s="188"/>
      <c r="G1219" s="217"/>
      <c r="H1219" s="217"/>
      <c r="I1219" s="188"/>
      <c r="J1219" s="120" t="str">
        <f>IF(I1219=Sheet2!$A$3,Sheet2!$B$3,IF(I1219=Sheet2!$A$4,Sheet2!$B$4,IF(I1219=Sheet2!$A$5,Sheet2!$B$5,IF(I1219=Sheet2!$A$6,Sheet2!$B$6,""))))</f>
        <v/>
      </c>
      <c r="K1219" s="202"/>
    </row>
    <row r="1220" spans="1:11">
      <c r="A1220" s="365"/>
      <c r="B1220" s="230">
        <v>1194</v>
      </c>
      <c r="C1220" s="294" t="s">
        <v>1295</v>
      </c>
      <c r="D1220" s="292" t="s">
        <v>1296</v>
      </c>
      <c r="E1220" s="293">
        <v>1</v>
      </c>
      <c r="F1220" s="188"/>
      <c r="G1220" s="217"/>
      <c r="H1220" s="217"/>
      <c r="I1220" s="188"/>
      <c r="J1220" s="120" t="str">
        <f>IF(I1220=Sheet2!$A$3,Sheet2!$B$3,IF(I1220=Sheet2!$A$4,Sheet2!$B$4,IF(I1220=Sheet2!$A$5,Sheet2!$B$5,IF(I1220=Sheet2!$A$6,Sheet2!$B$6,""))))</f>
        <v/>
      </c>
      <c r="K1220" s="202"/>
    </row>
    <row r="1221" spans="1:11">
      <c r="A1221" s="365"/>
      <c r="B1221" s="230">
        <v>1195</v>
      </c>
      <c r="C1221" s="294" t="s">
        <v>812</v>
      </c>
      <c r="D1221" s="292" t="s">
        <v>1297</v>
      </c>
      <c r="E1221" s="293">
        <v>1</v>
      </c>
      <c r="F1221" s="188"/>
      <c r="G1221" s="217"/>
      <c r="H1221" s="217"/>
      <c r="I1221" s="188"/>
      <c r="J1221" s="120" t="str">
        <f>IF(I1221=Sheet2!$A$3,Sheet2!$B$3,IF(I1221=Sheet2!$A$4,Sheet2!$B$4,IF(I1221=Sheet2!$A$5,Sheet2!$B$5,IF(I1221=Sheet2!$A$6,Sheet2!$B$6,""))))</f>
        <v/>
      </c>
      <c r="K1221" s="202"/>
    </row>
    <row r="1222" spans="1:11">
      <c r="A1222" s="365"/>
      <c r="B1222" s="230">
        <v>1196</v>
      </c>
      <c r="C1222" s="294" t="s">
        <v>813</v>
      </c>
      <c r="D1222" s="292" t="s">
        <v>814</v>
      </c>
      <c r="E1222" s="293">
        <v>1</v>
      </c>
      <c r="F1222" s="188"/>
      <c r="G1222" s="217"/>
      <c r="H1222" s="217"/>
      <c r="I1222" s="188"/>
      <c r="J1222" s="120" t="str">
        <f>IF(I1222=Sheet2!$A$3,Sheet2!$B$3,IF(I1222=Sheet2!$A$4,Sheet2!$B$4,IF(I1222=Sheet2!$A$5,Sheet2!$B$5,IF(I1222=Sheet2!$A$6,Sheet2!$B$6,""))))</f>
        <v/>
      </c>
      <c r="K1222" s="202"/>
    </row>
    <row r="1223" spans="1:11">
      <c r="A1223" s="365"/>
      <c r="B1223" s="230">
        <v>1197</v>
      </c>
      <c r="C1223" s="294" t="s">
        <v>815</v>
      </c>
      <c r="D1223" s="292" t="s">
        <v>816</v>
      </c>
      <c r="E1223" s="293">
        <v>1</v>
      </c>
      <c r="F1223" s="188"/>
      <c r="G1223" s="217"/>
      <c r="H1223" s="217"/>
      <c r="I1223" s="188"/>
      <c r="J1223" s="120" t="str">
        <f>IF(I1223=Sheet2!$A$3,Sheet2!$B$3,IF(I1223=Sheet2!$A$4,Sheet2!$B$4,IF(I1223=Sheet2!$A$5,Sheet2!$B$5,IF(I1223=Sheet2!$A$6,Sheet2!$B$6,""))))</f>
        <v/>
      </c>
      <c r="K1223" s="202"/>
    </row>
    <row r="1224" spans="1:11">
      <c r="A1224" s="365"/>
      <c r="B1224" s="230">
        <v>1198</v>
      </c>
      <c r="C1224" s="294" t="s">
        <v>474</v>
      </c>
      <c r="D1224" s="292" t="s">
        <v>475</v>
      </c>
      <c r="E1224" s="293">
        <v>1</v>
      </c>
      <c r="F1224" s="188"/>
      <c r="G1224" s="217"/>
      <c r="H1224" s="217"/>
      <c r="I1224" s="188"/>
      <c r="J1224" s="120" t="str">
        <f>IF(I1224=Sheet2!$A$3,Sheet2!$B$3,IF(I1224=Sheet2!$A$4,Sheet2!$B$4,IF(I1224=Sheet2!$A$5,Sheet2!$B$5,IF(I1224=Sheet2!$A$6,Sheet2!$B$6,""))))</f>
        <v/>
      </c>
      <c r="K1224" s="202"/>
    </row>
    <row r="1225" spans="1:11">
      <c r="A1225" s="365"/>
      <c r="B1225" s="230">
        <v>1199</v>
      </c>
      <c r="C1225" s="291" t="s">
        <v>1512</v>
      </c>
      <c r="D1225" s="292" t="s">
        <v>1513</v>
      </c>
      <c r="E1225" s="293">
        <v>1</v>
      </c>
      <c r="F1225" s="188"/>
      <c r="G1225" s="217"/>
      <c r="H1225" s="217"/>
      <c r="I1225" s="188"/>
      <c r="J1225" s="120" t="str">
        <f>IF(I1225=Sheet2!$A$3,Sheet2!$B$3,IF(I1225=Sheet2!$A$4,Sheet2!$B$4,IF(I1225=Sheet2!$A$5,Sheet2!$B$5,IF(I1225=Sheet2!$A$6,Sheet2!$B$6,""))))</f>
        <v/>
      </c>
      <c r="K1225" s="202"/>
    </row>
    <row r="1226" spans="1:11">
      <c r="A1226" s="365"/>
      <c r="B1226" s="230">
        <v>1200</v>
      </c>
      <c r="C1226" s="294" t="s">
        <v>1514</v>
      </c>
      <c r="D1226" s="292" t="s">
        <v>1511</v>
      </c>
      <c r="E1226" s="293">
        <v>1</v>
      </c>
      <c r="F1226" s="188"/>
      <c r="G1226" s="217"/>
      <c r="H1226" s="217"/>
      <c r="I1226" s="188"/>
      <c r="J1226" s="120" t="str">
        <f>IF(I1226=Sheet2!$A$3,Sheet2!$B$3,IF(I1226=Sheet2!$A$4,Sheet2!$B$4,IF(I1226=Sheet2!$A$5,Sheet2!$B$5,IF(I1226=Sheet2!$A$6,Sheet2!$B$6,""))))</f>
        <v/>
      </c>
      <c r="K1226" s="202"/>
    </row>
    <row r="1227" spans="1:11">
      <c r="A1227" s="365"/>
      <c r="B1227" s="230">
        <v>1201</v>
      </c>
      <c r="C1227" s="294" t="s">
        <v>1454</v>
      </c>
      <c r="D1227" s="292" t="s">
        <v>1455</v>
      </c>
      <c r="E1227" s="293">
        <v>1</v>
      </c>
      <c r="F1227" s="188"/>
      <c r="G1227" s="217"/>
      <c r="H1227" s="217"/>
      <c r="I1227" s="188"/>
      <c r="J1227" s="120" t="str">
        <f>IF(I1227=Sheet2!$A$3,Sheet2!$B$3,IF(I1227=Sheet2!$A$4,Sheet2!$B$4,IF(I1227=Sheet2!$A$5,Sheet2!$B$5,IF(I1227=Sheet2!$A$6,Sheet2!$B$6,""))))</f>
        <v/>
      </c>
      <c r="K1227" s="202"/>
    </row>
    <row r="1228" spans="1:11">
      <c r="A1228" s="365"/>
      <c r="B1228" s="230">
        <v>1202</v>
      </c>
      <c r="C1228" s="294" t="s">
        <v>1456</v>
      </c>
      <c r="D1228" s="292" t="s">
        <v>1457</v>
      </c>
      <c r="E1228" s="293">
        <v>1</v>
      </c>
      <c r="F1228" s="188"/>
      <c r="G1228" s="217"/>
      <c r="H1228" s="217"/>
      <c r="I1228" s="188"/>
      <c r="J1228" s="120" t="str">
        <f>IF(I1228=Sheet2!$A$3,Sheet2!$B$3,IF(I1228=Sheet2!$A$4,Sheet2!$B$4,IF(I1228=Sheet2!$A$5,Sheet2!$B$5,IF(I1228=Sheet2!$A$6,Sheet2!$B$6,""))))</f>
        <v/>
      </c>
      <c r="K1228" s="202"/>
    </row>
    <row r="1229" spans="1:11">
      <c r="A1229" s="365"/>
      <c r="B1229" s="230">
        <v>1203</v>
      </c>
      <c r="C1229" s="294" t="s">
        <v>1458</v>
      </c>
      <c r="D1229" s="292" t="s">
        <v>1459</v>
      </c>
      <c r="E1229" s="293">
        <v>1</v>
      </c>
      <c r="F1229" s="188"/>
      <c r="G1229" s="217"/>
      <c r="H1229" s="217"/>
      <c r="I1229" s="188"/>
      <c r="J1229" s="120" t="str">
        <f>IF(I1229=Sheet2!$A$3,Sheet2!$B$3,IF(I1229=Sheet2!$A$4,Sheet2!$B$4,IF(I1229=Sheet2!$A$5,Sheet2!$B$5,IF(I1229=Sheet2!$A$6,Sheet2!$B$6,""))))</f>
        <v/>
      </c>
      <c r="K1229" s="202"/>
    </row>
    <row r="1230" spans="1:11">
      <c r="A1230" s="365"/>
      <c r="B1230" s="230">
        <v>1204</v>
      </c>
      <c r="C1230" s="294" t="s">
        <v>915</v>
      </c>
      <c r="D1230" s="292" t="s">
        <v>916</v>
      </c>
      <c r="E1230" s="293">
        <v>1</v>
      </c>
      <c r="F1230" s="188"/>
      <c r="G1230" s="217"/>
      <c r="H1230" s="217"/>
      <c r="I1230" s="188"/>
      <c r="J1230" s="120" t="str">
        <f>IF(I1230=Sheet2!$A$3,Sheet2!$B$3,IF(I1230=Sheet2!$A$4,Sheet2!$B$4,IF(I1230=Sheet2!$A$5,Sheet2!$B$5,IF(I1230=Sheet2!$A$6,Sheet2!$B$6,""))))</f>
        <v/>
      </c>
      <c r="K1230" s="202"/>
    </row>
    <row r="1231" spans="1:11">
      <c r="A1231" s="365"/>
      <c r="B1231" s="230">
        <v>1205</v>
      </c>
      <c r="C1231" s="294" t="s">
        <v>1257</v>
      </c>
      <c r="D1231" s="292" t="s">
        <v>918</v>
      </c>
      <c r="E1231" s="293">
        <v>1</v>
      </c>
      <c r="F1231" s="188"/>
      <c r="G1231" s="217"/>
      <c r="H1231" s="217"/>
      <c r="I1231" s="188"/>
      <c r="J1231" s="120" t="str">
        <f>IF(I1231=Sheet2!$A$3,Sheet2!$B$3,IF(I1231=Sheet2!$A$4,Sheet2!$B$4,IF(I1231=Sheet2!$A$5,Sheet2!$B$5,IF(I1231=Sheet2!$A$6,Sheet2!$B$6,""))))</f>
        <v/>
      </c>
      <c r="K1231" s="202"/>
    </row>
    <row r="1232" spans="1:11">
      <c r="A1232" s="365"/>
      <c r="B1232" s="230">
        <v>1206</v>
      </c>
      <c r="C1232" s="294" t="s">
        <v>911</v>
      </c>
      <c r="D1232" s="292" t="s">
        <v>912</v>
      </c>
      <c r="E1232" s="293">
        <v>1</v>
      </c>
      <c r="F1232" s="188"/>
      <c r="G1232" s="217"/>
      <c r="H1232" s="217"/>
      <c r="I1232" s="188"/>
      <c r="J1232" s="120" t="str">
        <f>IF(I1232=Sheet2!$A$3,Sheet2!$B$3,IF(I1232=Sheet2!$A$4,Sheet2!$B$4,IF(I1232=Sheet2!$A$5,Sheet2!$B$5,IF(I1232=Sheet2!$A$6,Sheet2!$B$6,""))))</f>
        <v/>
      </c>
      <c r="K1232" s="202"/>
    </row>
    <row r="1233" spans="1:11">
      <c r="A1233" s="365"/>
      <c r="B1233" s="230">
        <v>1207</v>
      </c>
      <c r="C1233" s="294" t="s">
        <v>1255</v>
      </c>
      <c r="D1233" s="292" t="s">
        <v>1256</v>
      </c>
      <c r="E1233" s="293">
        <v>1</v>
      </c>
      <c r="F1233" s="188"/>
      <c r="G1233" s="217"/>
      <c r="H1233" s="217"/>
      <c r="I1233" s="188"/>
      <c r="J1233" s="120" t="str">
        <f>IF(I1233=Sheet2!$A$3,Sheet2!$B$3,IF(I1233=Sheet2!$A$4,Sheet2!$B$4,IF(I1233=Sheet2!$A$5,Sheet2!$B$5,IF(I1233=Sheet2!$A$6,Sheet2!$B$6,""))))</f>
        <v/>
      </c>
      <c r="K1233" s="202"/>
    </row>
    <row r="1234" spans="1:11">
      <c r="A1234" s="365"/>
      <c r="B1234" s="230">
        <v>1208</v>
      </c>
      <c r="C1234" s="294" t="s">
        <v>1460</v>
      </c>
      <c r="D1234" s="292" t="s">
        <v>860</v>
      </c>
      <c r="E1234" s="293">
        <v>1</v>
      </c>
      <c r="F1234" s="188"/>
      <c r="G1234" s="217"/>
      <c r="H1234" s="217"/>
      <c r="I1234" s="188"/>
      <c r="J1234" s="120" t="str">
        <f>IF(I1234=Sheet2!$A$3,Sheet2!$B$3,IF(I1234=Sheet2!$A$4,Sheet2!$B$4,IF(I1234=Sheet2!$A$5,Sheet2!$B$5,IF(I1234=Sheet2!$A$6,Sheet2!$B$6,""))))</f>
        <v/>
      </c>
      <c r="K1234" s="202"/>
    </row>
    <row r="1235" spans="1:11">
      <c r="A1235" s="365"/>
      <c r="B1235" s="230">
        <v>1209</v>
      </c>
      <c r="C1235" s="294" t="s">
        <v>1461</v>
      </c>
      <c r="D1235" s="292" t="s">
        <v>1462</v>
      </c>
      <c r="E1235" s="293">
        <v>1</v>
      </c>
      <c r="F1235" s="188"/>
      <c r="G1235" s="217"/>
      <c r="H1235" s="217"/>
      <c r="I1235" s="188"/>
      <c r="J1235" s="120" t="str">
        <f>IF(I1235=Sheet2!$A$3,Sheet2!$B$3,IF(I1235=Sheet2!$A$4,Sheet2!$B$4,IF(I1235=Sheet2!$A$5,Sheet2!$B$5,IF(I1235=Sheet2!$A$6,Sheet2!$B$6,""))))</f>
        <v/>
      </c>
      <c r="K1235" s="202"/>
    </row>
    <row r="1236" spans="1:11">
      <c r="A1236" s="365"/>
      <c r="B1236" s="230">
        <v>1210</v>
      </c>
      <c r="C1236" s="294" t="s">
        <v>1485</v>
      </c>
      <c r="D1236" s="292" t="s">
        <v>1486</v>
      </c>
      <c r="E1236" s="293">
        <v>2</v>
      </c>
      <c r="F1236" s="188"/>
      <c r="G1236" s="217"/>
      <c r="H1236" s="217"/>
      <c r="I1236" s="188"/>
      <c r="J1236" s="120" t="str">
        <f>IF(I1236=Sheet2!$A$3,Sheet2!$B$3,IF(I1236=Sheet2!$A$4,Sheet2!$B$4,IF(I1236=Sheet2!$A$5,Sheet2!$B$5,IF(I1236=Sheet2!$A$6,Sheet2!$B$6,""))))</f>
        <v/>
      </c>
      <c r="K1236" s="202"/>
    </row>
    <row r="1237" spans="1:11">
      <c r="A1237" s="365"/>
      <c r="B1237" s="230">
        <v>1211</v>
      </c>
      <c r="C1237" s="294" t="s">
        <v>923</v>
      </c>
      <c r="D1237" s="292" t="s">
        <v>924</v>
      </c>
      <c r="E1237" s="293">
        <v>1</v>
      </c>
      <c r="F1237" s="188"/>
      <c r="G1237" s="217"/>
      <c r="H1237" s="217"/>
      <c r="I1237" s="188"/>
      <c r="J1237" s="120" t="str">
        <f>IF(I1237=Sheet2!$A$3,Sheet2!$B$3,IF(I1237=Sheet2!$A$4,Sheet2!$B$4,IF(I1237=Sheet2!$A$5,Sheet2!$B$5,IF(I1237=Sheet2!$A$6,Sheet2!$B$6,""))))</f>
        <v/>
      </c>
      <c r="K1237" s="202"/>
    </row>
    <row r="1238" spans="1:11">
      <c r="A1238" s="365"/>
      <c r="B1238" s="230">
        <v>1212</v>
      </c>
      <c r="C1238" s="294" t="s">
        <v>1463</v>
      </c>
      <c r="D1238" s="292" t="s">
        <v>1464</v>
      </c>
      <c r="E1238" s="293">
        <v>3</v>
      </c>
      <c r="F1238" s="188"/>
      <c r="G1238" s="217"/>
      <c r="H1238" s="217"/>
      <c r="I1238" s="188"/>
      <c r="J1238" s="120" t="str">
        <f>IF(I1238=Sheet2!$A$3,Sheet2!$B$3,IF(I1238=Sheet2!$A$4,Sheet2!$B$4,IF(I1238=Sheet2!$A$5,Sheet2!$B$5,IF(I1238=Sheet2!$A$6,Sheet2!$B$6,""))))</f>
        <v/>
      </c>
      <c r="K1238" s="202"/>
    </row>
    <row r="1239" spans="1:11">
      <c r="A1239" s="365"/>
      <c r="B1239" s="230">
        <v>1213</v>
      </c>
      <c r="C1239" s="294" t="s">
        <v>1291</v>
      </c>
      <c r="D1239" s="292" t="s">
        <v>1292</v>
      </c>
      <c r="E1239" s="293">
        <v>1</v>
      </c>
      <c r="F1239" s="188"/>
      <c r="G1239" s="217"/>
      <c r="H1239" s="217"/>
      <c r="I1239" s="188"/>
      <c r="J1239" s="120" t="str">
        <f>IF(I1239=Sheet2!$A$3,Sheet2!$B$3,IF(I1239=Sheet2!$A$4,Sheet2!$B$4,IF(I1239=Sheet2!$A$5,Sheet2!$B$5,IF(I1239=Sheet2!$A$6,Sheet2!$B$6,""))))</f>
        <v/>
      </c>
      <c r="K1239" s="202"/>
    </row>
    <row r="1240" spans="1:11">
      <c r="A1240" s="365"/>
      <c r="B1240" s="230">
        <v>1214</v>
      </c>
      <c r="C1240" s="294" t="s">
        <v>1293</v>
      </c>
      <c r="D1240" s="292" t="s">
        <v>1294</v>
      </c>
      <c r="E1240" s="293">
        <v>1</v>
      </c>
      <c r="F1240" s="188"/>
      <c r="G1240" s="217"/>
      <c r="H1240" s="217"/>
      <c r="I1240" s="188"/>
      <c r="J1240" s="120" t="str">
        <f>IF(I1240=Sheet2!$A$3,Sheet2!$B$3,IF(I1240=Sheet2!$A$4,Sheet2!$B$4,IF(I1240=Sheet2!$A$5,Sheet2!$B$5,IF(I1240=Sheet2!$A$6,Sheet2!$B$6,""))))</f>
        <v/>
      </c>
      <c r="K1240" s="202"/>
    </row>
    <row r="1241" spans="1:11">
      <c r="A1241" s="365"/>
      <c r="B1241" s="230">
        <v>1215</v>
      </c>
      <c r="C1241" s="294" t="s">
        <v>1306</v>
      </c>
      <c r="D1241" s="292" t="s">
        <v>1307</v>
      </c>
      <c r="E1241" s="293">
        <v>2</v>
      </c>
      <c r="F1241" s="188"/>
      <c r="G1241" s="217"/>
      <c r="H1241" s="217"/>
      <c r="I1241" s="188"/>
      <c r="J1241" s="120" t="str">
        <f>IF(I1241=Sheet2!$A$3,Sheet2!$B$3,IF(I1241=Sheet2!$A$4,Sheet2!$B$4,IF(I1241=Sheet2!$A$5,Sheet2!$B$5,IF(I1241=Sheet2!$A$6,Sheet2!$B$6,""))))</f>
        <v/>
      </c>
      <c r="K1241" s="202"/>
    </row>
    <row r="1242" spans="1:11">
      <c r="A1242" s="365"/>
      <c r="B1242" s="230">
        <v>1216</v>
      </c>
      <c r="C1242" s="294" t="s">
        <v>1295</v>
      </c>
      <c r="D1242" s="292" t="s">
        <v>1296</v>
      </c>
      <c r="E1242" s="293">
        <v>1</v>
      </c>
      <c r="F1242" s="188"/>
      <c r="G1242" s="217"/>
      <c r="H1242" s="217"/>
      <c r="I1242" s="188"/>
      <c r="J1242" s="120" t="str">
        <f>IF(I1242=Sheet2!$A$3,Sheet2!$B$3,IF(I1242=Sheet2!$A$4,Sheet2!$B$4,IF(I1242=Sheet2!$A$5,Sheet2!$B$5,IF(I1242=Sheet2!$A$6,Sheet2!$B$6,""))))</f>
        <v/>
      </c>
      <c r="K1242" s="202"/>
    </row>
    <row r="1243" spans="1:11">
      <c r="A1243" s="365"/>
      <c r="B1243" s="230">
        <v>1217</v>
      </c>
      <c r="C1243" s="294" t="s">
        <v>812</v>
      </c>
      <c r="D1243" s="292" t="s">
        <v>1297</v>
      </c>
      <c r="E1243" s="293">
        <v>1</v>
      </c>
      <c r="F1243" s="188"/>
      <c r="G1243" s="217"/>
      <c r="H1243" s="217"/>
      <c r="I1243" s="188"/>
      <c r="J1243" s="120" t="str">
        <f>IF(I1243=Sheet2!$A$3,Sheet2!$B$3,IF(I1243=Sheet2!$A$4,Sheet2!$B$4,IF(I1243=Sheet2!$A$5,Sheet2!$B$5,IF(I1243=Sheet2!$A$6,Sheet2!$B$6,""))))</f>
        <v/>
      </c>
      <c r="K1243" s="202"/>
    </row>
    <row r="1244" spans="1:11">
      <c r="A1244" s="365"/>
      <c r="B1244" s="230">
        <v>1218</v>
      </c>
      <c r="C1244" s="294" t="s">
        <v>813</v>
      </c>
      <c r="D1244" s="292" t="s">
        <v>814</v>
      </c>
      <c r="E1244" s="293">
        <v>1</v>
      </c>
      <c r="F1244" s="188"/>
      <c r="G1244" s="217"/>
      <c r="H1244" s="217"/>
      <c r="I1244" s="188"/>
      <c r="J1244" s="120" t="str">
        <f>IF(I1244=Sheet2!$A$3,Sheet2!$B$3,IF(I1244=Sheet2!$A$4,Sheet2!$B$4,IF(I1244=Sheet2!$A$5,Sheet2!$B$5,IF(I1244=Sheet2!$A$6,Sheet2!$B$6,""))))</f>
        <v/>
      </c>
      <c r="K1244" s="202"/>
    </row>
    <row r="1245" spans="1:11">
      <c r="A1245" s="365"/>
      <c r="B1245" s="230">
        <v>1219</v>
      </c>
      <c r="C1245" s="294" t="s">
        <v>815</v>
      </c>
      <c r="D1245" s="292" t="s">
        <v>816</v>
      </c>
      <c r="E1245" s="293">
        <v>1</v>
      </c>
      <c r="F1245" s="188"/>
      <c r="G1245" s="217"/>
      <c r="H1245" s="217"/>
      <c r="I1245" s="188"/>
      <c r="J1245" s="120" t="str">
        <f>IF(I1245=Sheet2!$A$3,Sheet2!$B$3,IF(I1245=Sheet2!$A$4,Sheet2!$B$4,IF(I1245=Sheet2!$A$5,Sheet2!$B$5,IF(I1245=Sheet2!$A$6,Sheet2!$B$6,""))))</f>
        <v/>
      </c>
      <c r="K1245" s="202"/>
    </row>
    <row r="1246" spans="1:11">
      <c r="A1246" s="365"/>
      <c r="B1246" s="230">
        <v>1220</v>
      </c>
      <c r="C1246" s="294" t="s">
        <v>474</v>
      </c>
      <c r="D1246" s="292" t="s">
        <v>475</v>
      </c>
      <c r="E1246" s="293">
        <v>1</v>
      </c>
      <c r="F1246" s="188"/>
      <c r="G1246" s="217"/>
      <c r="H1246" s="217"/>
      <c r="I1246" s="188"/>
      <c r="J1246" s="120" t="str">
        <f>IF(I1246=Sheet2!$A$3,Sheet2!$B$3,IF(I1246=Sheet2!$A$4,Sheet2!$B$4,IF(I1246=Sheet2!$A$5,Sheet2!$B$5,IF(I1246=Sheet2!$A$6,Sheet2!$B$6,""))))</f>
        <v/>
      </c>
      <c r="K1246" s="202"/>
    </row>
    <row r="1247" spans="1:11">
      <c r="A1247" s="365"/>
      <c r="B1247" s="230">
        <v>1221</v>
      </c>
      <c r="C1247" s="291" t="s">
        <v>1515</v>
      </c>
      <c r="D1247" s="292" t="s">
        <v>1516</v>
      </c>
      <c r="E1247" s="293">
        <v>1</v>
      </c>
      <c r="F1247" s="188"/>
      <c r="G1247" s="217"/>
      <c r="H1247" s="217"/>
      <c r="I1247" s="188"/>
      <c r="J1247" s="120" t="str">
        <f>IF(I1247=Sheet2!$A$3,Sheet2!$B$3,IF(I1247=Sheet2!$A$4,Sheet2!$B$4,IF(I1247=Sheet2!$A$5,Sheet2!$B$5,IF(I1247=Sheet2!$A$6,Sheet2!$B$6,""))))</f>
        <v/>
      </c>
      <c r="K1247" s="202"/>
    </row>
    <row r="1248" spans="1:11">
      <c r="A1248" s="365"/>
      <c r="B1248" s="230">
        <v>1222</v>
      </c>
      <c r="C1248" s="294" t="s">
        <v>1517</v>
      </c>
      <c r="D1248" s="292" t="s">
        <v>1518</v>
      </c>
      <c r="E1248" s="293">
        <v>1</v>
      </c>
      <c r="F1248" s="188"/>
      <c r="G1248" s="217"/>
      <c r="H1248" s="217"/>
      <c r="I1248" s="188"/>
      <c r="J1248" s="120" t="str">
        <f>IF(I1248=Sheet2!$A$3,Sheet2!$B$3,IF(I1248=Sheet2!$A$4,Sheet2!$B$4,IF(I1248=Sheet2!$A$5,Sheet2!$B$5,IF(I1248=Sheet2!$A$6,Sheet2!$B$6,""))))</f>
        <v/>
      </c>
      <c r="K1248" s="202"/>
    </row>
    <row r="1249" spans="1:11">
      <c r="A1249" s="365"/>
      <c r="B1249" s="230">
        <v>1223</v>
      </c>
      <c r="C1249" s="294" t="s">
        <v>1478</v>
      </c>
      <c r="D1249" s="292" t="s">
        <v>1479</v>
      </c>
      <c r="E1249" s="293">
        <v>1</v>
      </c>
      <c r="F1249" s="188"/>
      <c r="G1249" s="217"/>
      <c r="H1249" s="217"/>
      <c r="I1249" s="188"/>
      <c r="J1249" s="120" t="str">
        <f>IF(I1249=Sheet2!$A$3,Sheet2!$B$3,IF(I1249=Sheet2!$A$4,Sheet2!$B$4,IF(I1249=Sheet2!$A$5,Sheet2!$B$5,IF(I1249=Sheet2!$A$6,Sheet2!$B$6,""))))</f>
        <v/>
      </c>
      <c r="K1249" s="202"/>
    </row>
    <row r="1250" spans="1:11">
      <c r="A1250" s="365"/>
      <c r="B1250" s="230">
        <v>1224</v>
      </c>
      <c r="C1250" s="294" t="s">
        <v>1480</v>
      </c>
      <c r="D1250" s="292" t="s">
        <v>1457</v>
      </c>
      <c r="E1250" s="293">
        <v>1</v>
      </c>
      <c r="F1250" s="188"/>
      <c r="G1250" s="217"/>
      <c r="H1250" s="217"/>
      <c r="I1250" s="188"/>
      <c r="J1250" s="120" t="str">
        <f>IF(I1250=Sheet2!$A$3,Sheet2!$B$3,IF(I1250=Sheet2!$A$4,Sheet2!$B$4,IF(I1250=Sheet2!$A$5,Sheet2!$B$5,IF(I1250=Sheet2!$A$6,Sheet2!$B$6,""))))</f>
        <v/>
      </c>
      <c r="K1250" s="202"/>
    </row>
    <row r="1251" spans="1:11">
      <c r="A1251" s="365"/>
      <c r="B1251" s="230">
        <v>1225</v>
      </c>
      <c r="C1251" s="294" t="s">
        <v>1481</v>
      </c>
      <c r="D1251" s="292" t="s">
        <v>1482</v>
      </c>
      <c r="E1251" s="293">
        <v>1</v>
      </c>
      <c r="F1251" s="188"/>
      <c r="G1251" s="217"/>
      <c r="H1251" s="217"/>
      <c r="I1251" s="188"/>
      <c r="J1251" s="120" t="str">
        <f>IF(I1251=Sheet2!$A$3,Sheet2!$B$3,IF(I1251=Sheet2!$A$4,Sheet2!$B$4,IF(I1251=Sheet2!$A$5,Sheet2!$B$5,IF(I1251=Sheet2!$A$6,Sheet2!$B$6,""))))</f>
        <v/>
      </c>
      <c r="K1251" s="202"/>
    </row>
    <row r="1252" spans="1:11">
      <c r="A1252" s="365"/>
      <c r="B1252" s="230">
        <v>1226</v>
      </c>
      <c r="C1252" s="294" t="s">
        <v>915</v>
      </c>
      <c r="D1252" s="292" t="s">
        <v>916</v>
      </c>
      <c r="E1252" s="293">
        <v>1</v>
      </c>
      <c r="F1252" s="188"/>
      <c r="G1252" s="217"/>
      <c r="H1252" s="217"/>
      <c r="I1252" s="188"/>
      <c r="J1252" s="120" t="str">
        <f>IF(I1252=Sheet2!$A$3,Sheet2!$B$3,IF(I1252=Sheet2!$A$4,Sheet2!$B$4,IF(I1252=Sheet2!$A$5,Sheet2!$B$5,IF(I1252=Sheet2!$A$6,Sheet2!$B$6,""))))</f>
        <v/>
      </c>
      <c r="K1252" s="202"/>
    </row>
    <row r="1253" spans="1:11">
      <c r="A1253" s="365"/>
      <c r="B1253" s="230">
        <v>1227</v>
      </c>
      <c r="C1253" s="294" t="s">
        <v>1257</v>
      </c>
      <c r="D1253" s="292" t="s">
        <v>918</v>
      </c>
      <c r="E1253" s="293">
        <v>1</v>
      </c>
      <c r="F1253" s="188"/>
      <c r="G1253" s="217"/>
      <c r="H1253" s="217"/>
      <c r="I1253" s="188"/>
      <c r="J1253" s="120" t="str">
        <f>IF(I1253=Sheet2!$A$3,Sheet2!$B$3,IF(I1253=Sheet2!$A$4,Sheet2!$B$4,IF(I1253=Sheet2!$A$5,Sheet2!$B$5,IF(I1253=Sheet2!$A$6,Sheet2!$B$6,""))))</f>
        <v/>
      </c>
      <c r="K1253" s="202"/>
    </row>
    <row r="1254" spans="1:11">
      <c r="A1254" s="365"/>
      <c r="B1254" s="230">
        <v>1228</v>
      </c>
      <c r="C1254" s="294" t="s">
        <v>911</v>
      </c>
      <c r="D1254" s="292" t="s">
        <v>912</v>
      </c>
      <c r="E1254" s="293">
        <v>1</v>
      </c>
      <c r="F1254" s="188"/>
      <c r="G1254" s="217"/>
      <c r="H1254" s="217"/>
      <c r="I1254" s="188"/>
      <c r="J1254" s="120" t="str">
        <f>IF(I1254=Sheet2!$A$3,Sheet2!$B$3,IF(I1254=Sheet2!$A$4,Sheet2!$B$4,IF(I1254=Sheet2!$A$5,Sheet2!$B$5,IF(I1254=Sheet2!$A$6,Sheet2!$B$6,""))))</f>
        <v/>
      </c>
      <c r="K1254" s="202"/>
    </row>
    <row r="1255" spans="1:11">
      <c r="A1255" s="365"/>
      <c r="B1255" s="230">
        <v>1229</v>
      </c>
      <c r="C1255" s="294" t="s">
        <v>1255</v>
      </c>
      <c r="D1255" s="292" t="s">
        <v>1256</v>
      </c>
      <c r="E1255" s="293">
        <v>1</v>
      </c>
      <c r="F1255" s="188"/>
      <c r="G1255" s="217"/>
      <c r="H1255" s="217"/>
      <c r="I1255" s="188"/>
      <c r="J1255" s="120" t="str">
        <f>IF(I1255=Sheet2!$A$3,Sheet2!$B$3,IF(I1255=Sheet2!$A$4,Sheet2!$B$4,IF(I1255=Sheet2!$A$5,Sheet2!$B$5,IF(I1255=Sheet2!$A$6,Sheet2!$B$6,""))))</f>
        <v/>
      </c>
      <c r="K1255" s="202"/>
    </row>
    <row r="1256" spans="1:11">
      <c r="A1256" s="365"/>
      <c r="B1256" s="230">
        <v>1230</v>
      </c>
      <c r="C1256" s="294" t="s">
        <v>1460</v>
      </c>
      <c r="D1256" s="292" t="s">
        <v>860</v>
      </c>
      <c r="E1256" s="293">
        <v>1</v>
      </c>
      <c r="F1256" s="188"/>
      <c r="G1256" s="217"/>
      <c r="H1256" s="217"/>
      <c r="I1256" s="188"/>
      <c r="J1256" s="120" t="str">
        <f>IF(I1256=Sheet2!$A$3,Sheet2!$B$3,IF(I1256=Sheet2!$A$4,Sheet2!$B$4,IF(I1256=Sheet2!$A$5,Sheet2!$B$5,IF(I1256=Sheet2!$A$6,Sheet2!$B$6,""))))</f>
        <v/>
      </c>
      <c r="K1256" s="202"/>
    </row>
    <row r="1257" spans="1:11">
      <c r="A1257" s="365"/>
      <c r="B1257" s="230">
        <v>1231</v>
      </c>
      <c r="C1257" s="294" t="s">
        <v>1483</v>
      </c>
      <c r="D1257" s="292" t="s">
        <v>1484</v>
      </c>
      <c r="E1257" s="293">
        <v>1</v>
      </c>
      <c r="F1257" s="188"/>
      <c r="G1257" s="217"/>
      <c r="H1257" s="217"/>
      <c r="I1257" s="188"/>
      <c r="J1257" s="120" t="str">
        <f>IF(I1257=Sheet2!$A$3,Sheet2!$B$3,IF(I1257=Sheet2!$A$4,Sheet2!$B$4,IF(I1257=Sheet2!$A$5,Sheet2!$B$5,IF(I1257=Sheet2!$A$6,Sheet2!$B$6,""))))</f>
        <v/>
      </c>
      <c r="K1257" s="202"/>
    </row>
    <row r="1258" spans="1:11">
      <c r="A1258" s="365"/>
      <c r="B1258" s="230">
        <v>1232</v>
      </c>
      <c r="C1258" s="294" t="s">
        <v>1519</v>
      </c>
      <c r="D1258" s="292" t="s">
        <v>1520</v>
      </c>
      <c r="E1258" s="293">
        <v>1</v>
      </c>
      <c r="F1258" s="188"/>
      <c r="G1258" s="217"/>
      <c r="H1258" s="217"/>
      <c r="I1258" s="188"/>
      <c r="J1258" s="120" t="str">
        <f>IF(I1258=Sheet2!$A$3,Sheet2!$B$3,IF(I1258=Sheet2!$A$4,Sheet2!$B$4,IF(I1258=Sheet2!$A$5,Sheet2!$B$5,IF(I1258=Sheet2!$A$6,Sheet2!$B$6,""))))</f>
        <v/>
      </c>
      <c r="K1258" s="202"/>
    </row>
    <row r="1259" spans="1:11">
      <c r="A1259" s="365"/>
      <c r="B1259" s="230">
        <v>1233</v>
      </c>
      <c r="C1259" s="294" t="s">
        <v>1485</v>
      </c>
      <c r="D1259" s="292" t="s">
        <v>1486</v>
      </c>
      <c r="E1259" s="293">
        <v>2</v>
      </c>
      <c r="F1259" s="188"/>
      <c r="G1259" s="217"/>
      <c r="H1259" s="217"/>
      <c r="I1259" s="188"/>
      <c r="J1259" s="120" t="str">
        <f>IF(I1259=Sheet2!$A$3,Sheet2!$B$3,IF(I1259=Sheet2!$A$4,Sheet2!$B$4,IF(I1259=Sheet2!$A$5,Sheet2!$B$5,IF(I1259=Sheet2!$A$6,Sheet2!$B$6,""))))</f>
        <v/>
      </c>
      <c r="K1259" s="202"/>
    </row>
    <row r="1260" spans="1:11">
      <c r="A1260" s="365"/>
      <c r="B1260" s="230">
        <v>1234</v>
      </c>
      <c r="C1260" s="294" t="s">
        <v>923</v>
      </c>
      <c r="D1260" s="292" t="s">
        <v>924</v>
      </c>
      <c r="E1260" s="293">
        <v>1</v>
      </c>
      <c r="F1260" s="188"/>
      <c r="G1260" s="217"/>
      <c r="H1260" s="217"/>
      <c r="I1260" s="188"/>
      <c r="J1260" s="120" t="str">
        <f>IF(I1260=Sheet2!$A$3,Sheet2!$B$3,IF(I1260=Sheet2!$A$4,Sheet2!$B$4,IF(I1260=Sheet2!$A$5,Sheet2!$B$5,IF(I1260=Sheet2!$A$6,Sheet2!$B$6,""))))</f>
        <v/>
      </c>
      <c r="K1260" s="202"/>
    </row>
    <row r="1261" spans="1:11">
      <c r="A1261" s="365"/>
      <c r="B1261" s="230">
        <v>1235</v>
      </c>
      <c r="C1261" s="294" t="s">
        <v>1463</v>
      </c>
      <c r="D1261" s="292" t="s">
        <v>1464</v>
      </c>
      <c r="E1261" s="293">
        <v>3</v>
      </c>
      <c r="F1261" s="188"/>
      <c r="G1261" s="217"/>
      <c r="H1261" s="217"/>
      <c r="I1261" s="188"/>
      <c r="J1261" s="120" t="str">
        <f>IF(I1261=Sheet2!$A$3,Sheet2!$B$3,IF(I1261=Sheet2!$A$4,Sheet2!$B$4,IF(I1261=Sheet2!$A$5,Sheet2!$B$5,IF(I1261=Sheet2!$A$6,Sheet2!$B$6,""))))</f>
        <v/>
      </c>
      <c r="K1261" s="202"/>
    </row>
    <row r="1262" spans="1:11">
      <c r="A1262" s="365"/>
      <c r="B1262" s="230">
        <v>1236</v>
      </c>
      <c r="C1262" s="294" t="s">
        <v>1291</v>
      </c>
      <c r="D1262" s="292" t="s">
        <v>1292</v>
      </c>
      <c r="E1262" s="293">
        <v>1</v>
      </c>
      <c r="F1262" s="188"/>
      <c r="G1262" s="217"/>
      <c r="H1262" s="217"/>
      <c r="I1262" s="188"/>
      <c r="J1262" s="120" t="str">
        <f>IF(I1262=Sheet2!$A$3,Sheet2!$B$3,IF(I1262=Sheet2!$A$4,Sheet2!$B$4,IF(I1262=Sheet2!$A$5,Sheet2!$B$5,IF(I1262=Sheet2!$A$6,Sheet2!$B$6,""))))</f>
        <v/>
      </c>
      <c r="K1262" s="202"/>
    </row>
    <row r="1263" spans="1:11">
      <c r="A1263" s="365"/>
      <c r="B1263" s="230">
        <v>1237</v>
      </c>
      <c r="C1263" s="294" t="s">
        <v>1521</v>
      </c>
      <c r="D1263" s="292" t="s">
        <v>826</v>
      </c>
      <c r="E1263" s="293">
        <v>1</v>
      </c>
      <c r="F1263" s="188"/>
      <c r="G1263" s="217"/>
      <c r="H1263" s="217"/>
      <c r="I1263" s="188"/>
      <c r="J1263" s="120" t="str">
        <f>IF(I1263=Sheet2!$A$3,Sheet2!$B$3,IF(I1263=Sheet2!$A$4,Sheet2!$B$4,IF(I1263=Sheet2!$A$5,Sheet2!$B$5,IF(I1263=Sheet2!$A$6,Sheet2!$B$6,""))))</f>
        <v/>
      </c>
      <c r="K1263" s="202"/>
    </row>
    <row r="1264" spans="1:11">
      <c r="A1264" s="365"/>
      <c r="B1264" s="230">
        <v>1238</v>
      </c>
      <c r="C1264" s="294" t="s">
        <v>695</v>
      </c>
      <c r="D1264" s="292" t="s">
        <v>696</v>
      </c>
      <c r="E1264" s="293">
        <v>1</v>
      </c>
      <c r="F1264" s="188"/>
      <c r="G1264" s="217"/>
      <c r="H1264" s="217"/>
      <c r="I1264" s="188"/>
      <c r="J1264" s="120" t="str">
        <f>IF(I1264=Sheet2!$A$3,Sheet2!$B$3,IF(I1264=Sheet2!$A$4,Sheet2!$B$4,IF(I1264=Sheet2!$A$5,Sheet2!$B$5,IF(I1264=Sheet2!$A$6,Sheet2!$B$6,""))))</f>
        <v/>
      </c>
      <c r="K1264" s="202"/>
    </row>
    <row r="1265" spans="1:11">
      <c r="A1265" s="365"/>
      <c r="B1265" s="230">
        <v>1239</v>
      </c>
      <c r="C1265" s="294" t="s">
        <v>1295</v>
      </c>
      <c r="D1265" s="292" t="s">
        <v>1296</v>
      </c>
      <c r="E1265" s="293">
        <v>1</v>
      </c>
      <c r="F1265" s="188"/>
      <c r="G1265" s="217"/>
      <c r="H1265" s="217"/>
      <c r="I1265" s="188"/>
      <c r="J1265" s="120" t="str">
        <f>IF(I1265=Sheet2!$A$3,Sheet2!$B$3,IF(I1265=Sheet2!$A$4,Sheet2!$B$4,IF(I1265=Sheet2!$A$5,Sheet2!$B$5,IF(I1265=Sheet2!$A$6,Sheet2!$B$6,""))))</f>
        <v/>
      </c>
      <c r="K1265" s="202"/>
    </row>
    <row r="1266" spans="1:11">
      <c r="A1266" s="365"/>
      <c r="B1266" s="230">
        <v>1240</v>
      </c>
      <c r="C1266" s="294" t="s">
        <v>812</v>
      </c>
      <c r="D1266" s="292" t="s">
        <v>1297</v>
      </c>
      <c r="E1266" s="293">
        <v>1</v>
      </c>
      <c r="F1266" s="188"/>
      <c r="G1266" s="217"/>
      <c r="H1266" s="217"/>
      <c r="I1266" s="188"/>
      <c r="J1266" s="120" t="str">
        <f>IF(I1266=Sheet2!$A$3,Sheet2!$B$3,IF(I1266=Sheet2!$A$4,Sheet2!$B$4,IF(I1266=Sheet2!$A$5,Sheet2!$B$5,IF(I1266=Sheet2!$A$6,Sheet2!$B$6,""))))</f>
        <v/>
      </c>
      <c r="K1266" s="202"/>
    </row>
    <row r="1267" spans="1:11">
      <c r="A1267" s="365"/>
      <c r="B1267" s="230">
        <v>1241</v>
      </c>
      <c r="C1267" s="294" t="s">
        <v>813</v>
      </c>
      <c r="D1267" s="292" t="s">
        <v>814</v>
      </c>
      <c r="E1267" s="293">
        <v>1</v>
      </c>
      <c r="F1267" s="188"/>
      <c r="G1267" s="217"/>
      <c r="H1267" s="217"/>
      <c r="I1267" s="188"/>
      <c r="J1267" s="120" t="str">
        <f>IF(I1267=Sheet2!$A$3,Sheet2!$B$3,IF(I1267=Sheet2!$A$4,Sheet2!$B$4,IF(I1267=Sheet2!$A$5,Sheet2!$B$5,IF(I1267=Sheet2!$A$6,Sheet2!$B$6,""))))</f>
        <v/>
      </c>
      <c r="K1267" s="202"/>
    </row>
    <row r="1268" spans="1:11">
      <c r="A1268" s="365"/>
      <c r="B1268" s="230">
        <v>1242</v>
      </c>
      <c r="C1268" s="294" t="s">
        <v>815</v>
      </c>
      <c r="D1268" s="292" t="s">
        <v>816</v>
      </c>
      <c r="E1268" s="293">
        <v>1</v>
      </c>
      <c r="F1268" s="188"/>
      <c r="G1268" s="217"/>
      <c r="H1268" s="217"/>
      <c r="I1268" s="188"/>
      <c r="J1268" s="120" t="str">
        <f>IF(I1268=Sheet2!$A$3,Sheet2!$B$3,IF(I1268=Sheet2!$A$4,Sheet2!$B$4,IF(I1268=Sheet2!$A$5,Sheet2!$B$5,IF(I1268=Sheet2!$A$6,Sheet2!$B$6,""))))</f>
        <v/>
      </c>
      <c r="K1268" s="202"/>
    </row>
    <row r="1269" spans="1:11">
      <c r="A1269" s="365"/>
      <c r="B1269" s="230">
        <v>1243</v>
      </c>
      <c r="C1269" s="294" t="s">
        <v>474</v>
      </c>
      <c r="D1269" s="292" t="s">
        <v>475</v>
      </c>
      <c r="E1269" s="293">
        <v>1</v>
      </c>
      <c r="F1269" s="188"/>
      <c r="G1269" s="217"/>
      <c r="H1269" s="217"/>
      <c r="I1269" s="188"/>
      <c r="J1269" s="120" t="str">
        <f>IF(I1269=Sheet2!$A$3,Sheet2!$B$3,IF(I1269=Sheet2!$A$4,Sheet2!$B$4,IF(I1269=Sheet2!$A$5,Sheet2!$B$5,IF(I1269=Sheet2!$A$6,Sheet2!$B$6,""))))</f>
        <v/>
      </c>
      <c r="K1269" s="202"/>
    </row>
    <row r="1270" spans="1:11">
      <c r="A1270" s="365"/>
      <c r="B1270" s="230">
        <v>1244</v>
      </c>
      <c r="C1270" s="291" t="s">
        <v>1522</v>
      </c>
      <c r="D1270" s="292" t="s">
        <v>1523</v>
      </c>
      <c r="E1270" s="293">
        <v>1</v>
      </c>
      <c r="F1270" s="188"/>
      <c r="G1270" s="217"/>
      <c r="H1270" s="217"/>
      <c r="I1270" s="188"/>
      <c r="J1270" s="120" t="str">
        <f>IF(I1270=Sheet2!$A$3,Sheet2!$B$3,IF(I1270=Sheet2!$A$4,Sheet2!$B$4,IF(I1270=Sheet2!$A$5,Sheet2!$B$5,IF(I1270=Sheet2!$A$6,Sheet2!$B$6,""))))</f>
        <v/>
      </c>
      <c r="K1270" s="202"/>
    </row>
    <row r="1271" spans="1:11">
      <c r="A1271" s="365"/>
      <c r="B1271" s="230">
        <v>1245</v>
      </c>
      <c r="C1271" s="294" t="s">
        <v>1524</v>
      </c>
      <c r="D1271" s="292" t="s">
        <v>1518</v>
      </c>
      <c r="E1271" s="293">
        <v>1</v>
      </c>
      <c r="F1271" s="188"/>
      <c r="G1271" s="217"/>
      <c r="H1271" s="217"/>
      <c r="I1271" s="188"/>
      <c r="J1271" s="120" t="str">
        <f>IF(I1271=Sheet2!$A$3,Sheet2!$B$3,IF(I1271=Sheet2!$A$4,Sheet2!$B$4,IF(I1271=Sheet2!$A$5,Sheet2!$B$5,IF(I1271=Sheet2!$A$6,Sheet2!$B$6,""))))</f>
        <v/>
      </c>
      <c r="K1271" s="202"/>
    </row>
    <row r="1272" spans="1:11">
      <c r="A1272" s="365"/>
      <c r="B1272" s="230">
        <v>1246</v>
      </c>
      <c r="C1272" s="294" t="s">
        <v>1478</v>
      </c>
      <c r="D1272" s="292" t="s">
        <v>1479</v>
      </c>
      <c r="E1272" s="293">
        <v>1</v>
      </c>
      <c r="F1272" s="188"/>
      <c r="G1272" s="217"/>
      <c r="H1272" s="217"/>
      <c r="I1272" s="188"/>
      <c r="J1272" s="120" t="str">
        <f>IF(I1272=Sheet2!$A$3,Sheet2!$B$3,IF(I1272=Sheet2!$A$4,Sheet2!$B$4,IF(I1272=Sheet2!$A$5,Sheet2!$B$5,IF(I1272=Sheet2!$A$6,Sheet2!$B$6,""))))</f>
        <v/>
      </c>
      <c r="K1272" s="202"/>
    </row>
    <row r="1273" spans="1:11">
      <c r="A1273" s="365"/>
      <c r="B1273" s="230">
        <v>1247</v>
      </c>
      <c r="C1273" s="294" t="s">
        <v>1480</v>
      </c>
      <c r="D1273" s="292" t="s">
        <v>1457</v>
      </c>
      <c r="E1273" s="293">
        <v>1</v>
      </c>
      <c r="F1273" s="188"/>
      <c r="G1273" s="217"/>
      <c r="H1273" s="217"/>
      <c r="I1273" s="188"/>
      <c r="J1273" s="120" t="str">
        <f>IF(I1273=Sheet2!$A$3,Sheet2!$B$3,IF(I1273=Sheet2!$A$4,Sheet2!$B$4,IF(I1273=Sheet2!$A$5,Sheet2!$B$5,IF(I1273=Sheet2!$A$6,Sheet2!$B$6,""))))</f>
        <v/>
      </c>
      <c r="K1273" s="202"/>
    </row>
    <row r="1274" spans="1:11">
      <c r="A1274" s="365"/>
      <c r="B1274" s="230">
        <v>1248</v>
      </c>
      <c r="C1274" s="294" t="s">
        <v>1481</v>
      </c>
      <c r="D1274" s="292" t="s">
        <v>1482</v>
      </c>
      <c r="E1274" s="293">
        <v>1</v>
      </c>
      <c r="F1274" s="188"/>
      <c r="G1274" s="217"/>
      <c r="H1274" s="217"/>
      <c r="I1274" s="188"/>
      <c r="J1274" s="120" t="str">
        <f>IF(I1274=Sheet2!$A$3,Sheet2!$B$3,IF(I1274=Sheet2!$A$4,Sheet2!$B$4,IF(I1274=Sheet2!$A$5,Sheet2!$B$5,IF(I1274=Sheet2!$A$6,Sheet2!$B$6,""))))</f>
        <v/>
      </c>
      <c r="K1274" s="202"/>
    </row>
    <row r="1275" spans="1:11">
      <c r="A1275" s="365"/>
      <c r="B1275" s="230">
        <v>1249</v>
      </c>
      <c r="C1275" s="294" t="s">
        <v>915</v>
      </c>
      <c r="D1275" s="292" t="s">
        <v>916</v>
      </c>
      <c r="E1275" s="293">
        <v>1</v>
      </c>
      <c r="F1275" s="188"/>
      <c r="G1275" s="217"/>
      <c r="H1275" s="217"/>
      <c r="I1275" s="188"/>
      <c r="J1275" s="120" t="str">
        <f>IF(I1275=Sheet2!$A$3,Sheet2!$B$3,IF(I1275=Sheet2!$A$4,Sheet2!$B$4,IF(I1275=Sheet2!$A$5,Sheet2!$B$5,IF(I1275=Sheet2!$A$6,Sheet2!$B$6,""))))</f>
        <v/>
      </c>
      <c r="K1275" s="202"/>
    </row>
    <row r="1276" spans="1:11">
      <c r="A1276" s="365"/>
      <c r="B1276" s="230">
        <v>1250</v>
      </c>
      <c r="C1276" s="294" t="s">
        <v>1257</v>
      </c>
      <c r="D1276" s="292" t="s">
        <v>918</v>
      </c>
      <c r="E1276" s="293">
        <v>1</v>
      </c>
      <c r="F1276" s="188"/>
      <c r="G1276" s="217"/>
      <c r="H1276" s="217"/>
      <c r="I1276" s="188"/>
      <c r="J1276" s="120" t="str">
        <f>IF(I1276=Sheet2!$A$3,Sheet2!$B$3,IF(I1276=Sheet2!$A$4,Sheet2!$B$4,IF(I1276=Sheet2!$A$5,Sheet2!$B$5,IF(I1276=Sheet2!$A$6,Sheet2!$B$6,""))))</f>
        <v/>
      </c>
      <c r="K1276" s="202"/>
    </row>
    <row r="1277" spans="1:11">
      <c r="A1277" s="365"/>
      <c r="B1277" s="230">
        <v>1251</v>
      </c>
      <c r="C1277" s="294" t="s">
        <v>911</v>
      </c>
      <c r="D1277" s="292" t="s">
        <v>912</v>
      </c>
      <c r="E1277" s="293">
        <v>1</v>
      </c>
      <c r="F1277" s="188"/>
      <c r="G1277" s="217"/>
      <c r="H1277" s="217"/>
      <c r="I1277" s="188"/>
      <c r="J1277" s="120" t="str">
        <f>IF(I1277=Sheet2!$A$3,Sheet2!$B$3,IF(I1277=Sheet2!$A$4,Sheet2!$B$4,IF(I1277=Sheet2!$A$5,Sheet2!$B$5,IF(I1277=Sheet2!$A$6,Sheet2!$B$6,""))))</f>
        <v/>
      </c>
      <c r="K1277" s="202"/>
    </row>
    <row r="1278" spans="1:11">
      <c r="A1278" s="365"/>
      <c r="B1278" s="230">
        <v>1252</v>
      </c>
      <c r="C1278" s="294" t="s">
        <v>1255</v>
      </c>
      <c r="D1278" s="292" t="s">
        <v>1256</v>
      </c>
      <c r="E1278" s="293">
        <v>1</v>
      </c>
      <c r="F1278" s="188"/>
      <c r="G1278" s="217"/>
      <c r="H1278" s="217"/>
      <c r="I1278" s="188"/>
      <c r="J1278" s="120" t="str">
        <f>IF(I1278=Sheet2!$A$3,Sheet2!$B$3,IF(I1278=Sheet2!$A$4,Sheet2!$B$4,IF(I1278=Sheet2!$A$5,Sheet2!$B$5,IF(I1278=Sheet2!$A$6,Sheet2!$B$6,""))))</f>
        <v/>
      </c>
      <c r="K1278" s="202"/>
    </row>
    <row r="1279" spans="1:11">
      <c r="A1279" s="365"/>
      <c r="B1279" s="230">
        <v>1253</v>
      </c>
      <c r="C1279" s="294" t="s">
        <v>1460</v>
      </c>
      <c r="D1279" s="292" t="s">
        <v>860</v>
      </c>
      <c r="E1279" s="293">
        <v>1</v>
      </c>
      <c r="F1279" s="188"/>
      <c r="G1279" s="217"/>
      <c r="H1279" s="217"/>
      <c r="I1279" s="188"/>
      <c r="J1279" s="120" t="str">
        <f>IF(I1279=Sheet2!$A$3,Sheet2!$B$3,IF(I1279=Sheet2!$A$4,Sheet2!$B$4,IF(I1279=Sheet2!$A$5,Sheet2!$B$5,IF(I1279=Sheet2!$A$6,Sheet2!$B$6,""))))</f>
        <v/>
      </c>
      <c r="K1279" s="202"/>
    </row>
    <row r="1280" spans="1:11">
      <c r="A1280" s="365"/>
      <c r="B1280" s="230">
        <v>1254</v>
      </c>
      <c r="C1280" s="294" t="s">
        <v>1483</v>
      </c>
      <c r="D1280" s="292" t="s">
        <v>1484</v>
      </c>
      <c r="E1280" s="293">
        <v>1</v>
      </c>
      <c r="F1280" s="188"/>
      <c r="G1280" s="217"/>
      <c r="H1280" s="217"/>
      <c r="I1280" s="188"/>
      <c r="J1280" s="120" t="str">
        <f>IF(I1280=Sheet2!$A$3,Sheet2!$B$3,IF(I1280=Sheet2!$A$4,Sheet2!$B$4,IF(I1280=Sheet2!$A$5,Sheet2!$B$5,IF(I1280=Sheet2!$A$6,Sheet2!$B$6,""))))</f>
        <v/>
      </c>
      <c r="K1280" s="202"/>
    </row>
    <row r="1281" spans="1:11">
      <c r="A1281" s="365"/>
      <c r="B1281" s="230">
        <v>1255</v>
      </c>
      <c r="C1281" s="294" t="s">
        <v>1519</v>
      </c>
      <c r="D1281" s="292" t="s">
        <v>1520</v>
      </c>
      <c r="E1281" s="293">
        <v>1</v>
      </c>
      <c r="F1281" s="188"/>
      <c r="G1281" s="217"/>
      <c r="H1281" s="217"/>
      <c r="I1281" s="188"/>
      <c r="J1281" s="120" t="str">
        <f>IF(I1281=Sheet2!$A$3,Sheet2!$B$3,IF(I1281=Sheet2!$A$4,Sheet2!$B$4,IF(I1281=Sheet2!$A$5,Sheet2!$B$5,IF(I1281=Sheet2!$A$6,Sheet2!$B$6,""))))</f>
        <v/>
      </c>
      <c r="K1281" s="202"/>
    </row>
    <row r="1282" spans="1:11">
      <c r="A1282" s="365"/>
      <c r="B1282" s="230">
        <v>1256</v>
      </c>
      <c r="C1282" s="294" t="s">
        <v>923</v>
      </c>
      <c r="D1282" s="292" t="s">
        <v>924</v>
      </c>
      <c r="E1282" s="293">
        <v>1</v>
      </c>
      <c r="F1282" s="188"/>
      <c r="G1282" s="217"/>
      <c r="H1282" s="217"/>
      <c r="I1282" s="188"/>
      <c r="J1282" s="120" t="str">
        <f>IF(I1282=Sheet2!$A$3,Sheet2!$B$3,IF(I1282=Sheet2!$A$4,Sheet2!$B$4,IF(I1282=Sheet2!$A$5,Sheet2!$B$5,IF(I1282=Sheet2!$A$6,Sheet2!$B$6,""))))</f>
        <v/>
      </c>
      <c r="K1282" s="202"/>
    </row>
    <row r="1283" spans="1:11">
      <c r="A1283" s="365"/>
      <c r="B1283" s="230">
        <v>1257</v>
      </c>
      <c r="C1283" s="294" t="s">
        <v>1463</v>
      </c>
      <c r="D1283" s="292" t="s">
        <v>1464</v>
      </c>
      <c r="E1283" s="293">
        <v>3</v>
      </c>
      <c r="F1283" s="188"/>
      <c r="G1283" s="217"/>
      <c r="H1283" s="217"/>
      <c r="I1283" s="188"/>
      <c r="J1283" s="120" t="str">
        <f>IF(I1283=Sheet2!$A$3,Sheet2!$B$3,IF(I1283=Sheet2!$A$4,Sheet2!$B$4,IF(I1283=Sheet2!$A$5,Sheet2!$B$5,IF(I1283=Sheet2!$A$6,Sheet2!$B$6,""))))</f>
        <v/>
      </c>
      <c r="K1283" s="202"/>
    </row>
    <row r="1284" spans="1:11">
      <c r="A1284" s="365"/>
      <c r="B1284" s="230">
        <v>1258</v>
      </c>
      <c r="C1284" s="294" t="s">
        <v>1291</v>
      </c>
      <c r="D1284" s="292" t="s">
        <v>1292</v>
      </c>
      <c r="E1284" s="293">
        <v>1</v>
      </c>
      <c r="F1284" s="188"/>
      <c r="G1284" s="217"/>
      <c r="H1284" s="217"/>
      <c r="I1284" s="188"/>
      <c r="J1284" s="120" t="str">
        <f>IF(I1284=Sheet2!$A$3,Sheet2!$B$3,IF(I1284=Sheet2!$A$4,Sheet2!$B$4,IF(I1284=Sheet2!$A$5,Sheet2!$B$5,IF(I1284=Sheet2!$A$6,Sheet2!$B$6,""))))</f>
        <v/>
      </c>
      <c r="K1284" s="202"/>
    </row>
    <row r="1285" spans="1:11">
      <c r="A1285" s="365"/>
      <c r="B1285" s="230">
        <v>1259</v>
      </c>
      <c r="C1285" s="294" t="s">
        <v>1521</v>
      </c>
      <c r="D1285" s="292" t="s">
        <v>826</v>
      </c>
      <c r="E1285" s="293">
        <v>1</v>
      </c>
      <c r="F1285" s="188"/>
      <c r="G1285" s="217"/>
      <c r="H1285" s="217"/>
      <c r="I1285" s="188"/>
      <c r="J1285" s="120" t="str">
        <f>IF(I1285=Sheet2!$A$3,Sheet2!$B$3,IF(I1285=Sheet2!$A$4,Sheet2!$B$4,IF(I1285=Sheet2!$A$5,Sheet2!$B$5,IF(I1285=Sheet2!$A$6,Sheet2!$B$6,""))))</f>
        <v/>
      </c>
      <c r="K1285" s="202"/>
    </row>
    <row r="1286" spans="1:11">
      <c r="A1286" s="365"/>
      <c r="B1286" s="230">
        <v>1260</v>
      </c>
      <c r="C1286" s="294" t="s">
        <v>1306</v>
      </c>
      <c r="D1286" s="292" t="s">
        <v>1307</v>
      </c>
      <c r="E1286" s="293">
        <v>1</v>
      </c>
      <c r="F1286" s="188"/>
      <c r="G1286" s="217"/>
      <c r="H1286" s="217"/>
      <c r="I1286" s="188"/>
      <c r="J1286" s="120" t="str">
        <f>IF(I1286=Sheet2!$A$3,Sheet2!$B$3,IF(I1286=Sheet2!$A$4,Sheet2!$B$4,IF(I1286=Sheet2!$A$5,Sheet2!$B$5,IF(I1286=Sheet2!$A$6,Sheet2!$B$6,""))))</f>
        <v/>
      </c>
      <c r="K1286" s="202"/>
    </row>
    <row r="1287" spans="1:11">
      <c r="A1287" s="365"/>
      <c r="B1287" s="230">
        <v>1261</v>
      </c>
      <c r="C1287" s="294" t="s">
        <v>1295</v>
      </c>
      <c r="D1287" s="292" t="s">
        <v>1296</v>
      </c>
      <c r="E1287" s="293">
        <v>1</v>
      </c>
      <c r="F1287" s="188"/>
      <c r="G1287" s="217"/>
      <c r="H1287" s="217"/>
      <c r="I1287" s="188"/>
      <c r="J1287" s="120" t="str">
        <f>IF(I1287=Sheet2!$A$3,Sheet2!$B$3,IF(I1287=Sheet2!$A$4,Sheet2!$B$4,IF(I1287=Sheet2!$A$5,Sheet2!$B$5,IF(I1287=Sheet2!$A$6,Sheet2!$B$6,""))))</f>
        <v/>
      </c>
      <c r="K1287" s="202"/>
    </row>
    <row r="1288" spans="1:11">
      <c r="A1288" s="365"/>
      <c r="B1288" s="230">
        <v>1262</v>
      </c>
      <c r="C1288" s="294" t="s">
        <v>812</v>
      </c>
      <c r="D1288" s="292" t="s">
        <v>1297</v>
      </c>
      <c r="E1288" s="293">
        <v>1</v>
      </c>
      <c r="F1288" s="188"/>
      <c r="G1288" s="217"/>
      <c r="H1288" s="217"/>
      <c r="I1288" s="188"/>
      <c r="J1288" s="120" t="str">
        <f>IF(I1288=Sheet2!$A$3,Sheet2!$B$3,IF(I1288=Sheet2!$A$4,Sheet2!$B$4,IF(I1288=Sheet2!$A$5,Sheet2!$B$5,IF(I1288=Sheet2!$A$6,Sheet2!$B$6,""))))</f>
        <v/>
      </c>
      <c r="K1288" s="202"/>
    </row>
    <row r="1289" spans="1:11">
      <c r="A1289" s="365"/>
      <c r="B1289" s="230">
        <v>1263</v>
      </c>
      <c r="C1289" s="294" t="s">
        <v>813</v>
      </c>
      <c r="D1289" s="292" t="s">
        <v>814</v>
      </c>
      <c r="E1289" s="293">
        <v>1</v>
      </c>
      <c r="F1289" s="188"/>
      <c r="G1289" s="217"/>
      <c r="H1289" s="217"/>
      <c r="I1289" s="188"/>
      <c r="J1289" s="120" t="str">
        <f>IF(I1289=Sheet2!$A$3,Sheet2!$B$3,IF(I1289=Sheet2!$A$4,Sheet2!$B$4,IF(I1289=Sheet2!$A$5,Sheet2!$B$5,IF(I1289=Sheet2!$A$6,Sheet2!$B$6,""))))</f>
        <v/>
      </c>
      <c r="K1289" s="202"/>
    </row>
    <row r="1290" spans="1:11">
      <c r="A1290" s="365"/>
      <c r="B1290" s="230">
        <v>1264</v>
      </c>
      <c r="C1290" s="294" t="s">
        <v>815</v>
      </c>
      <c r="D1290" s="292" t="s">
        <v>816</v>
      </c>
      <c r="E1290" s="293">
        <v>1</v>
      </c>
      <c r="F1290" s="188"/>
      <c r="G1290" s="217"/>
      <c r="H1290" s="217"/>
      <c r="I1290" s="188"/>
      <c r="J1290" s="120" t="str">
        <f>IF(I1290=Sheet2!$A$3,Sheet2!$B$3,IF(I1290=Sheet2!$A$4,Sheet2!$B$4,IF(I1290=Sheet2!$A$5,Sheet2!$B$5,IF(I1290=Sheet2!$A$6,Sheet2!$B$6,""))))</f>
        <v/>
      </c>
      <c r="K1290" s="202"/>
    </row>
    <row r="1291" spans="1:11">
      <c r="A1291" s="365"/>
      <c r="B1291" s="230">
        <v>1265</v>
      </c>
      <c r="C1291" s="294" t="s">
        <v>474</v>
      </c>
      <c r="D1291" s="292" t="s">
        <v>475</v>
      </c>
      <c r="E1291" s="293">
        <v>1</v>
      </c>
      <c r="F1291" s="188"/>
      <c r="G1291" s="217"/>
      <c r="H1291" s="217"/>
      <c r="I1291" s="188"/>
      <c r="J1291" s="120" t="str">
        <f>IF(I1291=Sheet2!$A$3,Sheet2!$B$3,IF(I1291=Sheet2!$A$4,Sheet2!$B$4,IF(I1291=Sheet2!$A$5,Sheet2!$B$5,IF(I1291=Sheet2!$A$6,Sheet2!$B$6,""))))</f>
        <v/>
      </c>
      <c r="K1291" s="202"/>
    </row>
    <row r="1292" spans="1:11">
      <c r="A1292" s="365"/>
      <c r="B1292" s="230">
        <v>1266</v>
      </c>
      <c r="C1292" s="294" t="s">
        <v>1465</v>
      </c>
      <c r="D1292" s="292" t="s">
        <v>1466</v>
      </c>
      <c r="E1292" s="293">
        <v>1</v>
      </c>
      <c r="F1292" s="188"/>
      <c r="G1292" s="217"/>
      <c r="H1292" s="217"/>
      <c r="I1292" s="188"/>
      <c r="J1292" s="120" t="str">
        <f>IF(I1292=Sheet2!$A$3,Sheet2!$B$3,IF(I1292=Sheet2!$A$4,Sheet2!$B$4,IF(I1292=Sheet2!$A$5,Sheet2!$B$5,IF(I1292=Sheet2!$A$6,Sheet2!$B$6,""))))</f>
        <v/>
      </c>
      <c r="K1292" s="202"/>
    </row>
    <row r="1293" spans="1:11">
      <c r="A1293" s="365"/>
      <c r="B1293" s="230">
        <v>1267</v>
      </c>
      <c r="C1293" s="294" t="s">
        <v>1467</v>
      </c>
      <c r="D1293" s="292" t="s">
        <v>1468</v>
      </c>
      <c r="E1293" s="293">
        <v>2</v>
      </c>
      <c r="F1293" s="188"/>
      <c r="G1293" s="217"/>
      <c r="H1293" s="217"/>
      <c r="I1293" s="188"/>
      <c r="J1293" s="120" t="str">
        <f>IF(I1293=Sheet2!$A$3,Sheet2!$B$3,IF(I1293=Sheet2!$A$4,Sheet2!$B$4,IF(I1293=Sheet2!$A$5,Sheet2!$B$5,IF(I1293=Sheet2!$A$6,Sheet2!$B$6,""))))</f>
        <v/>
      </c>
      <c r="K1293" s="202"/>
    </row>
    <row r="1294" spans="1:11">
      <c r="A1294" s="365"/>
      <c r="B1294" s="230">
        <v>1268</v>
      </c>
      <c r="C1294" s="294" t="s">
        <v>1469</v>
      </c>
      <c r="D1294" s="292" t="s">
        <v>1470</v>
      </c>
      <c r="E1294" s="293">
        <v>1</v>
      </c>
      <c r="F1294" s="188"/>
      <c r="G1294" s="217"/>
      <c r="H1294" s="217"/>
      <c r="I1294" s="188"/>
      <c r="J1294" s="120" t="str">
        <f>IF(I1294=Sheet2!$A$3,Sheet2!$B$3,IF(I1294=Sheet2!$A$4,Sheet2!$B$4,IF(I1294=Sheet2!$A$5,Sheet2!$B$5,IF(I1294=Sheet2!$A$6,Sheet2!$B$6,""))))</f>
        <v/>
      </c>
      <c r="K1294" s="202"/>
    </row>
    <row r="1295" spans="1:11">
      <c r="A1295" s="365"/>
      <c r="B1295" s="230">
        <v>1269</v>
      </c>
      <c r="C1295" s="291" t="s">
        <v>1525</v>
      </c>
      <c r="D1295" s="292" t="s">
        <v>1526</v>
      </c>
      <c r="E1295" s="293">
        <v>1</v>
      </c>
      <c r="F1295" s="188"/>
      <c r="G1295" s="217"/>
      <c r="H1295" s="217"/>
      <c r="I1295" s="188"/>
      <c r="J1295" s="120" t="str">
        <f>IF(I1295=Sheet2!$A$3,Sheet2!$B$3,IF(I1295=Sheet2!$A$4,Sheet2!$B$4,IF(I1295=Sheet2!$A$5,Sheet2!$B$5,IF(I1295=Sheet2!$A$6,Sheet2!$B$6,""))))</f>
        <v/>
      </c>
      <c r="K1295" s="202"/>
    </row>
    <row r="1296" spans="1:11">
      <c r="A1296" s="365"/>
      <c r="B1296" s="230">
        <v>1270</v>
      </c>
      <c r="C1296" s="294" t="s">
        <v>1527</v>
      </c>
      <c r="D1296" s="292" t="s">
        <v>1528</v>
      </c>
      <c r="E1296" s="293">
        <v>1</v>
      </c>
      <c r="F1296" s="188"/>
      <c r="G1296" s="217"/>
      <c r="H1296" s="217"/>
      <c r="I1296" s="188"/>
      <c r="J1296" s="120" t="str">
        <f>IF(I1296=Sheet2!$A$3,Sheet2!$B$3,IF(I1296=Sheet2!$A$4,Sheet2!$B$4,IF(I1296=Sheet2!$A$5,Sheet2!$B$5,IF(I1296=Sheet2!$A$6,Sheet2!$B$6,""))))</f>
        <v/>
      </c>
      <c r="K1296" s="202"/>
    </row>
    <row r="1297" spans="1:11">
      <c r="A1297" s="365"/>
      <c r="B1297" s="230">
        <v>1271</v>
      </c>
      <c r="C1297" s="294" t="s">
        <v>1478</v>
      </c>
      <c r="D1297" s="292" t="s">
        <v>1479</v>
      </c>
      <c r="E1297" s="293">
        <v>1</v>
      </c>
      <c r="F1297" s="188"/>
      <c r="G1297" s="217"/>
      <c r="H1297" s="217"/>
      <c r="I1297" s="188"/>
      <c r="J1297" s="120" t="str">
        <f>IF(I1297=Sheet2!$A$3,Sheet2!$B$3,IF(I1297=Sheet2!$A$4,Sheet2!$B$4,IF(I1297=Sheet2!$A$5,Sheet2!$B$5,IF(I1297=Sheet2!$A$6,Sheet2!$B$6,""))))</f>
        <v/>
      </c>
      <c r="K1297" s="202"/>
    </row>
    <row r="1298" spans="1:11">
      <c r="A1298" s="365"/>
      <c r="B1298" s="230">
        <v>1272</v>
      </c>
      <c r="C1298" s="294" t="s">
        <v>1480</v>
      </c>
      <c r="D1298" s="292" t="s">
        <v>1457</v>
      </c>
      <c r="E1298" s="293">
        <v>1</v>
      </c>
      <c r="F1298" s="188"/>
      <c r="G1298" s="217"/>
      <c r="H1298" s="217"/>
      <c r="I1298" s="188"/>
      <c r="J1298" s="120" t="str">
        <f>IF(I1298=Sheet2!$A$3,Sheet2!$B$3,IF(I1298=Sheet2!$A$4,Sheet2!$B$4,IF(I1298=Sheet2!$A$5,Sheet2!$B$5,IF(I1298=Sheet2!$A$6,Sheet2!$B$6,""))))</f>
        <v/>
      </c>
      <c r="K1298" s="202"/>
    </row>
    <row r="1299" spans="1:11">
      <c r="A1299" s="365"/>
      <c r="B1299" s="230">
        <v>1273</v>
      </c>
      <c r="C1299" s="294" t="s">
        <v>1481</v>
      </c>
      <c r="D1299" s="292" t="s">
        <v>1482</v>
      </c>
      <c r="E1299" s="293">
        <v>1</v>
      </c>
      <c r="F1299" s="188"/>
      <c r="G1299" s="217"/>
      <c r="H1299" s="217"/>
      <c r="I1299" s="188"/>
      <c r="J1299" s="120" t="str">
        <f>IF(I1299=Sheet2!$A$3,Sheet2!$B$3,IF(I1299=Sheet2!$A$4,Sheet2!$B$4,IF(I1299=Sheet2!$A$5,Sheet2!$B$5,IF(I1299=Sheet2!$A$6,Sheet2!$B$6,""))))</f>
        <v/>
      </c>
      <c r="K1299" s="202"/>
    </row>
    <row r="1300" spans="1:11">
      <c r="A1300" s="365"/>
      <c r="B1300" s="230">
        <v>1274</v>
      </c>
      <c r="C1300" s="294" t="s">
        <v>915</v>
      </c>
      <c r="D1300" s="292" t="s">
        <v>916</v>
      </c>
      <c r="E1300" s="293">
        <v>1</v>
      </c>
      <c r="F1300" s="188"/>
      <c r="G1300" s="217"/>
      <c r="H1300" s="217"/>
      <c r="I1300" s="188"/>
      <c r="J1300" s="120" t="str">
        <f>IF(I1300=Sheet2!$A$3,Sheet2!$B$3,IF(I1300=Sheet2!$A$4,Sheet2!$B$4,IF(I1300=Sheet2!$A$5,Sheet2!$B$5,IF(I1300=Sheet2!$A$6,Sheet2!$B$6,""))))</f>
        <v/>
      </c>
      <c r="K1300" s="202"/>
    </row>
    <row r="1301" spans="1:11">
      <c r="A1301" s="365"/>
      <c r="B1301" s="230">
        <v>1275</v>
      </c>
      <c r="C1301" s="294" t="s">
        <v>1257</v>
      </c>
      <c r="D1301" s="292" t="s">
        <v>918</v>
      </c>
      <c r="E1301" s="293">
        <v>1</v>
      </c>
      <c r="F1301" s="188"/>
      <c r="G1301" s="217"/>
      <c r="H1301" s="217"/>
      <c r="I1301" s="188"/>
      <c r="J1301" s="120" t="str">
        <f>IF(I1301=Sheet2!$A$3,Sheet2!$B$3,IF(I1301=Sheet2!$A$4,Sheet2!$B$4,IF(I1301=Sheet2!$A$5,Sheet2!$B$5,IF(I1301=Sheet2!$A$6,Sheet2!$B$6,""))))</f>
        <v/>
      </c>
      <c r="K1301" s="202"/>
    </row>
    <row r="1302" spans="1:11">
      <c r="A1302" s="365"/>
      <c r="B1302" s="230">
        <v>1276</v>
      </c>
      <c r="C1302" s="294" t="s">
        <v>911</v>
      </c>
      <c r="D1302" s="292" t="s">
        <v>912</v>
      </c>
      <c r="E1302" s="293">
        <v>1</v>
      </c>
      <c r="F1302" s="188"/>
      <c r="G1302" s="217"/>
      <c r="H1302" s="217"/>
      <c r="I1302" s="188"/>
      <c r="J1302" s="120" t="str">
        <f>IF(I1302=Sheet2!$A$3,Sheet2!$B$3,IF(I1302=Sheet2!$A$4,Sheet2!$B$4,IF(I1302=Sheet2!$A$5,Sheet2!$B$5,IF(I1302=Sheet2!$A$6,Sheet2!$B$6,""))))</f>
        <v/>
      </c>
      <c r="K1302" s="202"/>
    </row>
    <row r="1303" spans="1:11">
      <c r="A1303" s="365"/>
      <c r="B1303" s="230">
        <v>1277</v>
      </c>
      <c r="C1303" s="294" t="s">
        <v>1255</v>
      </c>
      <c r="D1303" s="292" t="s">
        <v>1256</v>
      </c>
      <c r="E1303" s="293">
        <v>1</v>
      </c>
      <c r="F1303" s="188"/>
      <c r="G1303" s="217"/>
      <c r="H1303" s="217"/>
      <c r="I1303" s="188"/>
      <c r="J1303" s="120" t="str">
        <f>IF(I1303=Sheet2!$A$3,Sheet2!$B$3,IF(I1303=Sheet2!$A$4,Sheet2!$B$4,IF(I1303=Sheet2!$A$5,Sheet2!$B$5,IF(I1303=Sheet2!$A$6,Sheet2!$B$6,""))))</f>
        <v/>
      </c>
      <c r="K1303" s="202"/>
    </row>
    <row r="1304" spans="1:11">
      <c r="A1304" s="365"/>
      <c r="B1304" s="230">
        <v>1278</v>
      </c>
      <c r="C1304" s="294" t="s">
        <v>1460</v>
      </c>
      <c r="D1304" s="292" t="s">
        <v>860</v>
      </c>
      <c r="E1304" s="293">
        <v>1</v>
      </c>
      <c r="F1304" s="188"/>
      <c r="G1304" s="217"/>
      <c r="H1304" s="217"/>
      <c r="I1304" s="188"/>
      <c r="J1304" s="120" t="str">
        <f>IF(I1304=Sheet2!$A$3,Sheet2!$B$3,IF(I1304=Sheet2!$A$4,Sheet2!$B$4,IF(I1304=Sheet2!$A$5,Sheet2!$B$5,IF(I1304=Sheet2!$A$6,Sheet2!$B$6,""))))</f>
        <v/>
      </c>
      <c r="K1304" s="202"/>
    </row>
    <row r="1305" spans="1:11">
      <c r="A1305" s="365"/>
      <c r="B1305" s="230">
        <v>1279</v>
      </c>
      <c r="C1305" s="294" t="s">
        <v>1483</v>
      </c>
      <c r="D1305" s="292" t="s">
        <v>1484</v>
      </c>
      <c r="E1305" s="293">
        <v>1</v>
      </c>
      <c r="F1305" s="188"/>
      <c r="G1305" s="217"/>
      <c r="H1305" s="217"/>
      <c r="I1305" s="188"/>
      <c r="J1305" s="120" t="str">
        <f>IF(I1305=Sheet2!$A$3,Sheet2!$B$3,IF(I1305=Sheet2!$A$4,Sheet2!$B$4,IF(I1305=Sheet2!$A$5,Sheet2!$B$5,IF(I1305=Sheet2!$A$6,Sheet2!$B$6,""))))</f>
        <v/>
      </c>
      <c r="K1305" s="202"/>
    </row>
    <row r="1306" spans="1:11">
      <c r="A1306" s="365"/>
      <c r="B1306" s="230">
        <v>1280</v>
      </c>
      <c r="C1306" s="294" t="s">
        <v>1485</v>
      </c>
      <c r="D1306" s="292" t="s">
        <v>1486</v>
      </c>
      <c r="E1306" s="293">
        <v>2</v>
      </c>
      <c r="F1306" s="188"/>
      <c r="G1306" s="217"/>
      <c r="H1306" s="217"/>
      <c r="I1306" s="188"/>
      <c r="J1306" s="120" t="str">
        <f>IF(I1306=Sheet2!$A$3,Sheet2!$B$3,IF(I1306=Sheet2!$A$4,Sheet2!$B$4,IF(I1306=Sheet2!$A$5,Sheet2!$B$5,IF(I1306=Sheet2!$A$6,Sheet2!$B$6,""))))</f>
        <v/>
      </c>
      <c r="K1306" s="202"/>
    </row>
    <row r="1307" spans="1:11">
      <c r="A1307" s="365"/>
      <c r="B1307" s="230">
        <v>1281</v>
      </c>
      <c r="C1307" s="294" t="s">
        <v>923</v>
      </c>
      <c r="D1307" s="292" t="s">
        <v>924</v>
      </c>
      <c r="E1307" s="293">
        <v>1</v>
      </c>
      <c r="F1307" s="188"/>
      <c r="G1307" s="217"/>
      <c r="H1307" s="217"/>
      <c r="I1307" s="188"/>
      <c r="J1307" s="120" t="str">
        <f>IF(I1307=Sheet2!$A$3,Sheet2!$B$3,IF(I1307=Sheet2!$A$4,Sheet2!$B$4,IF(I1307=Sheet2!$A$5,Sheet2!$B$5,IF(I1307=Sheet2!$A$6,Sheet2!$B$6,""))))</f>
        <v/>
      </c>
      <c r="K1307" s="202"/>
    </row>
    <row r="1308" spans="1:11">
      <c r="A1308" s="365"/>
      <c r="B1308" s="230">
        <v>1282</v>
      </c>
      <c r="C1308" s="294" t="s">
        <v>810</v>
      </c>
      <c r="D1308" s="292" t="s">
        <v>811</v>
      </c>
      <c r="E1308" s="293">
        <v>1</v>
      </c>
      <c r="F1308" s="188"/>
      <c r="G1308" s="217"/>
      <c r="H1308" s="217"/>
      <c r="I1308" s="188"/>
      <c r="J1308" s="120" t="str">
        <f>IF(I1308=Sheet2!$A$3,Sheet2!$B$3,IF(I1308=Sheet2!$A$4,Sheet2!$B$4,IF(I1308=Sheet2!$A$5,Sheet2!$B$5,IF(I1308=Sheet2!$A$6,Sheet2!$B$6,""))))</f>
        <v/>
      </c>
      <c r="K1308" s="202"/>
    </row>
    <row r="1309" spans="1:11">
      <c r="A1309" s="365"/>
      <c r="B1309" s="230">
        <v>1283</v>
      </c>
      <c r="C1309" s="294" t="s">
        <v>1529</v>
      </c>
      <c r="D1309" s="292" t="s">
        <v>1530</v>
      </c>
      <c r="E1309" s="293">
        <v>1</v>
      </c>
      <c r="F1309" s="188"/>
      <c r="G1309" s="217"/>
      <c r="H1309" s="217"/>
      <c r="I1309" s="188"/>
      <c r="J1309" s="120" t="str">
        <f>IF(I1309=Sheet2!$A$3,Sheet2!$B$3,IF(I1309=Sheet2!$A$4,Sheet2!$B$4,IF(I1309=Sheet2!$A$5,Sheet2!$B$5,IF(I1309=Sheet2!$A$6,Sheet2!$B$6,""))))</f>
        <v/>
      </c>
      <c r="K1309" s="202"/>
    </row>
    <row r="1310" spans="1:11">
      <c r="A1310" s="365"/>
      <c r="B1310" s="230">
        <v>1284</v>
      </c>
      <c r="C1310" s="294" t="s">
        <v>1521</v>
      </c>
      <c r="D1310" s="292" t="s">
        <v>826</v>
      </c>
      <c r="E1310" s="293">
        <v>1</v>
      </c>
      <c r="F1310" s="188"/>
      <c r="G1310" s="217"/>
      <c r="H1310" s="217"/>
      <c r="I1310" s="188"/>
      <c r="J1310" s="120" t="str">
        <f>IF(I1310=Sheet2!$A$3,Sheet2!$B$3,IF(I1310=Sheet2!$A$4,Sheet2!$B$4,IF(I1310=Sheet2!$A$5,Sheet2!$B$5,IF(I1310=Sheet2!$A$6,Sheet2!$B$6,""))))</f>
        <v/>
      </c>
      <c r="K1310" s="202"/>
    </row>
    <row r="1311" spans="1:11">
      <c r="A1311" s="365"/>
      <c r="B1311" s="230">
        <v>1285</v>
      </c>
      <c r="C1311" s="294" t="s">
        <v>1306</v>
      </c>
      <c r="D1311" s="292" t="s">
        <v>1307</v>
      </c>
      <c r="E1311" s="293">
        <v>1</v>
      </c>
      <c r="F1311" s="188"/>
      <c r="G1311" s="217"/>
      <c r="H1311" s="217"/>
      <c r="I1311" s="188"/>
      <c r="J1311" s="120" t="str">
        <f>IF(I1311=Sheet2!$A$3,Sheet2!$B$3,IF(I1311=Sheet2!$A$4,Sheet2!$B$4,IF(I1311=Sheet2!$A$5,Sheet2!$B$5,IF(I1311=Sheet2!$A$6,Sheet2!$B$6,""))))</f>
        <v/>
      </c>
      <c r="K1311" s="202"/>
    </row>
    <row r="1312" spans="1:11">
      <c r="A1312" s="365"/>
      <c r="B1312" s="230">
        <v>1286</v>
      </c>
      <c r="C1312" s="294" t="s">
        <v>1531</v>
      </c>
      <c r="D1312" s="292" t="s">
        <v>829</v>
      </c>
      <c r="E1312" s="293">
        <v>1</v>
      </c>
      <c r="F1312" s="188"/>
      <c r="G1312" s="217"/>
      <c r="H1312" s="217"/>
      <c r="I1312" s="188"/>
      <c r="J1312" s="120" t="str">
        <f>IF(I1312=Sheet2!$A$3,Sheet2!$B$3,IF(I1312=Sheet2!$A$4,Sheet2!$B$4,IF(I1312=Sheet2!$A$5,Sheet2!$B$5,IF(I1312=Sheet2!$A$6,Sheet2!$B$6,""))))</f>
        <v/>
      </c>
      <c r="K1312" s="202"/>
    </row>
    <row r="1313" spans="1:11">
      <c r="A1313" s="365"/>
      <c r="B1313" s="230">
        <v>1287</v>
      </c>
      <c r="C1313" s="294" t="s">
        <v>812</v>
      </c>
      <c r="D1313" s="292" t="s">
        <v>1297</v>
      </c>
      <c r="E1313" s="293">
        <v>1</v>
      </c>
      <c r="F1313" s="188"/>
      <c r="G1313" s="217"/>
      <c r="H1313" s="217"/>
      <c r="I1313" s="188"/>
      <c r="J1313" s="120" t="str">
        <f>IF(I1313=Sheet2!$A$3,Sheet2!$B$3,IF(I1313=Sheet2!$A$4,Sheet2!$B$4,IF(I1313=Sheet2!$A$5,Sheet2!$B$5,IF(I1313=Sheet2!$A$6,Sheet2!$B$6,""))))</f>
        <v/>
      </c>
      <c r="K1313" s="202"/>
    </row>
    <row r="1314" spans="1:11">
      <c r="A1314" s="365"/>
      <c r="B1314" s="230">
        <v>1288</v>
      </c>
      <c r="C1314" s="294" t="s">
        <v>813</v>
      </c>
      <c r="D1314" s="292" t="s">
        <v>814</v>
      </c>
      <c r="E1314" s="293">
        <v>1</v>
      </c>
      <c r="F1314" s="188"/>
      <c r="G1314" s="217"/>
      <c r="H1314" s="217"/>
      <c r="I1314" s="188"/>
      <c r="J1314" s="120" t="str">
        <f>IF(I1314=Sheet2!$A$3,Sheet2!$B$3,IF(I1314=Sheet2!$A$4,Sheet2!$B$4,IF(I1314=Sheet2!$A$5,Sheet2!$B$5,IF(I1314=Sheet2!$A$6,Sheet2!$B$6,""))))</f>
        <v/>
      </c>
      <c r="K1314" s="202"/>
    </row>
    <row r="1315" spans="1:11">
      <c r="A1315" s="365"/>
      <c r="B1315" s="230">
        <v>1289</v>
      </c>
      <c r="C1315" s="294" t="s">
        <v>815</v>
      </c>
      <c r="D1315" s="292" t="s">
        <v>816</v>
      </c>
      <c r="E1315" s="293">
        <v>1</v>
      </c>
      <c r="F1315" s="188"/>
      <c r="G1315" s="217"/>
      <c r="H1315" s="217"/>
      <c r="I1315" s="188"/>
      <c r="J1315" s="120" t="str">
        <f>IF(I1315=Sheet2!$A$3,Sheet2!$B$3,IF(I1315=Sheet2!$A$4,Sheet2!$B$4,IF(I1315=Sheet2!$A$5,Sheet2!$B$5,IF(I1315=Sheet2!$A$6,Sheet2!$B$6,""))))</f>
        <v/>
      </c>
      <c r="K1315" s="202"/>
    </row>
    <row r="1316" spans="1:11">
      <c r="A1316" s="365"/>
      <c r="B1316" s="230">
        <v>1290</v>
      </c>
      <c r="C1316" s="294" t="s">
        <v>474</v>
      </c>
      <c r="D1316" s="292" t="s">
        <v>475</v>
      </c>
      <c r="E1316" s="293">
        <v>1</v>
      </c>
      <c r="F1316" s="188"/>
      <c r="G1316" s="217"/>
      <c r="H1316" s="217"/>
      <c r="I1316" s="188"/>
      <c r="J1316" s="120" t="str">
        <f>IF(I1316=Sheet2!$A$3,Sheet2!$B$3,IF(I1316=Sheet2!$A$4,Sheet2!$B$4,IF(I1316=Sheet2!$A$5,Sheet2!$B$5,IF(I1316=Sheet2!$A$6,Sheet2!$B$6,""))))</f>
        <v/>
      </c>
      <c r="K1316" s="202"/>
    </row>
    <row r="1317" spans="1:11">
      <c r="A1317" s="365"/>
      <c r="B1317" s="230">
        <v>1291</v>
      </c>
      <c r="C1317" s="291" t="s">
        <v>1532</v>
      </c>
      <c r="D1317" s="292" t="s">
        <v>1533</v>
      </c>
      <c r="E1317" s="293">
        <v>1</v>
      </c>
      <c r="F1317" s="188"/>
      <c r="G1317" s="217"/>
      <c r="H1317" s="217"/>
      <c r="I1317" s="188"/>
      <c r="J1317" s="120" t="str">
        <f>IF(I1317=Sheet2!$A$3,Sheet2!$B$3,IF(I1317=Sheet2!$A$4,Sheet2!$B$4,IF(I1317=Sheet2!$A$5,Sheet2!$B$5,IF(I1317=Sheet2!$A$6,Sheet2!$B$6,""))))</f>
        <v/>
      </c>
      <c r="K1317" s="202"/>
    </row>
    <row r="1318" spans="1:11">
      <c r="A1318" s="365"/>
      <c r="B1318" s="230">
        <v>1292</v>
      </c>
      <c r="C1318" s="294" t="s">
        <v>1534</v>
      </c>
      <c r="D1318" s="292" t="s">
        <v>1535</v>
      </c>
      <c r="E1318" s="293">
        <v>1</v>
      </c>
      <c r="F1318" s="188"/>
      <c r="G1318" s="217"/>
      <c r="H1318" s="217"/>
      <c r="I1318" s="188"/>
      <c r="J1318" s="120" t="str">
        <f>IF(I1318=Sheet2!$A$3,Sheet2!$B$3,IF(I1318=Sheet2!$A$4,Sheet2!$B$4,IF(I1318=Sheet2!$A$5,Sheet2!$B$5,IF(I1318=Sheet2!$A$6,Sheet2!$B$6,""))))</f>
        <v/>
      </c>
      <c r="K1318" s="202"/>
    </row>
    <row r="1319" spans="1:11">
      <c r="A1319" s="365"/>
      <c r="B1319" s="230">
        <v>1293</v>
      </c>
      <c r="C1319" s="294" t="s">
        <v>1478</v>
      </c>
      <c r="D1319" s="292" t="s">
        <v>1479</v>
      </c>
      <c r="E1319" s="293">
        <v>1</v>
      </c>
      <c r="F1319" s="188"/>
      <c r="G1319" s="217"/>
      <c r="H1319" s="217"/>
      <c r="I1319" s="188"/>
      <c r="J1319" s="120" t="str">
        <f>IF(I1319=Sheet2!$A$3,Sheet2!$B$3,IF(I1319=Sheet2!$A$4,Sheet2!$B$4,IF(I1319=Sheet2!$A$5,Sheet2!$B$5,IF(I1319=Sheet2!$A$6,Sheet2!$B$6,""))))</f>
        <v/>
      </c>
      <c r="K1319" s="202"/>
    </row>
    <row r="1320" spans="1:11">
      <c r="A1320" s="365"/>
      <c r="B1320" s="230">
        <v>1294</v>
      </c>
      <c r="C1320" s="294" t="s">
        <v>1480</v>
      </c>
      <c r="D1320" s="292" t="s">
        <v>1457</v>
      </c>
      <c r="E1320" s="293">
        <v>1</v>
      </c>
      <c r="F1320" s="188"/>
      <c r="G1320" s="217"/>
      <c r="H1320" s="217"/>
      <c r="I1320" s="188"/>
      <c r="J1320" s="120" t="str">
        <f>IF(I1320=Sheet2!$A$3,Sheet2!$B$3,IF(I1320=Sheet2!$A$4,Sheet2!$B$4,IF(I1320=Sheet2!$A$5,Sheet2!$B$5,IF(I1320=Sheet2!$A$6,Sheet2!$B$6,""))))</f>
        <v/>
      </c>
      <c r="K1320" s="202"/>
    </row>
    <row r="1321" spans="1:11">
      <c r="A1321" s="365"/>
      <c r="B1321" s="230">
        <v>1295</v>
      </c>
      <c r="C1321" s="294" t="s">
        <v>1481</v>
      </c>
      <c r="D1321" s="292" t="s">
        <v>1482</v>
      </c>
      <c r="E1321" s="293">
        <v>1</v>
      </c>
      <c r="F1321" s="188"/>
      <c r="G1321" s="217"/>
      <c r="H1321" s="217"/>
      <c r="I1321" s="188"/>
      <c r="J1321" s="120" t="str">
        <f>IF(I1321=Sheet2!$A$3,Sheet2!$B$3,IF(I1321=Sheet2!$A$4,Sheet2!$B$4,IF(I1321=Sheet2!$A$5,Sheet2!$B$5,IF(I1321=Sheet2!$A$6,Sheet2!$B$6,""))))</f>
        <v/>
      </c>
      <c r="K1321" s="202"/>
    </row>
    <row r="1322" spans="1:11">
      <c r="A1322" s="365"/>
      <c r="B1322" s="230">
        <v>1296</v>
      </c>
      <c r="C1322" s="294" t="s">
        <v>911</v>
      </c>
      <c r="D1322" s="292" t="s">
        <v>912</v>
      </c>
      <c r="E1322" s="293">
        <v>1</v>
      </c>
      <c r="F1322" s="188"/>
      <c r="G1322" s="217"/>
      <c r="H1322" s="217"/>
      <c r="I1322" s="188"/>
      <c r="J1322" s="120" t="str">
        <f>IF(I1322=Sheet2!$A$3,Sheet2!$B$3,IF(I1322=Sheet2!$A$4,Sheet2!$B$4,IF(I1322=Sheet2!$A$5,Sheet2!$B$5,IF(I1322=Sheet2!$A$6,Sheet2!$B$6,""))))</f>
        <v/>
      </c>
      <c r="K1322" s="202"/>
    </row>
    <row r="1323" spans="1:11">
      <c r="A1323" s="365"/>
      <c r="B1323" s="230">
        <v>1297</v>
      </c>
      <c r="C1323" s="294" t="s">
        <v>1255</v>
      </c>
      <c r="D1323" s="292" t="s">
        <v>1256</v>
      </c>
      <c r="E1323" s="293">
        <v>1</v>
      </c>
      <c r="F1323" s="188"/>
      <c r="G1323" s="217"/>
      <c r="H1323" s="217"/>
      <c r="I1323" s="188"/>
      <c r="J1323" s="120" t="str">
        <f>IF(I1323=Sheet2!$A$3,Sheet2!$B$3,IF(I1323=Sheet2!$A$4,Sheet2!$B$4,IF(I1323=Sheet2!$A$5,Sheet2!$B$5,IF(I1323=Sheet2!$A$6,Sheet2!$B$6,""))))</f>
        <v/>
      </c>
      <c r="K1323" s="202"/>
    </row>
    <row r="1324" spans="1:11">
      <c r="A1324" s="365"/>
      <c r="B1324" s="230">
        <v>1298</v>
      </c>
      <c r="C1324" s="294" t="s">
        <v>1460</v>
      </c>
      <c r="D1324" s="292" t="s">
        <v>860</v>
      </c>
      <c r="E1324" s="293">
        <v>1</v>
      </c>
      <c r="F1324" s="188"/>
      <c r="G1324" s="217"/>
      <c r="H1324" s="217"/>
      <c r="I1324" s="188"/>
      <c r="J1324" s="120" t="str">
        <f>IF(I1324=Sheet2!$A$3,Sheet2!$B$3,IF(I1324=Sheet2!$A$4,Sheet2!$B$4,IF(I1324=Sheet2!$A$5,Sheet2!$B$5,IF(I1324=Sheet2!$A$6,Sheet2!$B$6,""))))</f>
        <v/>
      </c>
      <c r="K1324" s="202"/>
    </row>
    <row r="1325" spans="1:11">
      <c r="A1325" s="365"/>
      <c r="B1325" s="230">
        <v>1299</v>
      </c>
      <c r="C1325" s="294" t="s">
        <v>1483</v>
      </c>
      <c r="D1325" s="292" t="s">
        <v>1484</v>
      </c>
      <c r="E1325" s="293">
        <v>1</v>
      </c>
      <c r="F1325" s="188"/>
      <c r="G1325" s="217"/>
      <c r="H1325" s="217"/>
      <c r="I1325" s="188"/>
      <c r="J1325" s="120" t="str">
        <f>IF(I1325=Sheet2!$A$3,Sheet2!$B$3,IF(I1325=Sheet2!$A$4,Sheet2!$B$4,IF(I1325=Sheet2!$A$5,Sheet2!$B$5,IF(I1325=Sheet2!$A$6,Sheet2!$B$6,""))))</f>
        <v/>
      </c>
      <c r="K1325" s="202"/>
    </row>
    <row r="1326" spans="1:11">
      <c r="A1326" s="365"/>
      <c r="B1326" s="230">
        <v>1300</v>
      </c>
      <c r="C1326" s="294" t="s">
        <v>1485</v>
      </c>
      <c r="D1326" s="292" t="s">
        <v>1486</v>
      </c>
      <c r="E1326" s="293">
        <v>2</v>
      </c>
      <c r="F1326" s="188"/>
      <c r="G1326" s="217"/>
      <c r="H1326" s="217"/>
      <c r="I1326" s="188"/>
      <c r="J1326" s="120" t="str">
        <f>IF(I1326=Sheet2!$A$3,Sheet2!$B$3,IF(I1326=Sheet2!$A$4,Sheet2!$B$4,IF(I1326=Sheet2!$A$5,Sheet2!$B$5,IF(I1326=Sheet2!$A$6,Sheet2!$B$6,""))))</f>
        <v/>
      </c>
      <c r="K1326" s="202"/>
    </row>
    <row r="1327" spans="1:11">
      <c r="A1327" s="365"/>
      <c r="B1327" s="230">
        <v>1301</v>
      </c>
      <c r="C1327" s="294" t="s">
        <v>810</v>
      </c>
      <c r="D1327" s="292" t="s">
        <v>811</v>
      </c>
      <c r="E1327" s="293">
        <v>1</v>
      </c>
      <c r="F1327" s="188"/>
      <c r="G1327" s="217"/>
      <c r="H1327" s="217"/>
      <c r="I1327" s="188"/>
      <c r="J1327" s="120" t="str">
        <f>IF(I1327=Sheet2!$A$3,Sheet2!$B$3,IF(I1327=Sheet2!$A$4,Sheet2!$B$4,IF(I1327=Sheet2!$A$5,Sheet2!$B$5,IF(I1327=Sheet2!$A$6,Sheet2!$B$6,""))))</f>
        <v/>
      </c>
      <c r="K1327" s="202"/>
    </row>
    <row r="1328" spans="1:11">
      <c r="A1328" s="365"/>
      <c r="B1328" s="230">
        <v>1302</v>
      </c>
      <c r="C1328" s="294" t="s">
        <v>1529</v>
      </c>
      <c r="D1328" s="292" t="s">
        <v>1530</v>
      </c>
      <c r="E1328" s="293">
        <v>1</v>
      </c>
      <c r="F1328" s="188"/>
      <c r="G1328" s="217"/>
      <c r="H1328" s="217"/>
      <c r="I1328" s="188"/>
      <c r="J1328" s="120" t="str">
        <f>IF(I1328=Sheet2!$A$3,Sheet2!$B$3,IF(I1328=Sheet2!$A$4,Sheet2!$B$4,IF(I1328=Sheet2!$A$5,Sheet2!$B$5,IF(I1328=Sheet2!$A$6,Sheet2!$B$6,""))))</f>
        <v/>
      </c>
      <c r="K1328" s="202"/>
    </row>
    <row r="1329" spans="1:11">
      <c r="A1329" s="365"/>
      <c r="B1329" s="230">
        <v>1303</v>
      </c>
      <c r="C1329" s="294" t="s">
        <v>1521</v>
      </c>
      <c r="D1329" s="292" t="s">
        <v>826</v>
      </c>
      <c r="E1329" s="293">
        <v>1</v>
      </c>
      <c r="F1329" s="188"/>
      <c r="G1329" s="217"/>
      <c r="H1329" s="217"/>
      <c r="I1329" s="188"/>
      <c r="J1329" s="120" t="str">
        <f>IF(I1329=Sheet2!$A$3,Sheet2!$B$3,IF(I1329=Sheet2!$A$4,Sheet2!$B$4,IF(I1329=Sheet2!$A$5,Sheet2!$B$5,IF(I1329=Sheet2!$A$6,Sheet2!$B$6,""))))</f>
        <v/>
      </c>
      <c r="K1329" s="202"/>
    </row>
    <row r="1330" spans="1:11">
      <c r="A1330" s="365"/>
      <c r="B1330" s="230">
        <v>1304</v>
      </c>
      <c r="C1330" s="294" t="s">
        <v>1306</v>
      </c>
      <c r="D1330" s="292" t="s">
        <v>1307</v>
      </c>
      <c r="E1330" s="293">
        <v>1</v>
      </c>
      <c r="F1330" s="188"/>
      <c r="G1330" s="217"/>
      <c r="H1330" s="217"/>
      <c r="I1330" s="188"/>
      <c r="J1330" s="120" t="str">
        <f>IF(I1330=Sheet2!$A$3,Sheet2!$B$3,IF(I1330=Sheet2!$A$4,Sheet2!$B$4,IF(I1330=Sheet2!$A$5,Sheet2!$B$5,IF(I1330=Sheet2!$A$6,Sheet2!$B$6,""))))</f>
        <v/>
      </c>
      <c r="K1330" s="202"/>
    </row>
    <row r="1331" spans="1:11">
      <c r="A1331" s="365"/>
      <c r="B1331" s="230">
        <v>1305</v>
      </c>
      <c r="C1331" s="294" t="s">
        <v>1531</v>
      </c>
      <c r="D1331" s="292" t="s">
        <v>829</v>
      </c>
      <c r="E1331" s="293">
        <v>1</v>
      </c>
      <c r="F1331" s="188"/>
      <c r="G1331" s="217"/>
      <c r="H1331" s="217"/>
      <c r="I1331" s="188"/>
      <c r="J1331" s="120" t="str">
        <f>IF(I1331=Sheet2!$A$3,Sheet2!$B$3,IF(I1331=Sheet2!$A$4,Sheet2!$B$4,IF(I1331=Sheet2!$A$5,Sheet2!$B$5,IF(I1331=Sheet2!$A$6,Sheet2!$B$6,""))))</f>
        <v/>
      </c>
      <c r="K1331" s="202"/>
    </row>
    <row r="1332" spans="1:11">
      <c r="A1332" s="365"/>
      <c r="B1332" s="230">
        <v>1306</v>
      </c>
      <c r="C1332" s="294" t="s">
        <v>812</v>
      </c>
      <c r="D1332" s="292" t="s">
        <v>1297</v>
      </c>
      <c r="E1332" s="293">
        <v>1</v>
      </c>
      <c r="F1332" s="188"/>
      <c r="G1332" s="217"/>
      <c r="H1332" s="217"/>
      <c r="I1332" s="188"/>
      <c r="J1332" s="120" t="str">
        <f>IF(I1332=Sheet2!$A$3,Sheet2!$B$3,IF(I1332=Sheet2!$A$4,Sheet2!$B$4,IF(I1332=Sheet2!$A$5,Sheet2!$B$5,IF(I1332=Sheet2!$A$6,Sheet2!$B$6,""))))</f>
        <v/>
      </c>
      <c r="K1332" s="202"/>
    </row>
    <row r="1333" spans="1:11">
      <c r="A1333" s="365"/>
      <c r="B1333" s="230">
        <v>1307</v>
      </c>
      <c r="C1333" s="294" t="s">
        <v>813</v>
      </c>
      <c r="D1333" s="292" t="s">
        <v>814</v>
      </c>
      <c r="E1333" s="293">
        <v>1</v>
      </c>
      <c r="F1333" s="188"/>
      <c r="G1333" s="217"/>
      <c r="H1333" s="217"/>
      <c r="I1333" s="188"/>
      <c r="J1333" s="120" t="str">
        <f>IF(I1333=Sheet2!$A$3,Sheet2!$B$3,IF(I1333=Sheet2!$A$4,Sheet2!$B$4,IF(I1333=Sheet2!$A$5,Sheet2!$B$5,IF(I1333=Sheet2!$A$6,Sheet2!$B$6,""))))</f>
        <v/>
      </c>
      <c r="K1333" s="202"/>
    </row>
    <row r="1334" spans="1:11">
      <c r="A1334" s="365"/>
      <c r="B1334" s="230">
        <v>1308</v>
      </c>
      <c r="C1334" s="294" t="s">
        <v>815</v>
      </c>
      <c r="D1334" s="292" t="s">
        <v>816</v>
      </c>
      <c r="E1334" s="293">
        <v>1</v>
      </c>
      <c r="F1334" s="188"/>
      <c r="G1334" s="217"/>
      <c r="H1334" s="217"/>
      <c r="I1334" s="188"/>
      <c r="J1334" s="120" t="str">
        <f>IF(I1334=Sheet2!$A$3,Sheet2!$B$3,IF(I1334=Sheet2!$A$4,Sheet2!$B$4,IF(I1334=Sheet2!$A$5,Sheet2!$B$5,IF(I1334=Sheet2!$A$6,Sheet2!$B$6,""))))</f>
        <v/>
      </c>
      <c r="K1334" s="202"/>
    </row>
    <row r="1335" spans="1:11">
      <c r="A1335" s="365"/>
      <c r="B1335" s="230">
        <v>1309</v>
      </c>
      <c r="C1335" s="294" t="s">
        <v>474</v>
      </c>
      <c r="D1335" s="292" t="s">
        <v>475</v>
      </c>
      <c r="E1335" s="293">
        <v>1</v>
      </c>
      <c r="F1335" s="188"/>
      <c r="G1335" s="217"/>
      <c r="H1335" s="217"/>
      <c r="I1335" s="188"/>
      <c r="J1335" s="120" t="str">
        <f>IF(I1335=Sheet2!$A$3,Sheet2!$B$3,IF(I1335=Sheet2!$A$4,Sheet2!$B$4,IF(I1335=Sheet2!$A$5,Sheet2!$B$5,IF(I1335=Sheet2!$A$6,Sheet2!$B$6,""))))</f>
        <v/>
      </c>
      <c r="K1335" s="202"/>
    </row>
    <row r="1336" spans="1:11">
      <c r="A1336" s="365"/>
      <c r="B1336" s="230">
        <v>1310</v>
      </c>
      <c r="C1336" s="291" t="s">
        <v>1536</v>
      </c>
      <c r="D1336" s="292" t="s">
        <v>1537</v>
      </c>
      <c r="E1336" s="293">
        <v>1</v>
      </c>
      <c r="F1336" s="188"/>
      <c r="G1336" s="217"/>
      <c r="H1336" s="217"/>
      <c r="I1336" s="188"/>
      <c r="J1336" s="120" t="str">
        <f>IF(I1336=Sheet2!$A$3,Sheet2!$B$3,IF(I1336=Sheet2!$A$4,Sheet2!$B$4,IF(I1336=Sheet2!$A$5,Sheet2!$B$5,IF(I1336=Sheet2!$A$6,Sheet2!$B$6,""))))</f>
        <v/>
      </c>
      <c r="K1336" s="202"/>
    </row>
    <row r="1337" spans="1:11">
      <c r="A1337" s="365"/>
      <c r="B1337" s="230">
        <v>1311</v>
      </c>
      <c r="C1337" s="294" t="s">
        <v>1538</v>
      </c>
      <c r="D1337" s="292" t="s">
        <v>1539</v>
      </c>
      <c r="E1337" s="293">
        <v>1</v>
      </c>
      <c r="F1337" s="188"/>
      <c r="G1337" s="217"/>
      <c r="H1337" s="217"/>
      <c r="I1337" s="188"/>
      <c r="J1337" s="120" t="str">
        <f>IF(I1337=Sheet2!$A$3,Sheet2!$B$3,IF(I1337=Sheet2!$A$4,Sheet2!$B$4,IF(I1337=Sheet2!$A$5,Sheet2!$B$5,IF(I1337=Sheet2!$A$6,Sheet2!$B$6,""))))</f>
        <v/>
      </c>
      <c r="K1337" s="202"/>
    </row>
    <row r="1338" spans="1:11">
      <c r="A1338" s="365"/>
      <c r="B1338" s="230">
        <v>1312</v>
      </c>
      <c r="C1338" s="294" t="s">
        <v>1454</v>
      </c>
      <c r="D1338" s="292" t="s">
        <v>1455</v>
      </c>
      <c r="E1338" s="293">
        <v>1</v>
      </c>
      <c r="F1338" s="188"/>
      <c r="G1338" s="217"/>
      <c r="H1338" s="217"/>
      <c r="I1338" s="188"/>
      <c r="J1338" s="120" t="str">
        <f>IF(I1338=Sheet2!$A$3,Sheet2!$B$3,IF(I1338=Sheet2!$A$4,Sheet2!$B$4,IF(I1338=Sheet2!$A$5,Sheet2!$B$5,IF(I1338=Sheet2!$A$6,Sheet2!$B$6,""))))</f>
        <v/>
      </c>
      <c r="K1338" s="202"/>
    </row>
    <row r="1339" spans="1:11">
      <c r="A1339" s="365"/>
      <c r="B1339" s="230">
        <v>1313</v>
      </c>
      <c r="C1339" s="294" t="s">
        <v>1456</v>
      </c>
      <c r="D1339" s="292" t="s">
        <v>1457</v>
      </c>
      <c r="E1339" s="293">
        <v>1</v>
      </c>
      <c r="F1339" s="188"/>
      <c r="G1339" s="217"/>
      <c r="H1339" s="217"/>
      <c r="I1339" s="188"/>
      <c r="J1339" s="120" t="str">
        <f>IF(I1339=Sheet2!$A$3,Sheet2!$B$3,IF(I1339=Sheet2!$A$4,Sheet2!$B$4,IF(I1339=Sheet2!$A$5,Sheet2!$B$5,IF(I1339=Sheet2!$A$6,Sheet2!$B$6,""))))</f>
        <v/>
      </c>
      <c r="K1339" s="202"/>
    </row>
    <row r="1340" spans="1:11">
      <c r="A1340" s="365"/>
      <c r="B1340" s="230">
        <v>1314</v>
      </c>
      <c r="C1340" s="294" t="s">
        <v>1458</v>
      </c>
      <c r="D1340" s="292" t="s">
        <v>1459</v>
      </c>
      <c r="E1340" s="293">
        <v>1</v>
      </c>
      <c r="F1340" s="188"/>
      <c r="G1340" s="217"/>
      <c r="H1340" s="217"/>
      <c r="I1340" s="188"/>
      <c r="J1340" s="120" t="str">
        <f>IF(I1340=Sheet2!$A$3,Sheet2!$B$3,IF(I1340=Sheet2!$A$4,Sheet2!$B$4,IF(I1340=Sheet2!$A$5,Sheet2!$B$5,IF(I1340=Sheet2!$A$6,Sheet2!$B$6,""))))</f>
        <v/>
      </c>
      <c r="K1340" s="202"/>
    </row>
    <row r="1341" spans="1:11">
      <c r="A1341" s="365"/>
      <c r="B1341" s="230">
        <v>1315</v>
      </c>
      <c r="C1341" s="294" t="s">
        <v>915</v>
      </c>
      <c r="D1341" s="292" t="s">
        <v>916</v>
      </c>
      <c r="E1341" s="293">
        <v>1</v>
      </c>
      <c r="F1341" s="188"/>
      <c r="G1341" s="217"/>
      <c r="H1341" s="217"/>
      <c r="I1341" s="188"/>
      <c r="J1341" s="120" t="str">
        <f>IF(I1341=Sheet2!$A$3,Sheet2!$B$3,IF(I1341=Sheet2!$A$4,Sheet2!$B$4,IF(I1341=Sheet2!$A$5,Sheet2!$B$5,IF(I1341=Sheet2!$A$6,Sheet2!$B$6,""))))</f>
        <v/>
      </c>
      <c r="K1341" s="202"/>
    </row>
    <row r="1342" spans="1:11">
      <c r="A1342" s="365"/>
      <c r="B1342" s="230">
        <v>1316</v>
      </c>
      <c r="C1342" s="294" t="s">
        <v>1257</v>
      </c>
      <c r="D1342" s="292" t="s">
        <v>918</v>
      </c>
      <c r="E1342" s="293">
        <v>1</v>
      </c>
      <c r="F1342" s="188"/>
      <c r="G1342" s="217"/>
      <c r="H1342" s="217"/>
      <c r="I1342" s="188"/>
      <c r="J1342" s="120" t="str">
        <f>IF(I1342=Sheet2!$A$3,Sheet2!$B$3,IF(I1342=Sheet2!$A$4,Sheet2!$B$4,IF(I1342=Sheet2!$A$5,Sheet2!$B$5,IF(I1342=Sheet2!$A$6,Sheet2!$B$6,""))))</f>
        <v/>
      </c>
      <c r="K1342" s="202"/>
    </row>
    <row r="1343" spans="1:11">
      <c r="A1343" s="365"/>
      <c r="B1343" s="230">
        <v>1317</v>
      </c>
      <c r="C1343" s="294" t="s">
        <v>911</v>
      </c>
      <c r="D1343" s="292" t="s">
        <v>912</v>
      </c>
      <c r="E1343" s="293">
        <v>1</v>
      </c>
      <c r="F1343" s="188"/>
      <c r="G1343" s="217"/>
      <c r="H1343" s="217"/>
      <c r="I1343" s="188"/>
      <c r="J1343" s="120" t="str">
        <f>IF(I1343=Sheet2!$A$3,Sheet2!$B$3,IF(I1343=Sheet2!$A$4,Sheet2!$B$4,IF(I1343=Sheet2!$A$5,Sheet2!$B$5,IF(I1343=Sheet2!$A$6,Sheet2!$B$6,""))))</f>
        <v/>
      </c>
      <c r="K1343" s="202"/>
    </row>
    <row r="1344" spans="1:11">
      <c r="A1344" s="365"/>
      <c r="B1344" s="230">
        <v>1318</v>
      </c>
      <c r="C1344" s="294" t="s">
        <v>1255</v>
      </c>
      <c r="D1344" s="292" t="s">
        <v>1256</v>
      </c>
      <c r="E1344" s="293">
        <v>1</v>
      </c>
      <c r="F1344" s="188"/>
      <c r="G1344" s="217"/>
      <c r="H1344" s="217"/>
      <c r="I1344" s="188"/>
      <c r="J1344" s="120" t="str">
        <f>IF(I1344=Sheet2!$A$3,Sheet2!$B$3,IF(I1344=Sheet2!$A$4,Sheet2!$B$4,IF(I1344=Sheet2!$A$5,Sheet2!$B$5,IF(I1344=Sheet2!$A$6,Sheet2!$B$6,""))))</f>
        <v/>
      </c>
      <c r="K1344" s="202"/>
    </row>
    <row r="1345" spans="1:11">
      <c r="A1345" s="365"/>
      <c r="B1345" s="230">
        <v>1319</v>
      </c>
      <c r="C1345" s="294" t="s">
        <v>1460</v>
      </c>
      <c r="D1345" s="292" t="s">
        <v>860</v>
      </c>
      <c r="E1345" s="293">
        <v>1</v>
      </c>
      <c r="F1345" s="188"/>
      <c r="G1345" s="217"/>
      <c r="H1345" s="217"/>
      <c r="I1345" s="188"/>
      <c r="J1345" s="120" t="str">
        <f>IF(I1345=Sheet2!$A$3,Sheet2!$B$3,IF(I1345=Sheet2!$A$4,Sheet2!$B$4,IF(I1345=Sheet2!$A$5,Sheet2!$B$5,IF(I1345=Sheet2!$A$6,Sheet2!$B$6,""))))</f>
        <v/>
      </c>
      <c r="K1345" s="202"/>
    </row>
    <row r="1346" spans="1:11">
      <c r="A1346" s="365"/>
      <c r="B1346" s="230">
        <v>1320</v>
      </c>
      <c r="C1346" s="294" t="s">
        <v>1461</v>
      </c>
      <c r="D1346" s="292" t="s">
        <v>1462</v>
      </c>
      <c r="E1346" s="293">
        <v>1</v>
      </c>
      <c r="F1346" s="188"/>
      <c r="G1346" s="217"/>
      <c r="H1346" s="217"/>
      <c r="I1346" s="188"/>
      <c r="J1346" s="120" t="str">
        <f>IF(I1346=Sheet2!$A$3,Sheet2!$B$3,IF(I1346=Sheet2!$A$4,Sheet2!$B$4,IF(I1346=Sheet2!$A$5,Sheet2!$B$5,IF(I1346=Sheet2!$A$6,Sheet2!$B$6,""))))</f>
        <v/>
      </c>
      <c r="K1346" s="202"/>
    </row>
    <row r="1347" spans="1:11">
      <c r="A1347" s="365"/>
      <c r="B1347" s="230">
        <v>1321</v>
      </c>
      <c r="C1347" s="294" t="s">
        <v>1485</v>
      </c>
      <c r="D1347" s="292" t="s">
        <v>1486</v>
      </c>
      <c r="E1347" s="293">
        <v>2</v>
      </c>
      <c r="F1347" s="188"/>
      <c r="G1347" s="217"/>
      <c r="H1347" s="217"/>
      <c r="I1347" s="188"/>
      <c r="J1347" s="120" t="str">
        <f>IF(I1347=Sheet2!$A$3,Sheet2!$B$3,IF(I1347=Sheet2!$A$4,Sheet2!$B$4,IF(I1347=Sheet2!$A$5,Sheet2!$B$5,IF(I1347=Sheet2!$A$6,Sheet2!$B$6,""))))</f>
        <v/>
      </c>
      <c r="K1347" s="202"/>
    </row>
    <row r="1348" spans="1:11">
      <c r="A1348" s="365"/>
      <c r="B1348" s="230">
        <v>1322</v>
      </c>
      <c r="C1348" s="294" t="s">
        <v>923</v>
      </c>
      <c r="D1348" s="292" t="s">
        <v>924</v>
      </c>
      <c r="E1348" s="293">
        <v>1</v>
      </c>
      <c r="F1348" s="188"/>
      <c r="G1348" s="217"/>
      <c r="H1348" s="217"/>
      <c r="I1348" s="188"/>
      <c r="J1348" s="120" t="str">
        <f>IF(I1348=Sheet2!$A$3,Sheet2!$B$3,IF(I1348=Sheet2!$A$4,Sheet2!$B$4,IF(I1348=Sheet2!$A$5,Sheet2!$B$5,IF(I1348=Sheet2!$A$6,Sheet2!$B$6,""))))</f>
        <v/>
      </c>
      <c r="K1348" s="202"/>
    </row>
    <row r="1349" spans="1:11">
      <c r="A1349" s="365"/>
      <c r="B1349" s="230">
        <v>1323</v>
      </c>
      <c r="C1349" s="294" t="s">
        <v>810</v>
      </c>
      <c r="D1349" s="292" t="s">
        <v>811</v>
      </c>
      <c r="E1349" s="293">
        <v>1</v>
      </c>
      <c r="F1349" s="188"/>
      <c r="G1349" s="217"/>
      <c r="H1349" s="217"/>
      <c r="I1349" s="188"/>
      <c r="J1349" s="120" t="str">
        <f>IF(I1349=Sheet2!$A$3,Sheet2!$B$3,IF(I1349=Sheet2!$A$4,Sheet2!$B$4,IF(I1349=Sheet2!$A$5,Sheet2!$B$5,IF(I1349=Sheet2!$A$6,Sheet2!$B$6,""))))</f>
        <v/>
      </c>
      <c r="K1349" s="202"/>
    </row>
    <row r="1350" spans="1:11">
      <c r="A1350" s="365"/>
      <c r="B1350" s="230">
        <v>1324</v>
      </c>
      <c r="C1350" s="294" t="s">
        <v>1540</v>
      </c>
      <c r="D1350" s="292" t="s">
        <v>1541</v>
      </c>
      <c r="E1350" s="293">
        <v>1</v>
      </c>
      <c r="F1350" s="188"/>
      <c r="G1350" s="217"/>
      <c r="H1350" s="217"/>
      <c r="I1350" s="188"/>
      <c r="J1350" s="120" t="str">
        <f>IF(I1350=Sheet2!$A$3,Sheet2!$B$3,IF(I1350=Sheet2!$A$4,Sheet2!$B$4,IF(I1350=Sheet2!$A$5,Sheet2!$B$5,IF(I1350=Sheet2!$A$6,Sheet2!$B$6,""))))</f>
        <v/>
      </c>
      <c r="K1350" s="202"/>
    </row>
    <row r="1351" spans="1:11">
      <c r="A1351" s="365"/>
      <c r="B1351" s="230">
        <v>1325</v>
      </c>
      <c r="C1351" s="294" t="s">
        <v>1521</v>
      </c>
      <c r="D1351" s="292" t="s">
        <v>826</v>
      </c>
      <c r="E1351" s="293">
        <v>1</v>
      </c>
      <c r="F1351" s="188"/>
      <c r="G1351" s="217"/>
      <c r="H1351" s="217"/>
      <c r="I1351" s="188"/>
      <c r="J1351" s="120" t="str">
        <f>IF(I1351=Sheet2!$A$3,Sheet2!$B$3,IF(I1351=Sheet2!$A$4,Sheet2!$B$4,IF(I1351=Sheet2!$A$5,Sheet2!$B$5,IF(I1351=Sheet2!$A$6,Sheet2!$B$6,""))))</f>
        <v/>
      </c>
      <c r="K1351" s="202"/>
    </row>
    <row r="1352" spans="1:11">
      <c r="A1352" s="365"/>
      <c r="B1352" s="230">
        <v>1326</v>
      </c>
      <c r="C1352" s="294" t="s">
        <v>695</v>
      </c>
      <c r="D1352" s="292" t="s">
        <v>696</v>
      </c>
      <c r="E1352" s="293">
        <v>1</v>
      </c>
      <c r="F1352" s="188"/>
      <c r="G1352" s="217"/>
      <c r="H1352" s="217"/>
      <c r="I1352" s="188"/>
      <c r="J1352" s="120" t="str">
        <f>IF(I1352=Sheet2!$A$3,Sheet2!$B$3,IF(I1352=Sheet2!$A$4,Sheet2!$B$4,IF(I1352=Sheet2!$A$5,Sheet2!$B$5,IF(I1352=Sheet2!$A$6,Sheet2!$B$6,""))))</f>
        <v/>
      </c>
      <c r="K1352" s="202"/>
    </row>
    <row r="1353" spans="1:11">
      <c r="A1353" s="365"/>
      <c r="B1353" s="230">
        <v>1327</v>
      </c>
      <c r="C1353" s="294" t="s">
        <v>1531</v>
      </c>
      <c r="D1353" s="292" t="s">
        <v>829</v>
      </c>
      <c r="E1353" s="293">
        <v>1</v>
      </c>
      <c r="F1353" s="188"/>
      <c r="G1353" s="217"/>
      <c r="H1353" s="217"/>
      <c r="I1353" s="188"/>
      <c r="J1353" s="120" t="str">
        <f>IF(I1353=Sheet2!$A$3,Sheet2!$B$3,IF(I1353=Sheet2!$A$4,Sheet2!$B$4,IF(I1353=Sheet2!$A$5,Sheet2!$B$5,IF(I1353=Sheet2!$A$6,Sheet2!$B$6,""))))</f>
        <v/>
      </c>
      <c r="K1353" s="202"/>
    </row>
    <row r="1354" spans="1:11">
      <c r="A1354" s="365"/>
      <c r="B1354" s="230">
        <v>1328</v>
      </c>
      <c r="C1354" s="294" t="s">
        <v>812</v>
      </c>
      <c r="D1354" s="292" t="s">
        <v>1297</v>
      </c>
      <c r="E1354" s="293">
        <v>1</v>
      </c>
      <c r="F1354" s="188"/>
      <c r="G1354" s="217"/>
      <c r="H1354" s="217"/>
      <c r="I1354" s="188"/>
      <c r="J1354" s="120" t="str">
        <f>IF(I1354=Sheet2!$A$3,Sheet2!$B$3,IF(I1354=Sheet2!$A$4,Sheet2!$B$4,IF(I1354=Sheet2!$A$5,Sheet2!$B$5,IF(I1354=Sheet2!$A$6,Sheet2!$B$6,""))))</f>
        <v/>
      </c>
      <c r="K1354" s="202"/>
    </row>
    <row r="1355" spans="1:11">
      <c r="A1355" s="365"/>
      <c r="B1355" s="230">
        <v>1329</v>
      </c>
      <c r="C1355" s="294" t="s">
        <v>813</v>
      </c>
      <c r="D1355" s="292" t="s">
        <v>814</v>
      </c>
      <c r="E1355" s="293">
        <v>1</v>
      </c>
      <c r="F1355" s="188"/>
      <c r="G1355" s="217"/>
      <c r="H1355" s="217"/>
      <c r="I1355" s="188"/>
      <c r="J1355" s="120" t="str">
        <f>IF(I1355=Sheet2!$A$3,Sheet2!$B$3,IF(I1355=Sheet2!$A$4,Sheet2!$B$4,IF(I1355=Sheet2!$A$5,Sheet2!$B$5,IF(I1355=Sheet2!$A$6,Sheet2!$B$6,""))))</f>
        <v/>
      </c>
      <c r="K1355" s="202"/>
    </row>
    <row r="1356" spans="1:11">
      <c r="A1356" s="365"/>
      <c r="B1356" s="230">
        <v>1330</v>
      </c>
      <c r="C1356" s="294" t="s">
        <v>815</v>
      </c>
      <c r="D1356" s="292" t="s">
        <v>816</v>
      </c>
      <c r="E1356" s="293">
        <v>1</v>
      </c>
      <c r="F1356" s="188"/>
      <c r="G1356" s="217"/>
      <c r="H1356" s="217"/>
      <c r="I1356" s="188"/>
      <c r="J1356" s="120" t="str">
        <f>IF(I1356=Sheet2!$A$3,Sheet2!$B$3,IF(I1356=Sheet2!$A$4,Sheet2!$B$4,IF(I1356=Sheet2!$A$5,Sheet2!$B$5,IF(I1356=Sheet2!$A$6,Sheet2!$B$6,""))))</f>
        <v/>
      </c>
      <c r="K1356" s="202"/>
    </row>
    <row r="1357" spans="1:11">
      <c r="A1357" s="365"/>
      <c r="B1357" s="230">
        <v>1331</v>
      </c>
      <c r="C1357" s="294" t="s">
        <v>474</v>
      </c>
      <c r="D1357" s="292" t="s">
        <v>475</v>
      </c>
      <c r="E1357" s="293">
        <v>1</v>
      </c>
      <c r="F1357" s="188"/>
      <c r="G1357" s="217"/>
      <c r="H1357" s="217"/>
      <c r="I1357" s="188"/>
      <c r="J1357" s="120" t="str">
        <f>IF(I1357=Sheet2!$A$3,Sheet2!$B$3,IF(I1357=Sheet2!$A$4,Sheet2!$B$4,IF(I1357=Sheet2!$A$5,Sheet2!$B$5,IF(I1357=Sheet2!$A$6,Sheet2!$B$6,""))))</f>
        <v/>
      </c>
      <c r="K1357" s="202"/>
    </row>
    <row r="1358" spans="1:11">
      <c r="A1358" s="365"/>
      <c r="B1358" s="230">
        <v>1332</v>
      </c>
      <c r="C1358" s="291" t="s">
        <v>1542</v>
      </c>
      <c r="D1358" s="292" t="s">
        <v>1543</v>
      </c>
      <c r="E1358" s="293">
        <v>1</v>
      </c>
      <c r="F1358" s="188"/>
      <c r="G1358" s="217"/>
      <c r="H1358" s="217"/>
      <c r="I1358" s="188"/>
      <c r="J1358" s="120" t="str">
        <f>IF(I1358=Sheet2!$A$3,Sheet2!$B$3,IF(I1358=Sheet2!$A$4,Sheet2!$B$4,IF(I1358=Sheet2!$A$5,Sheet2!$B$5,IF(I1358=Sheet2!$A$6,Sheet2!$B$6,""))))</f>
        <v/>
      </c>
      <c r="K1358" s="202"/>
    </row>
    <row r="1359" spans="1:11">
      <c r="A1359" s="365"/>
      <c r="B1359" s="230">
        <v>1333</v>
      </c>
      <c r="C1359" s="294" t="s">
        <v>1544</v>
      </c>
      <c r="D1359" s="292" t="s">
        <v>1545</v>
      </c>
      <c r="E1359" s="293">
        <v>1</v>
      </c>
      <c r="F1359" s="188"/>
      <c r="G1359" s="217"/>
      <c r="H1359" s="217"/>
      <c r="I1359" s="188"/>
      <c r="J1359" s="120" t="str">
        <f>IF(I1359=Sheet2!$A$3,Sheet2!$B$3,IF(I1359=Sheet2!$A$4,Sheet2!$B$4,IF(I1359=Sheet2!$A$5,Sheet2!$B$5,IF(I1359=Sheet2!$A$6,Sheet2!$B$6,""))))</f>
        <v/>
      </c>
      <c r="K1359" s="202"/>
    </row>
    <row r="1360" spans="1:11">
      <c r="A1360" s="365"/>
      <c r="B1360" s="230">
        <v>1334</v>
      </c>
      <c r="C1360" s="294" t="s">
        <v>1546</v>
      </c>
      <c r="D1360" s="292" t="s">
        <v>1547</v>
      </c>
      <c r="E1360" s="293">
        <v>1</v>
      </c>
      <c r="F1360" s="188"/>
      <c r="G1360" s="217"/>
      <c r="H1360" s="217"/>
      <c r="I1360" s="188"/>
      <c r="J1360" s="120" t="str">
        <f>IF(I1360=Sheet2!$A$3,Sheet2!$B$3,IF(I1360=Sheet2!$A$4,Sheet2!$B$4,IF(I1360=Sheet2!$A$5,Sheet2!$B$5,IF(I1360=Sheet2!$A$6,Sheet2!$B$6,""))))</f>
        <v/>
      </c>
      <c r="K1360" s="202"/>
    </row>
    <row r="1361" spans="1:11">
      <c r="A1361" s="365"/>
      <c r="B1361" s="230">
        <v>1335</v>
      </c>
      <c r="C1361" s="294" t="s">
        <v>1548</v>
      </c>
      <c r="D1361" s="292" t="s">
        <v>1549</v>
      </c>
      <c r="E1361" s="293">
        <v>1</v>
      </c>
      <c r="F1361" s="188"/>
      <c r="G1361" s="217"/>
      <c r="H1361" s="217"/>
      <c r="I1361" s="188"/>
      <c r="J1361" s="120" t="str">
        <f>IF(I1361=Sheet2!$A$3,Sheet2!$B$3,IF(I1361=Sheet2!$A$4,Sheet2!$B$4,IF(I1361=Sheet2!$A$5,Sheet2!$B$5,IF(I1361=Sheet2!$A$6,Sheet2!$B$6,""))))</f>
        <v/>
      </c>
      <c r="K1361" s="202"/>
    </row>
    <row r="1362" spans="1:11">
      <c r="A1362" s="365"/>
      <c r="B1362" s="230">
        <v>1336</v>
      </c>
      <c r="C1362" s="294" t="s">
        <v>1550</v>
      </c>
      <c r="D1362" s="292" t="s">
        <v>1551</v>
      </c>
      <c r="E1362" s="293">
        <v>1</v>
      </c>
      <c r="F1362" s="188"/>
      <c r="G1362" s="217"/>
      <c r="H1362" s="217"/>
      <c r="I1362" s="188"/>
      <c r="J1362" s="120" t="str">
        <f>IF(I1362=Sheet2!$A$3,Sheet2!$B$3,IF(I1362=Sheet2!$A$4,Sheet2!$B$4,IF(I1362=Sheet2!$A$5,Sheet2!$B$5,IF(I1362=Sheet2!$A$6,Sheet2!$B$6,""))))</f>
        <v/>
      </c>
      <c r="K1362" s="202"/>
    </row>
    <row r="1363" spans="1:11">
      <c r="A1363" s="365"/>
      <c r="B1363" s="230">
        <v>1337</v>
      </c>
      <c r="C1363" s="294" t="s">
        <v>1552</v>
      </c>
      <c r="D1363" s="292" t="s">
        <v>1553</v>
      </c>
      <c r="E1363" s="293">
        <v>1</v>
      </c>
      <c r="F1363" s="188"/>
      <c r="G1363" s="217"/>
      <c r="H1363" s="217"/>
      <c r="I1363" s="188"/>
      <c r="J1363" s="120" t="str">
        <f>IF(I1363=Sheet2!$A$3,Sheet2!$B$3,IF(I1363=Sheet2!$A$4,Sheet2!$B$4,IF(I1363=Sheet2!$A$5,Sheet2!$B$5,IF(I1363=Sheet2!$A$6,Sheet2!$B$6,""))))</f>
        <v/>
      </c>
      <c r="K1363" s="202"/>
    </row>
    <row r="1364" spans="1:11">
      <c r="A1364" s="365"/>
      <c r="B1364" s="230">
        <v>1338</v>
      </c>
      <c r="C1364" s="294" t="s">
        <v>695</v>
      </c>
      <c r="D1364" s="292" t="s">
        <v>696</v>
      </c>
      <c r="E1364" s="293">
        <v>2</v>
      </c>
      <c r="F1364" s="188"/>
      <c r="G1364" s="217"/>
      <c r="H1364" s="217"/>
      <c r="I1364" s="188"/>
      <c r="J1364" s="120" t="str">
        <f>IF(I1364=Sheet2!$A$3,Sheet2!$B$3,IF(I1364=Sheet2!$A$4,Sheet2!$B$4,IF(I1364=Sheet2!$A$5,Sheet2!$B$5,IF(I1364=Sheet2!$A$6,Sheet2!$B$6,""))))</f>
        <v/>
      </c>
      <c r="K1364" s="202"/>
    </row>
    <row r="1365" spans="1:11">
      <c r="A1365" s="365"/>
      <c r="B1365" s="230">
        <v>1339</v>
      </c>
      <c r="C1365" s="294" t="s">
        <v>1554</v>
      </c>
      <c r="D1365" s="292" t="s">
        <v>1555</v>
      </c>
      <c r="E1365" s="293">
        <v>1</v>
      </c>
      <c r="F1365" s="188"/>
      <c r="G1365" s="217"/>
      <c r="H1365" s="217"/>
      <c r="I1365" s="188"/>
      <c r="J1365" s="120" t="str">
        <f>IF(I1365=Sheet2!$A$3,Sheet2!$B$3,IF(I1365=Sheet2!$A$4,Sheet2!$B$4,IF(I1365=Sheet2!$A$5,Sheet2!$B$5,IF(I1365=Sheet2!$A$6,Sheet2!$B$6,""))))</f>
        <v/>
      </c>
      <c r="K1365" s="202"/>
    </row>
    <row r="1366" spans="1:11">
      <c r="A1366" s="365"/>
      <c r="B1366" s="230">
        <v>1340</v>
      </c>
      <c r="C1366" s="294" t="s">
        <v>1556</v>
      </c>
      <c r="D1366" s="292" t="s">
        <v>1557</v>
      </c>
      <c r="E1366" s="293">
        <v>1</v>
      </c>
      <c r="F1366" s="188"/>
      <c r="G1366" s="217"/>
      <c r="H1366" s="217"/>
      <c r="I1366" s="188"/>
      <c r="J1366" s="120" t="str">
        <f>IF(I1366=Sheet2!$A$3,Sheet2!$B$3,IF(I1366=Sheet2!$A$4,Sheet2!$B$4,IF(I1366=Sheet2!$A$5,Sheet2!$B$5,IF(I1366=Sheet2!$A$6,Sheet2!$B$6,""))))</f>
        <v/>
      </c>
      <c r="K1366" s="202"/>
    </row>
    <row r="1367" spans="1:11">
      <c r="A1367" s="365"/>
      <c r="B1367" s="230">
        <v>1341</v>
      </c>
      <c r="C1367" s="294" t="s">
        <v>812</v>
      </c>
      <c r="D1367" s="292" t="s">
        <v>1297</v>
      </c>
      <c r="E1367" s="293">
        <v>1</v>
      </c>
      <c r="F1367" s="188"/>
      <c r="G1367" s="217"/>
      <c r="H1367" s="217"/>
      <c r="I1367" s="188"/>
      <c r="J1367" s="120" t="str">
        <f>IF(I1367=Sheet2!$A$3,Sheet2!$B$3,IF(I1367=Sheet2!$A$4,Sheet2!$B$4,IF(I1367=Sheet2!$A$5,Sheet2!$B$5,IF(I1367=Sheet2!$A$6,Sheet2!$B$6,""))))</f>
        <v/>
      </c>
      <c r="K1367" s="202"/>
    </row>
    <row r="1368" spans="1:11">
      <c r="A1368" s="365"/>
      <c r="B1368" s="230">
        <v>1342</v>
      </c>
      <c r="C1368" s="294" t="s">
        <v>813</v>
      </c>
      <c r="D1368" s="292" t="s">
        <v>814</v>
      </c>
      <c r="E1368" s="293">
        <v>1</v>
      </c>
      <c r="F1368" s="188"/>
      <c r="G1368" s="217"/>
      <c r="H1368" s="217"/>
      <c r="I1368" s="188"/>
      <c r="J1368" s="120" t="str">
        <f>IF(I1368=Sheet2!$A$3,Sheet2!$B$3,IF(I1368=Sheet2!$A$4,Sheet2!$B$4,IF(I1368=Sheet2!$A$5,Sheet2!$B$5,IF(I1368=Sheet2!$A$6,Sheet2!$B$6,""))))</f>
        <v/>
      </c>
      <c r="K1368" s="202"/>
    </row>
    <row r="1369" spans="1:11">
      <c r="A1369" s="365"/>
      <c r="B1369" s="230">
        <v>1343</v>
      </c>
      <c r="C1369" s="294" t="s">
        <v>815</v>
      </c>
      <c r="D1369" s="292" t="s">
        <v>816</v>
      </c>
      <c r="E1369" s="293">
        <v>1</v>
      </c>
      <c r="F1369" s="188"/>
      <c r="G1369" s="217"/>
      <c r="H1369" s="217"/>
      <c r="I1369" s="188"/>
      <c r="J1369" s="120" t="str">
        <f>IF(I1369=Sheet2!$A$3,Sheet2!$B$3,IF(I1369=Sheet2!$A$4,Sheet2!$B$4,IF(I1369=Sheet2!$A$5,Sheet2!$B$5,IF(I1369=Sheet2!$A$6,Sheet2!$B$6,""))))</f>
        <v/>
      </c>
      <c r="K1369" s="202"/>
    </row>
    <row r="1370" spans="1:11">
      <c r="A1370" s="365"/>
      <c r="B1370" s="230">
        <v>1344</v>
      </c>
      <c r="C1370" s="294" t="s">
        <v>474</v>
      </c>
      <c r="D1370" s="292" t="s">
        <v>475</v>
      </c>
      <c r="E1370" s="293">
        <v>1</v>
      </c>
      <c r="F1370" s="188"/>
      <c r="G1370" s="217"/>
      <c r="H1370" s="217"/>
      <c r="I1370" s="188"/>
      <c r="J1370" s="120" t="str">
        <f>IF(I1370=Sheet2!$A$3,Sheet2!$B$3,IF(I1370=Sheet2!$A$4,Sheet2!$B$4,IF(I1370=Sheet2!$A$5,Sheet2!$B$5,IF(I1370=Sheet2!$A$6,Sheet2!$B$6,""))))</f>
        <v/>
      </c>
      <c r="K1370" s="202"/>
    </row>
    <row r="1371" spans="1:11">
      <c r="A1371" s="365"/>
      <c r="B1371" s="230">
        <v>1345</v>
      </c>
      <c r="C1371" s="291" t="s">
        <v>1558</v>
      </c>
      <c r="D1371" s="292" t="s">
        <v>1559</v>
      </c>
      <c r="E1371" s="293">
        <v>1</v>
      </c>
      <c r="F1371" s="188"/>
      <c r="G1371" s="217"/>
      <c r="H1371" s="217"/>
      <c r="I1371" s="188"/>
      <c r="J1371" s="120" t="str">
        <f>IF(I1371=Sheet2!$A$3,Sheet2!$B$3,IF(I1371=Sheet2!$A$4,Sheet2!$B$4,IF(I1371=Sheet2!$A$5,Sheet2!$B$5,IF(I1371=Sheet2!$A$6,Sheet2!$B$6,""))))</f>
        <v/>
      </c>
      <c r="K1371" s="202"/>
    </row>
    <row r="1372" spans="1:11">
      <c r="A1372" s="365"/>
      <c r="B1372" s="230">
        <v>1346</v>
      </c>
      <c r="C1372" s="294" t="s">
        <v>1560</v>
      </c>
      <c r="D1372" s="292" t="s">
        <v>1561</v>
      </c>
      <c r="E1372" s="293">
        <v>1</v>
      </c>
      <c r="F1372" s="188"/>
      <c r="G1372" s="217"/>
      <c r="H1372" s="217"/>
      <c r="I1372" s="188"/>
      <c r="J1372" s="120" t="str">
        <f>IF(I1372=Sheet2!$A$3,Sheet2!$B$3,IF(I1372=Sheet2!$A$4,Sheet2!$B$4,IF(I1372=Sheet2!$A$5,Sheet2!$B$5,IF(I1372=Sheet2!$A$6,Sheet2!$B$6,""))))</f>
        <v/>
      </c>
      <c r="K1372" s="202"/>
    </row>
    <row r="1373" spans="1:11">
      <c r="A1373" s="365"/>
      <c r="B1373" s="230">
        <v>1347</v>
      </c>
      <c r="C1373" s="294" t="s">
        <v>1552</v>
      </c>
      <c r="D1373" s="292" t="s">
        <v>1553</v>
      </c>
      <c r="E1373" s="293">
        <v>1</v>
      </c>
      <c r="F1373" s="188"/>
      <c r="G1373" s="217"/>
      <c r="H1373" s="217"/>
      <c r="I1373" s="188"/>
      <c r="J1373" s="120" t="str">
        <f>IF(I1373=Sheet2!$A$3,Sheet2!$B$3,IF(I1373=Sheet2!$A$4,Sheet2!$B$4,IF(I1373=Sheet2!$A$5,Sheet2!$B$5,IF(I1373=Sheet2!$A$6,Sheet2!$B$6,""))))</f>
        <v/>
      </c>
      <c r="K1373" s="202"/>
    </row>
    <row r="1374" spans="1:11">
      <c r="A1374" s="365"/>
      <c r="B1374" s="230">
        <v>1348</v>
      </c>
      <c r="C1374" s="294" t="s">
        <v>1546</v>
      </c>
      <c r="D1374" s="292" t="s">
        <v>1547</v>
      </c>
      <c r="E1374" s="293">
        <v>1</v>
      </c>
      <c r="F1374" s="188"/>
      <c r="G1374" s="217"/>
      <c r="H1374" s="217"/>
      <c r="I1374" s="188"/>
      <c r="J1374" s="120" t="str">
        <f>IF(I1374=Sheet2!$A$3,Sheet2!$B$3,IF(I1374=Sheet2!$A$4,Sheet2!$B$4,IF(I1374=Sheet2!$A$5,Sheet2!$B$5,IF(I1374=Sheet2!$A$6,Sheet2!$B$6,""))))</f>
        <v/>
      </c>
      <c r="K1374" s="202"/>
    </row>
    <row r="1375" spans="1:11">
      <c r="A1375" s="365"/>
      <c r="B1375" s="230">
        <v>1349</v>
      </c>
      <c r="C1375" s="294" t="s">
        <v>1548</v>
      </c>
      <c r="D1375" s="292" t="s">
        <v>1549</v>
      </c>
      <c r="E1375" s="293">
        <v>1</v>
      </c>
      <c r="F1375" s="188"/>
      <c r="G1375" s="217"/>
      <c r="H1375" s="217"/>
      <c r="I1375" s="188"/>
      <c r="J1375" s="120" t="str">
        <f>IF(I1375=Sheet2!$A$3,Sheet2!$B$3,IF(I1375=Sheet2!$A$4,Sheet2!$B$4,IF(I1375=Sheet2!$A$5,Sheet2!$B$5,IF(I1375=Sheet2!$A$6,Sheet2!$B$6,""))))</f>
        <v/>
      </c>
      <c r="K1375" s="202"/>
    </row>
    <row r="1376" spans="1:11">
      <c r="A1376" s="365"/>
      <c r="B1376" s="230">
        <v>1350</v>
      </c>
      <c r="C1376" s="294" t="s">
        <v>1550</v>
      </c>
      <c r="D1376" s="292" t="s">
        <v>1551</v>
      </c>
      <c r="E1376" s="293">
        <v>1</v>
      </c>
      <c r="F1376" s="188"/>
      <c r="G1376" s="217"/>
      <c r="H1376" s="217"/>
      <c r="I1376" s="188"/>
      <c r="J1376" s="120" t="str">
        <f>IF(I1376=Sheet2!$A$3,Sheet2!$B$3,IF(I1376=Sheet2!$A$4,Sheet2!$B$4,IF(I1376=Sheet2!$A$5,Sheet2!$B$5,IF(I1376=Sheet2!$A$6,Sheet2!$B$6,""))))</f>
        <v/>
      </c>
      <c r="K1376" s="202"/>
    </row>
    <row r="1377" spans="1:11">
      <c r="A1377" s="365"/>
      <c r="B1377" s="230">
        <v>1351</v>
      </c>
      <c r="C1377" s="294" t="s">
        <v>695</v>
      </c>
      <c r="D1377" s="292" t="s">
        <v>696</v>
      </c>
      <c r="E1377" s="293">
        <v>2</v>
      </c>
      <c r="F1377" s="188"/>
      <c r="G1377" s="217"/>
      <c r="H1377" s="217"/>
      <c r="I1377" s="188"/>
      <c r="J1377" s="120" t="str">
        <f>IF(I1377=Sheet2!$A$3,Sheet2!$B$3,IF(I1377=Sheet2!$A$4,Sheet2!$B$4,IF(I1377=Sheet2!$A$5,Sheet2!$B$5,IF(I1377=Sheet2!$A$6,Sheet2!$B$6,""))))</f>
        <v/>
      </c>
      <c r="K1377" s="202"/>
    </row>
    <row r="1378" spans="1:11">
      <c r="A1378" s="365"/>
      <c r="B1378" s="230">
        <v>1352</v>
      </c>
      <c r="C1378" s="294" t="s">
        <v>1562</v>
      </c>
      <c r="D1378" s="292" t="s">
        <v>1563</v>
      </c>
      <c r="E1378" s="293">
        <v>1</v>
      </c>
      <c r="F1378" s="188"/>
      <c r="G1378" s="217"/>
      <c r="H1378" s="217"/>
      <c r="I1378" s="188"/>
      <c r="J1378" s="120" t="str">
        <f>IF(I1378=Sheet2!$A$3,Sheet2!$B$3,IF(I1378=Sheet2!$A$4,Sheet2!$B$4,IF(I1378=Sheet2!$A$5,Sheet2!$B$5,IF(I1378=Sheet2!$A$6,Sheet2!$B$6,""))))</f>
        <v/>
      </c>
      <c r="K1378" s="202"/>
    </row>
    <row r="1379" spans="1:11">
      <c r="A1379" s="365"/>
      <c r="B1379" s="230">
        <v>1353</v>
      </c>
      <c r="C1379" s="294" t="s">
        <v>1564</v>
      </c>
      <c r="D1379" s="292" t="s">
        <v>1565</v>
      </c>
      <c r="E1379" s="293">
        <v>1</v>
      </c>
      <c r="F1379" s="188"/>
      <c r="G1379" s="217"/>
      <c r="H1379" s="217"/>
      <c r="I1379" s="188"/>
      <c r="J1379" s="120" t="str">
        <f>IF(I1379=Sheet2!$A$3,Sheet2!$B$3,IF(I1379=Sheet2!$A$4,Sheet2!$B$4,IF(I1379=Sheet2!$A$5,Sheet2!$B$5,IF(I1379=Sheet2!$A$6,Sheet2!$B$6,""))))</f>
        <v/>
      </c>
      <c r="K1379" s="202"/>
    </row>
    <row r="1380" spans="1:11">
      <c r="A1380" s="365"/>
      <c r="B1380" s="230">
        <v>1354</v>
      </c>
      <c r="C1380" s="294" t="s">
        <v>812</v>
      </c>
      <c r="D1380" s="292" t="s">
        <v>1297</v>
      </c>
      <c r="E1380" s="293">
        <v>1</v>
      </c>
      <c r="F1380" s="188"/>
      <c r="G1380" s="217"/>
      <c r="H1380" s="217"/>
      <c r="I1380" s="188"/>
      <c r="J1380" s="120" t="str">
        <f>IF(I1380=Sheet2!$A$3,Sheet2!$B$3,IF(I1380=Sheet2!$A$4,Sheet2!$B$4,IF(I1380=Sheet2!$A$5,Sheet2!$B$5,IF(I1380=Sheet2!$A$6,Sheet2!$B$6,""))))</f>
        <v/>
      </c>
      <c r="K1380" s="202"/>
    </row>
    <row r="1381" spans="1:11">
      <c r="A1381" s="365"/>
      <c r="B1381" s="230">
        <v>1355</v>
      </c>
      <c r="C1381" s="294" t="s">
        <v>813</v>
      </c>
      <c r="D1381" s="292" t="s">
        <v>814</v>
      </c>
      <c r="E1381" s="293">
        <v>1</v>
      </c>
      <c r="F1381" s="188"/>
      <c r="G1381" s="217"/>
      <c r="H1381" s="217"/>
      <c r="I1381" s="188"/>
      <c r="J1381" s="120" t="str">
        <f>IF(I1381=Sheet2!$A$3,Sheet2!$B$3,IF(I1381=Sheet2!$A$4,Sheet2!$B$4,IF(I1381=Sheet2!$A$5,Sheet2!$B$5,IF(I1381=Sheet2!$A$6,Sheet2!$B$6,""))))</f>
        <v/>
      </c>
      <c r="K1381" s="202"/>
    </row>
    <row r="1382" spans="1:11">
      <c r="A1382" s="365"/>
      <c r="B1382" s="230">
        <v>1356</v>
      </c>
      <c r="C1382" s="294" t="s">
        <v>815</v>
      </c>
      <c r="D1382" s="292" t="s">
        <v>816</v>
      </c>
      <c r="E1382" s="293">
        <v>1</v>
      </c>
      <c r="F1382" s="188"/>
      <c r="G1382" s="217"/>
      <c r="H1382" s="217"/>
      <c r="I1382" s="188"/>
      <c r="J1382" s="120" t="str">
        <f>IF(I1382=Sheet2!$A$3,Sheet2!$B$3,IF(I1382=Sheet2!$A$4,Sheet2!$B$4,IF(I1382=Sheet2!$A$5,Sheet2!$B$5,IF(I1382=Sheet2!$A$6,Sheet2!$B$6,""))))</f>
        <v/>
      </c>
      <c r="K1382" s="202"/>
    </row>
    <row r="1383" spans="1:11">
      <c r="A1383" s="365"/>
      <c r="B1383" s="230">
        <v>1357</v>
      </c>
      <c r="C1383" s="294" t="s">
        <v>474</v>
      </c>
      <c r="D1383" s="292" t="s">
        <v>475</v>
      </c>
      <c r="E1383" s="293">
        <v>1</v>
      </c>
      <c r="F1383" s="188"/>
      <c r="G1383" s="217"/>
      <c r="H1383" s="217"/>
      <c r="I1383" s="188"/>
      <c r="J1383" s="120" t="str">
        <f>IF(I1383=Sheet2!$A$3,Sheet2!$B$3,IF(I1383=Sheet2!$A$4,Sheet2!$B$4,IF(I1383=Sheet2!$A$5,Sheet2!$B$5,IF(I1383=Sheet2!$A$6,Sheet2!$B$6,""))))</f>
        <v/>
      </c>
      <c r="K1383" s="202"/>
    </row>
    <row r="1384" spans="1:11">
      <c r="A1384" s="365"/>
      <c r="B1384" s="230">
        <v>1358</v>
      </c>
      <c r="C1384" s="294" t="s">
        <v>1566</v>
      </c>
      <c r="D1384" s="292" t="s">
        <v>1567</v>
      </c>
      <c r="E1384" s="293">
        <v>1</v>
      </c>
      <c r="F1384" s="188"/>
      <c r="G1384" s="217"/>
      <c r="H1384" s="217"/>
      <c r="I1384" s="188"/>
      <c r="J1384" s="120" t="str">
        <f>IF(I1384=Sheet2!$A$3,Sheet2!$B$3,IF(I1384=Sheet2!$A$4,Sheet2!$B$4,IF(I1384=Sheet2!$A$5,Sheet2!$B$5,IF(I1384=Sheet2!$A$6,Sheet2!$B$6,""))))</f>
        <v/>
      </c>
      <c r="K1384" s="202"/>
    </row>
    <row r="1385" spans="1:11">
      <c r="A1385" s="365"/>
      <c r="B1385" s="230">
        <v>1359</v>
      </c>
      <c r="C1385" s="294" t="s">
        <v>821</v>
      </c>
      <c r="D1385" s="292" t="s">
        <v>822</v>
      </c>
      <c r="E1385" s="293">
        <v>1</v>
      </c>
      <c r="F1385" s="188"/>
      <c r="G1385" s="217"/>
      <c r="H1385" s="217"/>
      <c r="I1385" s="188"/>
      <c r="J1385" s="120" t="str">
        <f>IF(I1385=Sheet2!$A$3,Sheet2!$B$3,IF(I1385=Sheet2!$A$4,Sheet2!$B$4,IF(I1385=Sheet2!$A$5,Sheet2!$B$5,IF(I1385=Sheet2!$A$6,Sheet2!$B$6,""))))</f>
        <v/>
      </c>
      <c r="K1385" s="202"/>
    </row>
    <row r="1386" spans="1:11">
      <c r="A1386" s="365"/>
      <c r="B1386" s="230">
        <v>1360</v>
      </c>
      <c r="C1386" s="294" t="s">
        <v>819</v>
      </c>
      <c r="D1386" s="292" t="s">
        <v>820</v>
      </c>
      <c r="E1386" s="293">
        <v>2</v>
      </c>
      <c r="F1386" s="188"/>
      <c r="G1386" s="217"/>
      <c r="H1386" s="217"/>
      <c r="I1386" s="188"/>
      <c r="J1386" s="120" t="str">
        <f>IF(I1386=Sheet2!$A$3,Sheet2!$B$3,IF(I1386=Sheet2!$A$4,Sheet2!$B$4,IF(I1386=Sheet2!$A$5,Sheet2!$B$5,IF(I1386=Sheet2!$A$6,Sheet2!$B$6,""))))</f>
        <v/>
      </c>
      <c r="K1386" s="202"/>
    </row>
    <row r="1387" spans="1:11">
      <c r="A1387" s="365"/>
      <c r="B1387" s="230">
        <v>1361</v>
      </c>
      <c r="C1387" s="291" t="s">
        <v>1568</v>
      </c>
      <c r="D1387" s="292" t="s">
        <v>1569</v>
      </c>
      <c r="E1387" s="293">
        <v>1</v>
      </c>
      <c r="F1387" s="188"/>
      <c r="G1387" s="217"/>
      <c r="H1387" s="217"/>
      <c r="I1387" s="188"/>
      <c r="J1387" s="120" t="str">
        <f>IF(I1387=Sheet2!$A$3,Sheet2!$B$3,IF(I1387=Sheet2!$A$4,Sheet2!$B$4,IF(I1387=Sheet2!$A$5,Sheet2!$B$5,IF(I1387=Sheet2!$A$6,Sheet2!$B$6,""))))</f>
        <v/>
      </c>
      <c r="K1387" s="202"/>
    </row>
    <row r="1388" spans="1:11">
      <c r="A1388" s="365"/>
      <c r="B1388" s="230">
        <v>1362</v>
      </c>
      <c r="C1388" s="294" t="s">
        <v>1570</v>
      </c>
      <c r="D1388" s="292" t="s">
        <v>1571</v>
      </c>
      <c r="E1388" s="293">
        <v>1</v>
      </c>
      <c r="F1388" s="188"/>
      <c r="G1388" s="217"/>
      <c r="H1388" s="217"/>
      <c r="I1388" s="188"/>
      <c r="J1388" s="120" t="str">
        <f>IF(I1388=Sheet2!$A$3,Sheet2!$B$3,IF(I1388=Sheet2!$A$4,Sheet2!$B$4,IF(I1388=Sheet2!$A$5,Sheet2!$B$5,IF(I1388=Sheet2!$A$6,Sheet2!$B$6,""))))</f>
        <v/>
      </c>
      <c r="K1388" s="202"/>
    </row>
    <row r="1389" spans="1:11">
      <c r="A1389" s="365"/>
      <c r="B1389" s="230">
        <v>1363</v>
      </c>
      <c r="C1389" s="294" t="s">
        <v>1546</v>
      </c>
      <c r="D1389" s="292" t="s">
        <v>1547</v>
      </c>
      <c r="E1389" s="293">
        <v>1</v>
      </c>
      <c r="F1389" s="188"/>
      <c r="G1389" s="217"/>
      <c r="H1389" s="217"/>
      <c r="I1389" s="188"/>
      <c r="J1389" s="120" t="str">
        <f>IF(I1389=Sheet2!$A$3,Sheet2!$B$3,IF(I1389=Sheet2!$A$4,Sheet2!$B$4,IF(I1389=Sheet2!$A$5,Sheet2!$B$5,IF(I1389=Sheet2!$A$6,Sheet2!$B$6,""))))</f>
        <v/>
      </c>
      <c r="K1389" s="202"/>
    </row>
    <row r="1390" spans="1:11">
      <c r="A1390" s="365"/>
      <c r="B1390" s="230">
        <v>1364</v>
      </c>
      <c r="C1390" s="294" t="s">
        <v>1548</v>
      </c>
      <c r="D1390" s="292" t="s">
        <v>1549</v>
      </c>
      <c r="E1390" s="293">
        <v>1</v>
      </c>
      <c r="F1390" s="188"/>
      <c r="G1390" s="217"/>
      <c r="H1390" s="217"/>
      <c r="I1390" s="188"/>
      <c r="J1390" s="120" t="str">
        <f>IF(I1390=Sheet2!$A$3,Sheet2!$B$3,IF(I1390=Sheet2!$A$4,Sheet2!$B$4,IF(I1390=Sheet2!$A$5,Sheet2!$B$5,IF(I1390=Sheet2!$A$6,Sheet2!$B$6,""))))</f>
        <v/>
      </c>
      <c r="K1390" s="202"/>
    </row>
    <row r="1391" spans="1:11">
      <c r="A1391" s="365"/>
      <c r="B1391" s="230">
        <v>1365</v>
      </c>
      <c r="C1391" s="294" t="s">
        <v>1550</v>
      </c>
      <c r="D1391" s="292" t="s">
        <v>1551</v>
      </c>
      <c r="E1391" s="293">
        <v>1</v>
      </c>
      <c r="F1391" s="188"/>
      <c r="G1391" s="217"/>
      <c r="H1391" s="217"/>
      <c r="I1391" s="188"/>
      <c r="J1391" s="120" t="str">
        <f>IF(I1391=Sheet2!$A$3,Sheet2!$B$3,IF(I1391=Sheet2!$A$4,Sheet2!$B$4,IF(I1391=Sheet2!$A$5,Sheet2!$B$5,IF(I1391=Sheet2!$A$6,Sheet2!$B$6,""))))</f>
        <v/>
      </c>
      <c r="K1391" s="202"/>
    </row>
    <row r="1392" spans="1:11">
      <c r="A1392" s="365"/>
      <c r="B1392" s="230">
        <v>1366</v>
      </c>
      <c r="C1392" s="294" t="s">
        <v>1552</v>
      </c>
      <c r="D1392" s="292" t="s">
        <v>1553</v>
      </c>
      <c r="E1392" s="293">
        <v>1</v>
      </c>
      <c r="F1392" s="188"/>
      <c r="G1392" s="217"/>
      <c r="H1392" s="217"/>
      <c r="I1392" s="188"/>
      <c r="J1392" s="120" t="str">
        <f>IF(I1392=Sheet2!$A$3,Sheet2!$B$3,IF(I1392=Sheet2!$A$4,Sheet2!$B$4,IF(I1392=Sheet2!$A$5,Sheet2!$B$5,IF(I1392=Sheet2!$A$6,Sheet2!$B$6,""))))</f>
        <v/>
      </c>
      <c r="K1392" s="202"/>
    </row>
    <row r="1393" spans="1:11">
      <c r="A1393" s="365"/>
      <c r="B1393" s="230">
        <v>1367</v>
      </c>
      <c r="C1393" s="294" t="s">
        <v>1564</v>
      </c>
      <c r="D1393" s="292" t="s">
        <v>1565</v>
      </c>
      <c r="E1393" s="293">
        <v>1</v>
      </c>
      <c r="F1393" s="188"/>
      <c r="G1393" s="217"/>
      <c r="H1393" s="217"/>
      <c r="I1393" s="188"/>
      <c r="J1393" s="120" t="str">
        <f>IF(I1393=Sheet2!$A$3,Sheet2!$B$3,IF(I1393=Sheet2!$A$4,Sheet2!$B$4,IF(I1393=Sheet2!$A$5,Sheet2!$B$5,IF(I1393=Sheet2!$A$6,Sheet2!$B$6,""))))</f>
        <v/>
      </c>
      <c r="K1393" s="202"/>
    </row>
    <row r="1394" spans="1:11">
      <c r="A1394" s="365"/>
      <c r="B1394" s="230">
        <v>1368</v>
      </c>
      <c r="C1394" s="294" t="s">
        <v>808</v>
      </c>
      <c r="D1394" s="292" t="s">
        <v>809</v>
      </c>
      <c r="E1394" s="293">
        <v>2</v>
      </c>
      <c r="F1394" s="188"/>
      <c r="G1394" s="217"/>
      <c r="H1394" s="217"/>
      <c r="I1394" s="188"/>
      <c r="J1394" s="120" t="str">
        <f>IF(I1394=Sheet2!$A$3,Sheet2!$B$3,IF(I1394=Sheet2!$A$4,Sheet2!$B$4,IF(I1394=Sheet2!$A$5,Sheet2!$B$5,IF(I1394=Sheet2!$A$6,Sheet2!$B$6,""))))</f>
        <v/>
      </c>
      <c r="K1394" s="202"/>
    </row>
    <row r="1395" spans="1:11">
      <c r="A1395" s="365"/>
      <c r="B1395" s="230">
        <v>1369</v>
      </c>
      <c r="C1395" s="294" t="s">
        <v>1554</v>
      </c>
      <c r="D1395" s="292" t="s">
        <v>1555</v>
      </c>
      <c r="E1395" s="293">
        <v>1</v>
      </c>
      <c r="F1395" s="188"/>
      <c r="G1395" s="217"/>
      <c r="H1395" s="217"/>
      <c r="I1395" s="188"/>
      <c r="J1395" s="120" t="str">
        <f>IF(I1395=Sheet2!$A$3,Sheet2!$B$3,IF(I1395=Sheet2!$A$4,Sheet2!$B$4,IF(I1395=Sheet2!$A$5,Sheet2!$B$5,IF(I1395=Sheet2!$A$6,Sheet2!$B$6,""))))</f>
        <v/>
      </c>
      <c r="K1395" s="202"/>
    </row>
    <row r="1396" spans="1:11">
      <c r="A1396" s="365"/>
      <c r="B1396" s="230">
        <v>1370</v>
      </c>
      <c r="C1396" s="294" t="s">
        <v>812</v>
      </c>
      <c r="D1396" s="292" t="s">
        <v>1297</v>
      </c>
      <c r="E1396" s="293">
        <v>1</v>
      </c>
      <c r="F1396" s="188"/>
      <c r="G1396" s="217"/>
      <c r="H1396" s="217"/>
      <c r="I1396" s="188"/>
      <c r="J1396" s="120" t="str">
        <f>IF(I1396=Sheet2!$A$3,Sheet2!$B$3,IF(I1396=Sheet2!$A$4,Sheet2!$B$4,IF(I1396=Sheet2!$A$5,Sheet2!$B$5,IF(I1396=Sheet2!$A$6,Sheet2!$B$6,""))))</f>
        <v/>
      </c>
      <c r="K1396" s="202"/>
    </row>
    <row r="1397" spans="1:11">
      <c r="A1397" s="365"/>
      <c r="B1397" s="230">
        <v>1371</v>
      </c>
      <c r="C1397" s="294" t="s">
        <v>813</v>
      </c>
      <c r="D1397" s="292" t="s">
        <v>814</v>
      </c>
      <c r="E1397" s="293">
        <v>1</v>
      </c>
      <c r="F1397" s="188"/>
      <c r="G1397" s="217"/>
      <c r="H1397" s="217"/>
      <c r="I1397" s="188"/>
      <c r="J1397" s="120" t="str">
        <f>IF(I1397=Sheet2!$A$3,Sheet2!$B$3,IF(I1397=Sheet2!$A$4,Sheet2!$B$4,IF(I1397=Sheet2!$A$5,Sheet2!$B$5,IF(I1397=Sheet2!$A$6,Sheet2!$B$6,""))))</f>
        <v/>
      </c>
      <c r="K1397" s="202"/>
    </row>
    <row r="1398" spans="1:11">
      <c r="A1398" s="365"/>
      <c r="B1398" s="230">
        <v>1372</v>
      </c>
      <c r="C1398" s="294" t="s">
        <v>815</v>
      </c>
      <c r="D1398" s="292" t="s">
        <v>816</v>
      </c>
      <c r="E1398" s="293">
        <v>1</v>
      </c>
      <c r="F1398" s="188"/>
      <c r="G1398" s="217"/>
      <c r="H1398" s="217"/>
      <c r="I1398" s="188"/>
      <c r="J1398" s="120" t="str">
        <f>IF(I1398=Sheet2!$A$3,Sheet2!$B$3,IF(I1398=Sheet2!$A$4,Sheet2!$B$4,IF(I1398=Sheet2!$A$5,Sheet2!$B$5,IF(I1398=Sheet2!$A$6,Sheet2!$B$6,""))))</f>
        <v/>
      </c>
      <c r="K1398" s="202"/>
    </row>
    <row r="1399" spans="1:11">
      <c r="A1399" s="365"/>
      <c r="B1399" s="230">
        <v>1373</v>
      </c>
      <c r="C1399" s="294" t="s">
        <v>474</v>
      </c>
      <c r="D1399" s="292" t="s">
        <v>475</v>
      </c>
      <c r="E1399" s="293">
        <v>1</v>
      </c>
      <c r="F1399" s="188"/>
      <c r="G1399" s="217"/>
      <c r="H1399" s="217"/>
      <c r="I1399" s="188"/>
      <c r="J1399" s="120" t="str">
        <f>IF(I1399=Sheet2!$A$3,Sheet2!$B$3,IF(I1399=Sheet2!$A$4,Sheet2!$B$4,IF(I1399=Sheet2!$A$5,Sheet2!$B$5,IF(I1399=Sheet2!$A$6,Sheet2!$B$6,""))))</f>
        <v/>
      </c>
      <c r="K1399" s="202"/>
    </row>
    <row r="1400" spans="1:11">
      <c r="A1400" s="365"/>
      <c r="B1400" s="230">
        <v>1374</v>
      </c>
      <c r="C1400" s="291" t="s">
        <v>1572</v>
      </c>
      <c r="D1400" s="292" t="s">
        <v>1573</v>
      </c>
      <c r="E1400" s="293">
        <v>1</v>
      </c>
      <c r="F1400" s="188"/>
      <c r="G1400" s="217"/>
      <c r="H1400" s="217"/>
      <c r="I1400" s="188"/>
      <c r="J1400" s="120" t="str">
        <f>IF(I1400=Sheet2!$A$3,Sheet2!$B$3,IF(I1400=Sheet2!$A$4,Sheet2!$B$4,IF(I1400=Sheet2!$A$5,Sheet2!$B$5,IF(I1400=Sheet2!$A$6,Sheet2!$B$6,""))))</f>
        <v/>
      </c>
      <c r="K1400" s="202"/>
    </row>
    <row r="1401" spans="1:11">
      <c r="A1401" s="365"/>
      <c r="B1401" s="230">
        <v>1375</v>
      </c>
      <c r="C1401" s="294" t="s">
        <v>1574</v>
      </c>
      <c r="D1401" s="292" t="s">
        <v>1575</v>
      </c>
      <c r="E1401" s="293">
        <v>1</v>
      </c>
      <c r="F1401" s="188"/>
      <c r="G1401" s="217"/>
      <c r="H1401" s="217"/>
      <c r="I1401" s="188"/>
      <c r="J1401" s="120" t="str">
        <f>IF(I1401=Sheet2!$A$3,Sheet2!$B$3,IF(I1401=Sheet2!$A$4,Sheet2!$B$4,IF(I1401=Sheet2!$A$5,Sheet2!$B$5,IF(I1401=Sheet2!$A$6,Sheet2!$B$6,""))))</f>
        <v/>
      </c>
      <c r="K1401" s="202"/>
    </row>
    <row r="1402" spans="1:11">
      <c r="A1402" s="365"/>
      <c r="B1402" s="230">
        <v>1376</v>
      </c>
      <c r="C1402" s="294" t="s">
        <v>1546</v>
      </c>
      <c r="D1402" s="292" t="s">
        <v>1547</v>
      </c>
      <c r="E1402" s="293">
        <v>1</v>
      </c>
      <c r="F1402" s="188"/>
      <c r="G1402" s="217"/>
      <c r="H1402" s="217"/>
      <c r="I1402" s="188"/>
      <c r="J1402" s="120" t="str">
        <f>IF(I1402=Sheet2!$A$3,Sheet2!$B$3,IF(I1402=Sheet2!$A$4,Sheet2!$B$4,IF(I1402=Sheet2!$A$5,Sheet2!$B$5,IF(I1402=Sheet2!$A$6,Sheet2!$B$6,""))))</f>
        <v/>
      </c>
      <c r="K1402" s="202"/>
    </row>
    <row r="1403" spans="1:11">
      <c r="A1403" s="365"/>
      <c r="B1403" s="230">
        <v>1377</v>
      </c>
      <c r="C1403" s="294" t="s">
        <v>1548</v>
      </c>
      <c r="D1403" s="292" t="s">
        <v>1549</v>
      </c>
      <c r="E1403" s="293">
        <v>1</v>
      </c>
      <c r="F1403" s="188"/>
      <c r="G1403" s="217"/>
      <c r="H1403" s="217"/>
      <c r="I1403" s="188"/>
      <c r="J1403" s="120" t="str">
        <f>IF(I1403=Sheet2!$A$3,Sheet2!$B$3,IF(I1403=Sheet2!$A$4,Sheet2!$B$4,IF(I1403=Sheet2!$A$5,Sheet2!$B$5,IF(I1403=Sheet2!$A$6,Sheet2!$B$6,""))))</f>
        <v/>
      </c>
      <c r="K1403" s="202"/>
    </row>
    <row r="1404" spans="1:11">
      <c r="A1404" s="365"/>
      <c r="B1404" s="230">
        <v>1378</v>
      </c>
      <c r="C1404" s="294" t="s">
        <v>1550</v>
      </c>
      <c r="D1404" s="292" t="s">
        <v>1551</v>
      </c>
      <c r="E1404" s="293">
        <v>1</v>
      </c>
      <c r="F1404" s="188"/>
      <c r="G1404" s="217"/>
      <c r="H1404" s="217"/>
      <c r="I1404" s="188"/>
      <c r="J1404" s="120" t="str">
        <f>IF(I1404=Sheet2!$A$3,Sheet2!$B$3,IF(I1404=Sheet2!$A$4,Sheet2!$B$4,IF(I1404=Sheet2!$A$5,Sheet2!$B$5,IF(I1404=Sheet2!$A$6,Sheet2!$B$6,""))))</f>
        <v/>
      </c>
      <c r="K1404" s="202"/>
    </row>
    <row r="1405" spans="1:11">
      <c r="A1405" s="365"/>
      <c r="B1405" s="230">
        <v>1379</v>
      </c>
      <c r="C1405" s="294" t="s">
        <v>1552</v>
      </c>
      <c r="D1405" s="292" t="s">
        <v>1553</v>
      </c>
      <c r="E1405" s="293">
        <v>1</v>
      </c>
      <c r="F1405" s="188"/>
      <c r="G1405" s="217"/>
      <c r="H1405" s="217"/>
      <c r="I1405" s="188"/>
      <c r="J1405" s="120" t="str">
        <f>IF(I1405=Sheet2!$A$3,Sheet2!$B$3,IF(I1405=Sheet2!$A$4,Sheet2!$B$4,IF(I1405=Sheet2!$A$5,Sheet2!$B$5,IF(I1405=Sheet2!$A$6,Sheet2!$B$6,""))))</f>
        <v/>
      </c>
      <c r="K1405" s="202"/>
    </row>
    <row r="1406" spans="1:11">
      <c r="A1406" s="365"/>
      <c r="B1406" s="230">
        <v>1380</v>
      </c>
      <c r="C1406" s="294" t="s">
        <v>695</v>
      </c>
      <c r="D1406" s="292" t="s">
        <v>696</v>
      </c>
      <c r="E1406" s="293">
        <v>2</v>
      </c>
      <c r="F1406" s="188"/>
      <c r="G1406" s="217"/>
      <c r="H1406" s="217"/>
      <c r="I1406" s="188"/>
      <c r="J1406" s="120" t="str">
        <f>IF(I1406=Sheet2!$A$3,Sheet2!$B$3,IF(I1406=Sheet2!$A$4,Sheet2!$B$4,IF(I1406=Sheet2!$A$5,Sheet2!$B$5,IF(I1406=Sheet2!$A$6,Sheet2!$B$6,""))))</f>
        <v/>
      </c>
      <c r="K1406" s="202"/>
    </row>
    <row r="1407" spans="1:11">
      <c r="A1407" s="365"/>
      <c r="B1407" s="230">
        <v>1381</v>
      </c>
      <c r="C1407" s="294" t="s">
        <v>1576</v>
      </c>
      <c r="D1407" s="292" t="s">
        <v>1577</v>
      </c>
      <c r="E1407" s="293">
        <v>1</v>
      </c>
      <c r="F1407" s="188"/>
      <c r="G1407" s="217"/>
      <c r="H1407" s="217"/>
      <c r="I1407" s="188"/>
      <c r="J1407" s="120" t="str">
        <f>IF(I1407=Sheet2!$A$3,Sheet2!$B$3,IF(I1407=Sheet2!$A$4,Sheet2!$B$4,IF(I1407=Sheet2!$A$5,Sheet2!$B$5,IF(I1407=Sheet2!$A$6,Sheet2!$B$6,""))))</f>
        <v/>
      </c>
      <c r="K1407" s="202"/>
    </row>
    <row r="1408" spans="1:11">
      <c r="A1408" s="365"/>
      <c r="B1408" s="230">
        <v>1382</v>
      </c>
      <c r="C1408" s="294" t="s">
        <v>1564</v>
      </c>
      <c r="D1408" s="292" t="s">
        <v>1565</v>
      </c>
      <c r="E1408" s="293">
        <v>1</v>
      </c>
      <c r="F1408" s="188"/>
      <c r="G1408" s="217"/>
      <c r="H1408" s="217"/>
      <c r="I1408" s="188"/>
      <c r="J1408" s="120" t="str">
        <f>IF(I1408=Sheet2!$A$3,Sheet2!$B$3,IF(I1408=Sheet2!$A$4,Sheet2!$B$4,IF(I1408=Sheet2!$A$5,Sheet2!$B$5,IF(I1408=Sheet2!$A$6,Sheet2!$B$6,""))))</f>
        <v/>
      </c>
      <c r="K1408" s="202"/>
    </row>
    <row r="1409" spans="1:11">
      <c r="A1409" s="365"/>
      <c r="B1409" s="230">
        <v>1383</v>
      </c>
      <c r="C1409" s="294" t="s">
        <v>812</v>
      </c>
      <c r="D1409" s="292" t="s">
        <v>1297</v>
      </c>
      <c r="E1409" s="293">
        <v>1</v>
      </c>
      <c r="F1409" s="188"/>
      <c r="G1409" s="217"/>
      <c r="H1409" s="217"/>
      <c r="I1409" s="188"/>
      <c r="J1409" s="120" t="str">
        <f>IF(I1409=Sheet2!$A$3,Sheet2!$B$3,IF(I1409=Sheet2!$A$4,Sheet2!$B$4,IF(I1409=Sheet2!$A$5,Sheet2!$B$5,IF(I1409=Sheet2!$A$6,Sheet2!$B$6,""))))</f>
        <v/>
      </c>
      <c r="K1409" s="202"/>
    </row>
    <row r="1410" spans="1:11">
      <c r="A1410" s="365"/>
      <c r="B1410" s="230">
        <v>1384</v>
      </c>
      <c r="C1410" s="294" t="s">
        <v>813</v>
      </c>
      <c r="D1410" s="292" t="s">
        <v>814</v>
      </c>
      <c r="E1410" s="293">
        <v>1</v>
      </c>
      <c r="F1410" s="188"/>
      <c r="G1410" s="217"/>
      <c r="H1410" s="217"/>
      <c r="I1410" s="188"/>
      <c r="J1410" s="120" t="str">
        <f>IF(I1410=Sheet2!$A$3,Sheet2!$B$3,IF(I1410=Sheet2!$A$4,Sheet2!$B$4,IF(I1410=Sheet2!$A$5,Sheet2!$B$5,IF(I1410=Sheet2!$A$6,Sheet2!$B$6,""))))</f>
        <v/>
      </c>
      <c r="K1410" s="202"/>
    </row>
    <row r="1411" spans="1:11">
      <c r="A1411" s="365"/>
      <c r="B1411" s="230">
        <v>1385</v>
      </c>
      <c r="C1411" s="294" t="s">
        <v>815</v>
      </c>
      <c r="D1411" s="292" t="s">
        <v>816</v>
      </c>
      <c r="E1411" s="293">
        <v>1</v>
      </c>
      <c r="F1411" s="188"/>
      <c r="G1411" s="217"/>
      <c r="H1411" s="217"/>
      <c r="I1411" s="188"/>
      <c r="J1411" s="120" t="str">
        <f>IF(I1411=Sheet2!$A$3,Sheet2!$B$3,IF(I1411=Sheet2!$A$4,Sheet2!$B$4,IF(I1411=Sheet2!$A$5,Sheet2!$B$5,IF(I1411=Sheet2!$A$6,Sheet2!$B$6,""))))</f>
        <v/>
      </c>
      <c r="K1411" s="202"/>
    </row>
    <row r="1412" spans="1:11">
      <c r="A1412" s="365"/>
      <c r="B1412" s="230">
        <v>1386</v>
      </c>
      <c r="C1412" s="294" t="s">
        <v>474</v>
      </c>
      <c r="D1412" s="292" t="s">
        <v>475</v>
      </c>
      <c r="E1412" s="293">
        <v>1</v>
      </c>
      <c r="F1412" s="188"/>
      <c r="G1412" s="217"/>
      <c r="H1412" s="217"/>
      <c r="I1412" s="188"/>
      <c r="J1412" s="120" t="str">
        <f>IF(I1412=Sheet2!$A$3,Sheet2!$B$3,IF(I1412=Sheet2!$A$4,Sheet2!$B$4,IF(I1412=Sheet2!$A$5,Sheet2!$B$5,IF(I1412=Sheet2!$A$6,Sheet2!$B$6,""))))</f>
        <v/>
      </c>
      <c r="K1412" s="202"/>
    </row>
    <row r="1413" spans="1:11">
      <c r="A1413" s="365"/>
      <c r="B1413" s="230">
        <v>1387</v>
      </c>
      <c r="C1413" s="291" t="s">
        <v>1578</v>
      </c>
      <c r="D1413" s="292" t="s">
        <v>1579</v>
      </c>
      <c r="E1413" s="293">
        <v>1</v>
      </c>
      <c r="F1413" s="188"/>
      <c r="G1413" s="217"/>
      <c r="H1413" s="217"/>
      <c r="I1413" s="188"/>
      <c r="J1413" s="120" t="str">
        <f>IF(I1413=Sheet2!$A$3,Sheet2!$B$3,IF(I1413=Sheet2!$A$4,Sheet2!$B$4,IF(I1413=Sheet2!$A$5,Sheet2!$B$5,IF(I1413=Sheet2!$A$6,Sheet2!$B$6,""))))</f>
        <v/>
      </c>
      <c r="K1413" s="202"/>
    </row>
    <row r="1414" spans="1:11">
      <c r="A1414" s="365"/>
      <c r="B1414" s="230">
        <v>1388</v>
      </c>
      <c r="C1414" s="294" t="s">
        <v>1580</v>
      </c>
      <c r="D1414" s="292" t="s">
        <v>1581</v>
      </c>
      <c r="E1414" s="293">
        <v>1</v>
      </c>
      <c r="F1414" s="188"/>
      <c r="G1414" s="217"/>
      <c r="H1414" s="217"/>
      <c r="I1414" s="188"/>
      <c r="J1414" s="120" t="str">
        <f>IF(I1414=Sheet2!$A$3,Sheet2!$B$3,IF(I1414=Sheet2!$A$4,Sheet2!$B$4,IF(I1414=Sheet2!$A$5,Sheet2!$B$5,IF(I1414=Sheet2!$A$6,Sheet2!$B$6,""))))</f>
        <v/>
      </c>
      <c r="K1414" s="202"/>
    </row>
    <row r="1415" spans="1:11">
      <c r="A1415" s="365"/>
      <c r="B1415" s="230">
        <v>1389</v>
      </c>
      <c r="C1415" s="294" t="s">
        <v>1582</v>
      </c>
      <c r="D1415" s="292" t="s">
        <v>1583</v>
      </c>
      <c r="E1415" s="293">
        <v>1</v>
      </c>
      <c r="F1415" s="188"/>
      <c r="G1415" s="217"/>
      <c r="H1415" s="217"/>
      <c r="I1415" s="188"/>
      <c r="J1415" s="120" t="str">
        <f>IF(I1415=Sheet2!$A$3,Sheet2!$B$3,IF(I1415=Sheet2!$A$4,Sheet2!$B$4,IF(I1415=Sheet2!$A$5,Sheet2!$B$5,IF(I1415=Sheet2!$A$6,Sheet2!$B$6,""))))</f>
        <v/>
      </c>
      <c r="K1415" s="202"/>
    </row>
    <row r="1416" spans="1:11">
      <c r="A1416" s="365"/>
      <c r="B1416" s="230">
        <v>1390</v>
      </c>
      <c r="C1416" s="294" t="s">
        <v>1584</v>
      </c>
      <c r="D1416" s="292" t="s">
        <v>1549</v>
      </c>
      <c r="E1416" s="293">
        <v>1</v>
      </c>
      <c r="F1416" s="188"/>
      <c r="G1416" s="217"/>
      <c r="H1416" s="217"/>
      <c r="I1416" s="188"/>
      <c r="J1416" s="120" t="str">
        <f>IF(I1416=Sheet2!$A$3,Sheet2!$B$3,IF(I1416=Sheet2!$A$4,Sheet2!$B$4,IF(I1416=Sheet2!$A$5,Sheet2!$B$5,IF(I1416=Sheet2!$A$6,Sheet2!$B$6,""))))</f>
        <v/>
      </c>
      <c r="K1416" s="202"/>
    </row>
    <row r="1417" spans="1:11">
      <c r="A1417" s="365"/>
      <c r="B1417" s="230">
        <v>1391</v>
      </c>
      <c r="C1417" s="294" t="s">
        <v>1585</v>
      </c>
      <c r="D1417" s="292" t="s">
        <v>1586</v>
      </c>
      <c r="E1417" s="293">
        <v>1</v>
      </c>
      <c r="F1417" s="188"/>
      <c r="G1417" s="217"/>
      <c r="H1417" s="217"/>
      <c r="I1417" s="188"/>
      <c r="J1417" s="120" t="str">
        <f>IF(I1417=Sheet2!$A$3,Sheet2!$B$3,IF(I1417=Sheet2!$A$4,Sheet2!$B$4,IF(I1417=Sheet2!$A$5,Sheet2!$B$5,IF(I1417=Sheet2!$A$6,Sheet2!$B$6,""))))</f>
        <v/>
      </c>
      <c r="K1417" s="202"/>
    </row>
    <row r="1418" spans="1:11">
      <c r="A1418" s="365"/>
      <c r="B1418" s="230">
        <v>1392</v>
      </c>
      <c r="C1418" s="294" t="s">
        <v>1587</v>
      </c>
      <c r="D1418" s="292" t="s">
        <v>1588</v>
      </c>
      <c r="E1418" s="293">
        <v>1</v>
      </c>
      <c r="F1418" s="188"/>
      <c r="G1418" s="217"/>
      <c r="H1418" s="217"/>
      <c r="I1418" s="188"/>
      <c r="J1418" s="120" t="str">
        <f>IF(I1418=Sheet2!$A$3,Sheet2!$B$3,IF(I1418=Sheet2!$A$4,Sheet2!$B$4,IF(I1418=Sheet2!$A$5,Sheet2!$B$5,IF(I1418=Sheet2!$A$6,Sheet2!$B$6,""))))</f>
        <v/>
      </c>
      <c r="K1418" s="202"/>
    </row>
    <row r="1419" spans="1:11">
      <c r="A1419" s="365"/>
      <c r="B1419" s="230">
        <v>1393</v>
      </c>
      <c r="C1419" s="294" t="s">
        <v>1306</v>
      </c>
      <c r="D1419" s="292" t="s">
        <v>1307</v>
      </c>
      <c r="E1419" s="293">
        <v>2</v>
      </c>
      <c r="F1419" s="188"/>
      <c r="G1419" s="217"/>
      <c r="H1419" s="217"/>
      <c r="I1419" s="188"/>
      <c r="J1419" s="120" t="str">
        <f>IF(I1419=Sheet2!$A$3,Sheet2!$B$3,IF(I1419=Sheet2!$A$4,Sheet2!$B$4,IF(I1419=Sheet2!$A$5,Sheet2!$B$5,IF(I1419=Sheet2!$A$6,Sheet2!$B$6,""))))</f>
        <v/>
      </c>
      <c r="K1419" s="202"/>
    </row>
    <row r="1420" spans="1:11">
      <c r="A1420" s="365"/>
      <c r="B1420" s="230">
        <v>1394</v>
      </c>
      <c r="C1420" s="294" t="s">
        <v>1554</v>
      </c>
      <c r="D1420" s="292" t="s">
        <v>1555</v>
      </c>
      <c r="E1420" s="293">
        <v>1</v>
      </c>
      <c r="F1420" s="188"/>
      <c r="G1420" s="217"/>
      <c r="H1420" s="217"/>
      <c r="I1420" s="188"/>
      <c r="J1420" s="120" t="str">
        <f>IF(I1420=Sheet2!$A$3,Sheet2!$B$3,IF(I1420=Sheet2!$A$4,Sheet2!$B$4,IF(I1420=Sheet2!$A$5,Sheet2!$B$5,IF(I1420=Sheet2!$A$6,Sheet2!$B$6,""))))</f>
        <v/>
      </c>
      <c r="K1420" s="202"/>
    </row>
    <row r="1421" spans="1:11">
      <c r="A1421" s="365"/>
      <c r="B1421" s="230">
        <v>1395</v>
      </c>
      <c r="C1421" s="294" t="s">
        <v>1556</v>
      </c>
      <c r="D1421" s="292" t="s">
        <v>1557</v>
      </c>
      <c r="E1421" s="293">
        <v>1</v>
      </c>
      <c r="F1421" s="188"/>
      <c r="G1421" s="217"/>
      <c r="H1421" s="217"/>
      <c r="I1421" s="188"/>
      <c r="J1421" s="120" t="str">
        <f>IF(I1421=Sheet2!$A$3,Sheet2!$B$3,IF(I1421=Sheet2!$A$4,Sheet2!$B$4,IF(I1421=Sheet2!$A$5,Sheet2!$B$5,IF(I1421=Sheet2!$A$6,Sheet2!$B$6,""))))</f>
        <v/>
      </c>
      <c r="K1421" s="202"/>
    </row>
    <row r="1422" spans="1:11">
      <c r="A1422" s="365"/>
      <c r="B1422" s="230">
        <v>1396</v>
      </c>
      <c r="C1422" s="294" t="s">
        <v>812</v>
      </c>
      <c r="D1422" s="292" t="s">
        <v>1297</v>
      </c>
      <c r="E1422" s="293">
        <v>1</v>
      </c>
      <c r="F1422" s="188"/>
      <c r="G1422" s="217"/>
      <c r="H1422" s="217"/>
      <c r="I1422" s="188"/>
      <c r="J1422" s="120" t="str">
        <f>IF(I1422=Sheet2!$A$3,Sheet2!$B$3,IF(I1422=Sheet2!$A$4,Sheet2!$B$4,IF(I1422=Sheet2!$A$5,Sheet2!$B$5,IF(I1422=Sheet2!$A$6,Sheet2!$B$6,""))))</f>
        <v/>
      </c>
      <c r="K1422" s="202"/>
    </row>
    <row r="1423" spans="1:11">
      <c r="A1423" s="365"/>
      <c r="B1423" s="230">
        <v>1397</v>
      </c>
      <c r="C1423" s="294" t="s">
        <v>813</v>
      </c>
      <c r="D1423" s="292" t="s">
        <v>814</v>
      </c>
      <c r="E1423" s="293">
        <v>1</v>
      </c>
      <c r="F1423" s="188"/>
      <c r="G1423" s="217"/>
      <c r="H1423" s="217"/>
      <c r="I1423" s="188"/>
      <c r="J1423" s="120" t="str">
        <f>IF(I1423=Sheet2!$A$3,Sheet2!$B$3,IF(I1423=Sheet2!$A$4,Sheet2!$B$4,IF(I1423=Sheet2!$A$5,Sheet2!$B$5,IF(I1423=Sheet2!$A$6,Sheet2!$B$6,""))))</f>
        <v/>
      </c>
      <c r="K1423" s="202"/>
    </row>
    <row r="1424" spans="1:11">
      <c r="A1424" s="365"/>
      <c r="B1424" s="230">
        <v>1398</v>
      </c>
      <c r="C1424" s="294" t="s">
        <v>815</v>
      </c>
      <c r="D1424" s="292" t="s">
        <v>816</v>
      </c>
      <c r="E1424" s="293">
        <v>1</v>
      </c>
      <c r="F1424" s="188"/>
      <c r="G1424" s="217"/>
      <c r="H1424" s="217"/>
      <c r="I1424" s="188"/>
      <c r="J1424" s="120" t="str">
        <f>IF(I1424=Sheet2!$A$3,Sheet2!$B$3,IF(I1424=Sheet2!$A$4,Sheet2!$B$4,IF(I1424=Sheet2!$A$5,Sheet2!$B$5,IF(I1424=Sheet2!$A$6,Sheet2!$B$6,""))))</f>
        <v/>
      </c>
      <c r="K1424" s="202"/>
    </row>
    <row r="1425" spans="1:11">
      <c r="A1425" s="365"/>
      <c r="B1425" s="230">
        <v>1399</v>
      </c>
      <c r="C1425" s="294" t="s">
        <v>474</v>
      </c>
      <c r="D1425" s="292" t="s">
        <v>475</v>
      </c>
      <c r="E1425" s="293">
        <v>1</v>
      </c>
      <c r="F1425" s="188"/>
      <c r="G1425" s="217"/>
      <c r="H1425" s="217"/>
      <c r="I1425" s="188"/>
      <c r="J1425" s="120" t="str">
        <f>IF(I1425=Sheet2!$A$3,Sheet2!$B$3,IF(I1425=Sheet2!$A$4,Sheet2!$B$4,IF(I1425=Sheet2!$A$5,Sheet2!$B$5,IF(I1425=Sheet2!$A$6,Sheet2!$B$6,""))))</f>
        <v/>
      </c>
      <c r="K1425" s="202"/>
    </row>
    <row r="1426" spans="1:11">
      <c r="A1426" s="365"/>
      <c r="B1426" s="230">
        <v>1400</v>
      </c>
      <c r="C1426" s="294" t="s">
        <v>1566</v>
      </c>
      <c r="D1426" s="292" t="s">
        <v>1567</v>
      </c>
      <c r="E1426" s="293">
        <v>1</v>
      </c>
      <c r="F1426" s="188"/>
      <c r="G1426" s="217"/>
      <c r="H1426" s="217"/>
      <c r="I1426" s="188"/>
      <c r="J1426" s="120" t="str">
        <f>IF(I1426=Sheet2!$A$3,Sheet2!$B$3,IF(I1426=Sheet2!$A$4,Sheet2!$B$4,IF(I1426=Sheet2!$A$5,Sheet2!$B$5,IF(I1426=Sheet2!$A$6,Sheet2!$B$6,""))))</f>
        <v/>
      </c>
      <c r="K1426" s="202"/>
    </row>
    <row r="1427" spans="1:11">
      <c r="A1427" s="365"/>
      <c r="B1427" s="230">
        <v>1401</v>
      </c>
      <c r="C1427" s="294" t="s">
        <v>821</v>
      </c>
      <c r="D1427" s="292" t="s">
        <v>822</v>
      </c>
      <c r="E1427" s="293">
        <v>1</v>
      </c>
      <c r="F1427" s="188"/>
      <c r="G1427" s="217"/>
      <c r="H1427" s="217"/>
      <c r="I1427" s="188"/>
      <c r="J1427" s="120" t="str">
        <f>IF(I1427=Sheet2!$A$3,Sheet2!$B$3,IF(I1427=Sheet2!$A$4,Sheet2!$B$4,IF(I1427=Sheet2!$A$5,Sheet2!$B$5,IF(I1427=Sheet2!$A$6,Sheet2!$B$6,""))))</f>
        <v/>
      </c>
      <c r="K1427" s="202"/>
    </row>
    <row r="1428" spans="1:11">
      <c r="A1428" s="365"/>
      <c r="B1428" s="230">
        <v>1402</v>
      </c>
      <c r="C1428" s="294" t="s">
        <v>819</v>
      </c>
      <c r="D1428" s="292" t="s">
        <v>820</v>
      </c>
      <c r="E1428" s="293">
        <v>2</v>
      </c>
      <c r="F1428" s="188"/>
      <c r="G1428" s="217"/>
      <c r="H1428" s="217"/>
      <c r="I1428" s="188"/>
      <c r="J1428" s="120" t="str">
        <f>IF(I1428=Sheet2!$A$3,Sheet2!$B$3,IF(I1428=Sheet2!$A$4,Sheet2!$B$4,IF(I1428=Sheet2!$A$5,Sheet2!$B$5,IF(I1428=Sheet2!$A$6,Sheet2!$B$6,""))))</f>
        <v/>
      </c>
      <c r="K1428" s="202"/>
    </row>
    <row r="1429" spans="1:11">
      <c r="A1429" s="365"/>
      <c r="B1429" s="230">
        <v>1403</v>
      </c>
      <c r="C1429" s="291" t="s">
        <v>1589</v>
      </c>
      <c r="D1429" s="292" t="s">
        <v>1590</v>
      </c>
      <c r="E1429" s="293">
        <v>1</v>
      </c>
      <c r="F1429" s="188"/>
      <c r="G1429" s="217"/>
      <c r="H1429" s="217"/>
      <c r="I1429" s="188"/>
      <c r="J1429" s="120" t="str">
        <f>IF(I1429=Sheet2!$A$3,Sheet2!$B$3,IF(I1429=Sheet2!$A$4,Sheet2!$B$4,IF(I1429=Sheet2!$A$5,Sheet2!$B$5,IF(I1429=Sheet2!$A$6,Sheet2!$B$6,""))))</f>
        <v/>
      </c>
      <c r="K1429" s="202"/>
    </row>
    <row r="1430" spans="1:11">
      <c r="A1430" s="365"/>
      <c r="B1430" s="230">
        <v>1404</v>
      </c>
      <c r="C1430" s="294" t="s">
        <v>1591</v>
      </c>
      <c r="D1430" s="292" t="s">
        <v>1592</v>
      </c>
      <c r="E1430" s="293">
        <v>1</v>
      </c>
      <c r="F1430" s="188"/>
      <c r="G1430" s="217"/>
      <c r="H1430" s="217"/>
      <c r="I1430" s="188"/>
      <c r="J1430" s="120" t="str">
        <f>IF(I1430=Sheet2!$A$3,Sheet2!$B$3,IF(I1430=Sheet2!$A$4,Sheet2!$B$4,IF(I1430=Sheet2!$A$5,Sheet2!$B$5,IF(I1430=Sheet2!$A$6,Sheet2!$B$6,""))))</f>
        <v/>
      </c>
      <c r="K1430" s="202"/>
    </row>
    <row r="1431" spans="1:11">
      <c r="A1431" s="365"/>
      <c r="B1431" s="230">
        <v>1405</v>
      </c>
      <c r="C1431" s="294" t="s">
        <v>1582</v>
      </c>
      <c r="D1431" s="292" t="s">
        <v>1583</v>
      </c>
      <c r="E1431" s="293">
        <v>1</v>
      </c>
      <c r="F1431" s="188"/>
      <c r="G1431" s="217"/>
      <c r="H1431" s="217"/>
      <c r="I1431" s="188"/>
      <c r="J1431" s="120" t="str">
        <f>IF(I1431=Sheet2!$A$3,Sheet2!$B$3,IF(I1431=Sheet2!$A$4,Sheet2!$B$4,IF(I1431=Sheet2!$A$5,Sheet2!$B$5,IF(I1431=Sheet2!$A$6,Sheet2!$B$6,""))))</f>
        <v/>
      </c>
      <c r="K1431" s="202"/>
    </row>
    <row r="1432" spans="1:11">
      <c r="A1432" s="365"/>
      <c r="B1432" s="230">
        <v>1406</v>
      </c>
      <c r="C1432" s="294" t="s">
        <v>1584</v>
      </c>
      <c r="D1432" s="292" t="s">
        <v>1549</v>
      </c>
      <c r="E1432" s="293">
        <v>1</v>
      </c>
      <c r="F1432" s="188"/>
      <c r="G1432" s="217"/>
      <c r="H1432" s="217"/>
      <c r="I1432" s="188"/>
      <c r="J1432" s="120" t="str">
        <f>IF(I1432=Sheet2!$A$3,Sheet2!$B$3,IF(I1432=Sheet2!$A$4,Sheet2!$B$4,IF(I1432=Sheet2!$A$5,Sheet2!$B$5,IF(I1432=Sheet2!$A$6,Sheet2!$B$6,""))))</f>
        <v/>
      </c>
      <c r="K1432" s="202"/>
    </row>
    <row r="1433" spans="1:11">
      <c r="A1433" s="365"/>
      <c r="B1433" s="230">
        <v>1407</v>
      </c>
      <c r="C1433" s="294" t="s">
        <v>1593</v>
      </c>
      <c r="D1433" s="292" t="s">
        <v>1594</v>
      </c>
      <c r="E1433" s="293">
        <v>1</v>
      </c>
      <c r="F1433" s="188"/>
      <c r="G1433" s="217"/>
      <c r="H1433" s="217"/>
      <c r="I1433" s="188"/>
      <c r="J1433" s="120" t="str">
        <f>IF(I1433=Sheet2!$A$3,Sheet2!$B$3,IF(I1433=Sheet2!$A$4,Sheet2!$B$4,IF(I1433=Sheet2!$A$5,Sheet2!$B$5,IF(I1433=Sheet2!$A$6,Sheet2!$B$6,""))))</f>
        <v/>
      </c>
      <c r="K1433" s="202"/>
    </row>
    <row r="1434" spans="1:11">
      <c r="A1434" s="365"/>
      <c r="B1434" s="230">
        <v>1408</v>
      </c>
      <c r="C1434" s="294" t="s">
        <v>1587</v>
      </c>
      <c r="D1434" s="292" t="s">
        <v>1588</v>
      </c>
      <c r="E1434" s="293">
        <v>1</v>
      </c>
      <c r="F1434" s="188"/>
      <c r="G1434" s="217"/>
      <c r="H1434" s="217"/>
      <c r="I1434" s="188"/>
      <c r="J1434" s="120" t="str">
        <f>IF(I1434=Sheet2!$A$3,Sheet2!$B$3,IF(I1434=Sheet2!$A$4,Sheet2!$B$4,IF(I1434=Sheet2!$A$5,Sheet2!$B$5,IF(I1434=Sheet2!$A$6,Sheet2!$B$6,""))))</f>
        <v/>
      </c>
      <c r="K1434" s="202"/>
    </row>
    <row r="1435" spans="1:11">
      <c r="A1435" s="365"/>
      <c r="B1435" s="230">
        <v>1409</v>
      </c>
      <c r="C1435" s="294" t="s">
        <v>695</v>
      </c>
      <c r="D1435" s="292" t="s">
        <v>696</v>
      </c>
      <c r="E1435" s="293">
        <v>2</v>
      </c>
      <c r="F1435" s="188"/>
      <c r="G1435" s="217"/>
      <c r="H1435" s="217"/>
      <c r="I1435" s="188"/>
      <c r="J1435" s="120" t="str">
        <f>IF(I1435=Sheet2!$A$3,Sheet2!$B$3,IF(I1435=Sheet2!$A$4,Sheet2!$B$4,IF(I1435=Sheet2!$A$5,Sheet2!$B$5,IF(I1435=Sheet2!$A$6,Sheet2!$B$6,""))))</f>
        <v/>
      </c>
      <c r="K1435" s="202"/>
    </row>
    <row r="1436" spans="1:11">
      <c r="A1436" s="365"/>
      <c r="B1436" s="230">
        <v>1410</v>
      </c>
      <c r="C1436" s="294" t="s">
        <v>1554</v>
      </c>
      <c r="D1436" s="292" t="s">
        <v>1555</v>
      </c>
      <c r="E1436" s="293">
        <v>1</v>
      </c>
      <c r="F1436" s="188"/>
      <c r="G1436" s="217"/>
      <c r="H1436" s="217"/>
      <c r="I1436" s="188"/>
      <c r="J1436" s="120" t="str">
        <f>IF(I1436=Sheet2!$A$3,Sheet2!$B$3,IF(I1436=Sheet2!$A$4,Sheet2!$B$4,IF(I1436=Sheet2!$A$5,Sheet2!$B$5,IF(I1436=Sheet2!$A$6,Sheet2!$B$6,""))))</f>
        <v/>
      </c>
      <c r="K1436" s="202"/>
    </row>
    <row r="1437" spans="1:11">
      <c r="A1437" s="365"/>
      <c r="B1437" s="230">
        <v>1411</v>
      </c>
      <c r="C1437" s="294" t="s">
        <v>1595</v>
      </c>
      <c r="D1437" s="292" t="s">
        <v>1596</v>
      </c>
      <c r="E1437" s="293">
        <v>1</v>
      </c>
      <c r="F1437" s="188"/>
      <c r="G1437" s="217"/>
      <c r="H1437" s="217"/>
      <c r="I1437" s="188"/>
      <c r="J1437" s="120" t="str">
        <f>IF(I1437=Sheet2!$A$3,Sheet2!$B$3,IF(I1437=Sheet2!$A$4,Sheet2!$B$4,IF(I1437=Sheet2!$A$5,Sheet2!$B$5,IF(I1437=Sheet2!$A$6,Sheet2!$B$6,""))))</f>
        <v/>
      </c>
      <c r="K1437" s="202"/>
    </row>
    <row r="1438" spans="1:11">
      <c r="A1438" s="365"/>
      <c r="B1438" s="230">
        <v>1412</v>
      </c>
      <c r="C1438" s="294" t="s">
        <v>812</v>
      </c>
      <c r="D1438" s="292" t="s">
        <v>1297</v>
      </c>
      <c r="E1438" s="293">
        <v>1</v>
      </c>
      <c r="F1438" s="188"/>
      <c r="G1438" s="217"/>
      <c r="H1438" s="217"/>
      <c r="I1438" s="188"/>
      <c r="J1438" s="120" t="str">
        <f>IF(I1438=Sheet2!$A$3,Sheet2!$B$3,IF(I1438=Sheet2!$A$4,Sheet2!$B$4,IF(I1438=Sheet2!$A$5,Sheet2!$B$5,IF(I1438=Sheet2!$A$6,Sheet2!$B$6,""))))</f>
        <v/>
      </c>
      <c r="K1438" s="202"/>
    </row>
    <row r="1439" spans="1:11">
      <c r="A1439" s="365"/>
      <c r="B1439" s="230">
        <v>1413</v>
      </c>
      <c r="C1439" s="294" t="s">
        <v>813</v>
      </c>
      <c r="D1439" s="292" t="s">
        <v>814</v>
      </c>
      <c r="E1439" s="293">
        <v>1</v>
      </c>
      <c r="F1439" s="188"/>
      <c r="G1439" s="217"/>
      <c r="H1439" s="217"/>
      <c r="I1439" s="188"/>
      <c r="J1439" s="120" t="str">
        <f>IF(I1439=Sheet2!$A$3,Sheet2!$B$3,IF(I1439=Sheet2!$A$4,Sheet2!$B$4,IF(I1439=Sheet2!$A$5,Sheet2!$B$5,IF(I1439=Sheet2!$A$6,Sheet2!$B$6,""))))</f>
        <v/>
      </c>
      <c r="K1439" s="202"/>
    </row>
    <row r="1440" spans="1:11">
      <c r="A1440" s="365"/>
      <c r="B1440" s="230">
        <v>1414</v>
      </c>
      <c r="C1440" s="294" t="s">
        <v>815</v>
      </c>
      <c r="D1440" s="292" t="s">
        <v>816</v>
      </c>
      <c r="E1440" s="293">
        <v>1</v>
      </c>
      <c r="F1440" s="188"/>
      <c r="G1440" s="217"/>
      <c r="H1440" s="217"/>
      <c r="I1440" s="188"/>
      <c r="J1440" s="120" t="str">
        <f>IF(I1440=Sheet2!$A$3,Sheet2!$B$3,IF(I1440=Sheet2!$A$4,Sheet2!$B$4,IF(I1440=Sheet2!$A$5,Sheet2!$B$5,IF(I1440=Sheet2!$A$6,Sheet2!$B$6,""))))</f>
        <v/>
      </c>
      <c r="K1440" s="202"/>
    </row>
    <row r="1441" spans="1:11">
      <c r="A1441" s="365"/>
      <c r="B1441" s="230">
        <v>1415</v>
      </c>
      <c r="C1441" s="294" t="s">
        <v>474</v>
      </c>
      <c r="D1441" s="292" t="s">
        <v>475</v>
      </c>
      <c r="E1441" s="293">
        <v>1</v>
      </c>
      <c r="F1441" s="188"/>
      <c r="G1441" s="217"/>
      <c r="H1441" s="217"/>
      <c r="I1441" s="188"/>
      <c r="J1441" s="120" t="str">
        <f>IF(I1441=Sheet2!$A$3,Sheet2!$B$3,IF(I1441=Sheet2!$A$4,Sheet2!$B$4,IF(I1441=Sheet2!$A$5,Sheet2!$B$5,IF(I1441=Sheet2!$A$6,Sheet2!$B$6,""))))</f>
        <v/>
      </c>
      <c r="K1441" s="202"/>
    </row>
    <row r="1442" spans="1:11">
      <c r="A1442" s="365"/>
      <c r="B1442" s="230">
        <v>1416</v>
      </c>
      <c r="C1442" s="291" t="s">
        <v>1597</v>
      </c>
      <c r="D1442" s="292" t="s">
        <v>1598</v>
      </c>
      <c r="E1442" s="293">
        <v>1</v>
      </c>
      <c r="F1442" s="188"/>
      <c r="G1442" s="217"/>
      <c r="H1442" s="217"/>
      <c r="I1442" s="188"/>
      <c r="J1442" s="120" t="str">
        <f>IF(I1442=Sheet2!$A$3,Sheet2!$B$3,IF(I1442=Sheet2!$A$4,Sheet2!$B$4,IF(I1442=Sheet2!$A$5,Sheet2!$B$5,IF(I1442=Sheet2!$A$6,Sheet2!$B$6,""))))</f>
        <v/>
      </c>
      <c r="K1442" s="202"/>
    </row>
    <row r="1443" spans="1:11">
      <c r="A1443" s="365"/>
      <c r="B1443" s="230">
        <v>1417</v>
      </c>
      <c r="C1443" s="294" t="s">
        <v>1599</v>
      </c>
      <c r="D1443" s="292" t="s">
        <v>1600</v>
      </c>
      <c r="E1443" s="293">
        <v>1</v>
      </c>
      <c r="F1443" s="188"/>
      <c r="G1443" s="217"/>
      <c r="H1443" s="217"/>
      <c r="I1443" s="188"/>
      <c r="J1443" s="120" t="str">
        <f>IF(I1443=Sheet2!$A$3,Sheet2!$B$3,IF(I1443=Sheet2!$A$4,Sheet2!$B$4,IF(I1443=Sheet2!$A$5,Sheet2!$B$5,IF(I1443=Sheet2!$A$6,Sheet2!$B$6,""))))</f>
        <v/>
      </c>
      <c r="K1443" s="202"/>
    </row>
    <row r="1444" spans="1:11">
      <c r="A1444" s="365"/>
      <c r="B1444" s="230">
        <v>1418</v>
      </c>
      <c r="C1444" s="294" t="s">
        <v>1582</v>
      </c>
      <c r="D1444" s="292" t="s">
        <v>1583</v>
      </c>
      <c r="E1444" s="293">
        <v>1</v>
      </c>
      <c r="F1444" s="188"/>
      <c r="G1444" s="217"/>
      <c r="H1444" s="217"/>
      <c r="I1444" s="188"/>
      <c r="J1444" s="120" t="str">
        <f>IF(I1444=Sheet2!$A$3,Sheet2!$B$3,IF(I1444=Sheet2!$A$4,Sheet2!$B$4,IF(I1444=Sheet2!$A$5,Sheet2!$B$5,IF(I1444=Sheet2!$A$6,Sheet2!$B$6,""))))</f>
        <v/>
      </c>
      <c r="K1444" s="202"/>
    </row>
    <row r="1445" spans="1:11">
      <c r="A1445" s="365"/>
      <c r="B1445" s="230">
        <v>1419</v>
      </c>
      <c r="C1445" s="294" t="s">
        <v>1584</v>
      </c>
      <c r="D1445" s="292" t="s">
        <v>1549</v>
      </c>
      <c r="E1445" s="293">
        <v>1</v>
      </c>
      <c r="F1445" s="188"/>
      <c r="G1445" s="217"/>
      <c r="H1445" s="217"/>
      <c r="I1445" s="188"/>
      <c r="J1445" s="120" t="str">
        <f>IF(I1445=Sheet2!$A$3,Sheet2!$B$3,IF(I1445=Sheet2!$A$4,Sheet2!$B$4,IF(I1445=Sheet2!$A$5,Sheet2!$B$5,IF(I1445=Sheet2!$A$6,Sheet2!$B$6,""))))</f>
        <v/>
      </c>
      <c r="K1445" s="202"/>
    </row>
    <row r="1446" spans="1:11">
      <c r="A1446" s="365"/>
      <c r="B1446" s="230">
        <v>1420</v>
      </c>
      <c r="C1446" s="294" t="s">
        <v>1585</v>
      </c>
      <c r="D1446" s="292" t="s">
        <v>1586</v>
      </c>
      <c r="E1446" s="293">
        <v>1</v>
      </c>
      <c r="F1446" s="188"/>
      <c r="G1446" s="217"/>
      <c r="H1446" s="217"/>
      <c r="I1446" s="188"/>
      <c r="J1446" s="120" t="str">
        <f>IF(I1446=Sheet2!$A$3,Sheet2!$B$3,IF(I1446=Sheet2!$A$4,Sheet2!$B$4,IF(I1446=Sheet2!$A$5,Sheet2!$B$5,IF(I1446=Sheet2!$A$6,Sheet2!$B$6,""))))</f>
        <v/>
      </c>
      <c r="K1446" s="202"/>
    </row>
    <row r="1447" spans="1:11">
      <c r="A1447" s="365"/>
      <c r="B1447" s="230">
        <v>1421</v>
      </c>
      <c r="C1447" s="294" t="s">
        <v>1587</v>
      </c>
      <c r="D1447" s="292" t="s">
        <v>1588</v>
      </c>
      <c r="E1447" s="293">
        <v>1</v>
      </c>
      <c r="F1447" s="188"/>
      <c r="G1447" s="217"/>
      <c r="H1447" s="217"/>
      <c r="I1447" s="188"/>
      <c r="J1447" s="120" t="str">
        <f>IF(I1447=Sheet2!$A$3,Sheet2!$B$3,IF(I1447=Sheet2!$A$4,Sheet2!$B$4,IF(I1447=Sheet2!$A$5,Sheet2!$B$5,IF(I1447=Sheet2!$A$6,Sheet2!$B$6,""))))</f>
        <v/>
      </c>
      <c r="K1447" s="202"/>
    </row>
    <row r="1448" spans="1:11">
      <c r="A1448" s="365"/>
      <c r="B1448" s="230">
        <v>1422</v>
      </c>
      <c r="C1448" s="294" t="s">
        <v>695</v>
      </c>
      <c r="D1448" s="292" t="s">
        <v>696</v>
      </c>
      <c r="E1448" s="293">
        <v>2</v>
      </c>
      <c r="F1448" s="188"/>
      <c r="G1448" s="217"/>
      <c r="H1448" s="217"/>
      <c r="I1448" s="188"/>
      <c r="J1448" s="120" t="str">
        <f>IF(I1448=Sheet2!$A$3,Sheet2!$B$3,IF(I1448=Sheet2!$A$4,Sheet2!$B$4,IF(I1448=Sheet2!$A$5,Sheet2!$B$5,IF(I1448=Sheet2!$A$6,Sheet2!$B$6,""))))</f>
        <v/>
      </c>
      <c r="K1448" s="202"/>
    </row>
    <row r="1449" spans="1:11">
      <c r="A1449" s="365"/>
      <c r="B1449" s="230">
        <v>1423</v>
      </c>
      <c r="C1449" s="294" t="s">
        <v>1554</v>
      </c>
      <c r="D1449" s="292" t="s">
        <v>1555</v>
      </c>
      <c r="E1449" s="293">
        <v>1</v>
      </c>
      <c r="F1449" s="188"/>
      <c r="G1449" s="217"/>
      <c r="H1449" s="217"/>
      <c r="I1449" s="188"/>
      <c r="J1449" s="120" t="str">
        <f>IF(I1449=Sheet2!$A$3,Sheet2!$B$3,IF(I1449=Sheet2!$A$4,Sheet2!$B$4,IF(I1449=Sheet2!$A$5,Sheet2!$B$5,IF(I1449=Sheet2!$A$6,Sheet2!$B$6,""))))</f>
        <v/>
      </c>
      <c r="K1449" s="202"/>
    </row>
    <row r="1450" spans="1:11">
      <c r="A1450" s="365"/>
      <c r="B1450" s="230">
        <v>1424</v>
      </c>
      <c r="C1450" s="294" t="s">
        <v>1564</v>
      </c>
      <c r="D1450" s="292" t="s">
        <v>1565</v>
      </c>
      <c r="E1450" s="293">
        <v>1</v>
      </c>
      <c r="F1450" s="188"/>
      <c r="G1450" s="217"/>
      <c r="H1450" s="217"/>
      <c r="I1450" s="188"/>
      <c r="J1450" s="120" t="str">
        <f>IF(I1450=Sheet2!$A$3,Sheet2!$B$3,IF(I1450=Sheet2!$A$4,Sheet2!$B$4,IF(I1450=Sheet2!$A$5,Sheet2!$B$5,IF(I1450=Sheet2!$A$6,Sheet2!$B$6,""))))</f>
        <v/>
      </c>
      <c r="K1450" s="202"/>
    </row>
    <row r="1451" spans="1:11">
      <c r="A1451" s="365"/>
      <c r="B1451" s="230">
        <v>1425</v>
      </c>
      <c r="C1451" s="294" t="s">
        <v>812</v>
      </c>
      <c r="D1451" s="292" t="s">
        <v>1297</v>
      </c>
      <c r="E1451" s="293">
        <v>1</v>
      </c>
      <c r="F1451" s="188"/>
      <c r="G1451" s="217"/>
      <c r="H1451" s="217"/>
      <c r="I1451" s="188"/>
      <c r="J1451" s="120" t="str">
        <f>IF(I1451=Sheet2!$A$3,Sheet2!$B$3,IF(I1451=Sheet2!$A$4,Sheet2!$B$4,IF(I1451=Sheet2!$A$5,Sheet2!$B$5,IF(I1451=Sheet2!$A$6,Sheet2!$B$6,""))))</f>
        <v/>
      </c>
      <c r="K1451" s="202"/>
    </row>
    <row r="1452" spans="1:11">
      <c r="A1452" s="365"/>
      <c r="B1452" s="230">
        <v>1426</v>
      </c>
      <c r="C1452" s="294" t="s">
        <v>813</v>
      </c>
      <c r="D1452" s="292" t="s">
        <v>814</v>
      </c>
      <c r="E1452" s="293">
        <v>1</v>
      </c>
      <c r="F1452" s="188"/>
      <c r="G1452" s="217"/>
      <c r="H1452" s="217"/>
      <c r="I1452" s="188"/>
      <c r="J1452" s="120" t="str">
        <f>IF(I1452=Sheet2!$A$3,Sheet2!$B$3,IF(I1452=Sheet2!$A$4,Sheet2!$B$4,IF(I1452=Sheet2!$A$5,Sheet2!$B$5,IF(I1452=Sheet2!$A$6,Sheet2!$B$6,""))))</f>
        <v/>
      </c>
      <c r="K1452" s="202"/>
    </row>
    <row r="1453" spans="1:11">
      <c r="A1453" s="365"/>
      <c r="B1453" s="230">
        <v>1427</v>
      </c>
      <c r="C1453" s="294" t="s">
        <v>815</v>
      </c>
      <c r="D1453" s="292" t="s">
        <v>816</v>
      </c>
      <c r="E1453" s="293">
        <v>1</v>
      </c>
      <c r="F1453" s="188"/>
      <c r="G1453" s="217"/>
      <c r="H1453" s="217"/>
      <c r="I1453" s="188"/>
      <c r="J1453" s="120" t="str">
        <f>IF(I1453=Sheet2!$A$3,Sheet2!$B$3,IF(I1453=Sheet2!$A$4,Sheet2!$B$4,IF(I1453=Sheet2!$A$5,Sheet2!$B$5,IF(I1453=Sheet2!$A$6,Sheet2!$B$6,""))))</f>
        <v/>
      </c>
      <c r="K1453" s="202"/>
    </row>
    <row r="1454" spans="1:11">
      <c r="A1454" s="365"/>
      <c r="B1454" s="230">
        <v>1428</v>
      </c>
      <c r="C1454" s="294" t="s">
        <v>474</v>
      </c>
      <c r="D1454" s="292" t="s">
        <v>475</v>
      </c>
      <c r="E1454" s="293">
        <v>1</v>
      </c>
      <c r="F1454" s="188"/>
      <c r="G1454" s="217"/>
      <c r="H1454" s="217"/>
      <c r="I1454" s="188"/>
      <c r="J1454" s="120" t="str">
        <f>IF(I1454=Sheet2!$A$3,Sheet2!$B$3,IF(I1454=Sheet2!$A$4,Sheet2!$B$4,IF(I1454=Sheet2!$A$5,Sheet2!$B$5,IF(I1454=Sheet2!$A$6,Sheet2!$B$6,""))))</f>
        <v/>
      </c>
      <c r="K1454" s="202"/>
    </row>
    <row r="1455" spans="1:11">
      <c r="A1455" s="365"/>
      <c r="B1455" s="230">
        <v>1429</v>
      </c>
      <c r="C1455" s="291" t="s">
        <v>1601</v>
      </c>
      <c r="D1455" s="292" t="s">
        <v>1602</v>
      </c>
      <c r="E1455" s="293">
        <v>1</v>
      </c>
      <c r="F1455" s="188"/>
      <c r="G1455" s="217"/>
      <c r="H1455" s="217"/>
      <c r="I1455" s="188"/>
      <c r="J1455" s="120" t="str">
        <f>IF(I1455=Sheet2!$A$3,Sheet2!$B$3,IF(I1455=Sheet2!$A$4,Sheet2!$B$4,IF(I1455=Sheet2!$A$5,Sheet2!$B$5,IF(I1455=Sheet2!$A$6,Sheet2!$B$6,""))))</f>
        <v/>
      </c>
      <c r="K1455" s="202"/>
    </row>
    <row r="1456" spans="1:11">
      <c r="A1456" s="365"/>
      <c r="B1456" s="230">
        <v>1430</v>
      </c>
      <c r="C1456" s="294" t="s">
        <v>1603</v>
      </c>
      <c r="D1456" s="292" t="s">
        <v>1604</v>
      </c>
      <c r="E1456" s="293">
        <v>1</v>
      </c>
      <c r="F1456" s="188"/>
      <c r="G1456" s="217"/>
      <c r="H1456" s="217"/>
      <c r="I1456" s="188"/>
      <c r="J1456" s="120" t="str">
        <f>IF(I1456=Sheet2!$A$3,Sheet2!$B$3,IF(I1456=Sheet2!$A$4,Sheet2!$B$4,IF(I1456=Sheet2!$A$5,Sheet2!$B$5,IF(I1456=Sheet2!$A$6,Sheet2!$B$6,""))))</f>
        <v/>
      </c>
      <c r="K1456" s="202"/>
    </row>
    <row r="1457" spans="1:11">
      <c r="A1457" s="365"/>
      <c r="B1457" s="230">
        <v>1431</v>
      </c>
      <c r="C1457" s="294" t="s">
        <v>1582</v>
      </c>
      <c r="D1457" s="292" t="s">
        <v>1583</v>
      </c>
      <c r="E1457" s="293">
        <v>1</v>
      </c>
      <c r="F1457" s="188"/>
      <c r="G1457" s="217"/>
      <c r="H1457" s="217"/>
      <c r="I1457" s="188"/>
      <c r="J1457" s="120" t="str">
        <f>IF(I1457=Sheet2!$A$3,Sheet2!$B$3,IF(I1457=Sheet2!$A$4,Sheet2!$B$4,IF(I1457=Sheet2!$A$5,Sheet2!$B$5,IF(I1457=Sheet2!$A$6,Sheet2!$B$6,""))))</f>
        <v/>
      </c>
      <c r="K1457" s="202"/>
    </row>
    <row r="1458" spans="1:11">
      <c r="A1458" s="365"/>
      <c r="B1458" s="230">
        <v>1432</v>
      </c>
      <c r="C1458" s="294" t="s">
        <v>1584</v>
      </c>
      <c r="D1458" s="292" t="s">
        <v>1549</v>
      </c>
      <c r="E1458" s="293">
        <v>1</v>
      </c>
      <c r="F1458" s="188"/>
      <c r="G1458" s="217"/>
      <c r="H1458" s="217"/>
      <c r="I1458" s="188"/>
      <c r="J1458" s="120" t="str">
        <f>IF(I1458=Sheet2!$A$3,Sheet2!$B$3,IF(I1458=Sheet2!$A$4,Sheet2!$B$4,IF(I1458=Sheet2!$A$5,Sheet2!$B$5,IF(I1458=Sheet2!$A$6,Sheet2!$B$6,""))))</f>
        <v/>
      </c>
      <c r="K1458" s="202"/>
    </row>
    <row r="1459" spans="1:11">
      <c r="A1459" s="365"/>
      <c r="B1459" s="230">
        <v>1433</v>
      </c>
      <c r="C1459" s="294" t="s">
        <v>1585</v>
      </c>
      <c r="D1459" s="292" t="s">
        <v>1586</v>
      </c>
      <c r="E1459" s="293">
        <v>1</v>
      </c>
      <c r="F1459" s="188"/>
      <c r="G1459" s="217"/>
      <c r="H1459" s="217"/>
      <c r="I1459" s="188"/>
      <c r="J1459" s="120" t="str">
        <f>IF(I1459=Sheet2!$A$3,Sheet2!$B$3,IF(I1459=Sheet2!$A$4,Sheet2!$B$4,IF(I1459=Sheet2!$A$5,Sheet2!$B$5,IF(I1459=Sheet2!$A$6,Sheet2!$B$6,""))))</f>
        <v/>
      </c>
      <c r="K1459" s="202"/>
    </row>
    <row r="1460" spans="1:11">
      <c r="A1460" s="365"/>
      <c r="B1460" s="230">
        <v>1434</v>
      </c>
      <c r="C1460" s="294" t="s">
        <v>1587</v>
      </c>
      <c r="D1460" s="292" t="s">
        <v>1588</v>
      </c>
      <c r="E1460" s="293">
        <v>1</v>
      </c>
      <c r="F1460" s="188"/>
      <c r="G1460" s="217"/>
      <c r="H1460" s="217"/>
      <c r="I1460" s="188"/>
      <c r="J1460" s="120" t="str">
        <f>IF(I1460=Sheet2!$A$3,Sheet2!$B$3,IF(I1460=Sheet2!$A$4,Sheet2!$B$4,IF(I1460=Sheet2!$A$5,Sheet2!$B$5,IF(I1460=Sheet2!$A$6,Sheet2!$B$6,""))))</f>
        <v/>
      </c>
      <c r="K1460" s="202"/>
    </row>
    <row r="1461" spans="1:11">
      <c r="A1461" s="365"/>
      <c r="B1461" s="230">
        <v>1435</v>
      </c>
      <c r="C1461" s="294" t="s">
        <v>1595</v>
      </c>
      <c r="D1461" s="292" t="s">
        <v>1596</v>
      </c>
      <c r="E1461" s="293">
        <v>1</v>
      </c>
      <c r="F1461" s="188"/>
      <c r="G1461" s="217"/>
      <c r="H1461" s="217"/>
      <c r="I1461" s="188"/>
      <c r="J1461" s="120" t="str">
        <f>IF(I1461=Sheet2!$A$3,Sheet2!$B$3,IF(I1461=Sheet2!$A$4,Sheet2!$B$4,IF(I1461=Sheet2!$A$5,Sheet2!$B$5,IF(I1461=Sheet2!$A$6,Sheet2!$B$6,""))))</f>
        <v/>
      </c>
      <c r="K1461" s="202"/>
    </row>
    <row r="1462" spans="1:11">
      <c r="A1462" s="365"/>
      <c r="B1462" s="230">
        <v>1436</v>
      </c>
      <c r="C1462" s="294" t="s">
        <v>1306</v>
      </c>
      <c r="D1462" s="292" t="s">
        <v>1307</v>
      </c>
      <c r="E1462" s="293">
        <v>2</v>
      </c>
      <c r="F1462" s="188"/>
      <c r="G1462" s="217"/>
      <c r="H1462" s="217"/>
      <c r="I1462" s="188"/>
      <c r="J1462" s="120" t="str">
        <f>IF(I1462=Sheet2!$A$3,Sheet2!$B$3,IF(I1462=Sheet2!$A$4,Sheet2!$B$4,IF(I1462=Sheet2!$A$5,Sheet2!$B$5,IF(I1462=Sheet2!$A$6,Sheet2!$B$6,""))))</f>
        <v/>
      </c>
      <c r="K1462" s="202"/>
    </row>
    <row r="1463" spans="1:11">
      <c r="A1463" s="365"/>
      <c r="B1463" s="230">
        <v>1437</v>
      </c>
      <c r="C1463" s="294" t="s">
        <v>1562</v>
      </c>
      <c r="D1463" s="292" t="s">
        <v>1563</v>
      </c>
      <c r="E1463" s="293">
        <v>1</v>
      </c>
      <c r="F1463" s="188"/>
      <c r="G1463" s="217"/>
      <c r="H1463" s="217"/>
      <c r="I1463" s="188"/>
      <c r="J1463" s="120" t="str">
        <f>IF(I1463=Sheet2!$A$3,Sheet2!$B$3,IF(I1463=Sheet2!$A$4,Sheet2!$B$4,IF(I1463=Sheet2!$A$5,Sheet2!$B$5,IF(I1463=Sheet2!$A$6,Sheet2!$B$6,""))))</f>
        <v/>
      </c>
      <c r="K1463" s="202"/>
    </row>
    <row r="1464" spans="1:11">
      <c r="A1464" s="365"/>
      <c r="B1464" s="230">
        <v>1438</v>
      </c>
      <c r="C1464" s="294" t="s">
        <v>812</v>
      </c>
      <c r="D1464" s="292" t="s">
        <v>1297</v>
      </c>
      <c r="E1464" s="293">
        <v>1</v>
      </c>
      <c r="F1464" s="188"/>
      <c r="G1464" s="217"/>
      <c r="H1464" s="217"/>
      <c r="I1464" s="188"/>
      <c r="J1464" s="120" t="str">
        <f>IF(I1464=Sheet2!$A$3,Sheet2!$B$3,IF(I1464=Sheet2!$A$4,Sheet2!$B$4,IF(I1464=Sheet2!$A$5,Sheet2!$B$5,IF(I1464=Sheet2!$A$6,Sheet2!$B$6,""))))</f>
        <v/>
      </c>
      <c r="K1464" s="202"/>
    </row>
    <row r="1465" spans="1:11">
      <c r="A1465" s="365"/>
      <c r="B1465" s="230">
        <v>1439</v>
      </c>
      <c r="C1465" s="294" t="s">
        <v>813</v>
      </c>
      <c r="D1465" s="292" t="s">
        <v>814</v>
      </c>
      <c r="E1465" s="293">
        <v>1</v>
      </c>
      <c r="F1465" s="188"/>
      <c r="G1465" s="217"/>
      <c r="H1465" s="217"/>
      <c r="I1465" s="188"/>
      <c r="J1465" s="120" t="str">
        <f>IF(I1465=Sheet2!$A$3,Sheet2!$B$3,IF(I1465=Sheet2!$A$4,Sheet2!$B$4,IF(I1465=Sheet2!$A$5,Sheet2!$B$5,IF(I1465=Sheet2!$A$6,Sheet2!$B$6,""))))</f>
        <v/>
      </c>
      <c r="K1465" s="202"/>
    </row>
    <row r="1466" spans="1:11">
      <c r="A1466" s="365"/>
      <c r="B1466" s="230">
        <v>1440</v>
      </c>
      <c r="C1466" s="294" t="s">
        <v>815</v>
      </c>
      <c r="D1466" s="292" t="s">
        <v>816</v>
      </c>
      <c r="E1466" s="293">
        <v>1</v>
      </c>
      <c r="F1466" s="188"/>
      <c r="G1466" s="217"/>
      <c r="H1466" s="217"/>
      <c r="I1466" s="188"/>
      <c r="J1466" s="120" t="str">
        <f>IF(I1466=Sheet2!$A$3,Sheet2!$B$3,IF(I1466=Sheet2!$A$4,Sheet2!$B$4,IF(I1466=Sheet2!$A$5,Sheet2!$B$5,IF(I1466=Sheet2!$A$6,Sheet2!$B$6,""))))</f>
        <v/>
      </c>
      <c r="K1466" s="202"/>
    </row>
    <row r="1467" spans="1:11">
      <c r="A1467" s="365"/>
      <c r="B1467" s="230">
        <v>1441</v>
      </c>
      <c r="C1467" s="294" t="s">
        <v>474</v>
      </c>
      <c r="D1467" s="292" t="s">
        <v>475</v>
      </c>
      <c r="E1467" s="293">
        <v>1</v>
      </c>
      <c r="F1467" s="188"/>
      <c r="G1467" s="217"/>
      <c r="H1467" s="217"/>
      <c r="I1467" s="188"/>
      <c r="J1467" s="120" t="str">
        <f>IF(I1467=Sheet2!$A$3,Sheet2!$B$3,IF(I1467=Sheet2!$A$4,Sheet2!$B$4,IF(I1467=Sheet2!$A$5,Sheet2!$B$5,IF(I1467=Sheet2!$A$6,Sheet2!$B$6,""))))</f>
        <v/>
      </c>
      <c r="K1467" s="202"/>
    </row>
    <row r="1468" spans="1:11">
      <c r="A1468" s="365"/>
      <c r="B1468" s="230">
        <v>1442</v>
      </c>
      <c r="C1468" s="294" t="s">
        <v>1566</v>
      </c>
      <c r="D1468" s="292" t="s">
        <v>1567</v>
      </c>
      <c r="E1468" s="293">
        <v>1</v>
      </c>
      <c r="F1468" s="188"/>
      <c r="G1468" s="217"/>
      <c r="H1468" s="217"/>
      <c r="I1468" s="188"/>
      <c r="J1468" s="120" t="str">
        <f>IF(I1468=Sheet2!$A$3,Sheet2!$B$3,IF(I1468=Sheet2!$A$4,Sheet2!$B$4,IF(I1468=Sheet2!$A$5,Sheet2!$B$5,IF(I1468=Sheet2!$A$6,Sheet2!$B$6,""))))</f>
        <v/>
      </c>
      <c r="K1468" s="202"/>
    </row>
    <row r="1469" spans="1:11">
      <c r="A1469" s="365"/>
      <c r="B1469" s="230">
        <v>1443</v>
      </c>
      <c r="C1469" s="294" t="s">
        <v>821</v>
      </c>
      <c r="D1469" s="292" t="s">
        <v>822</v>
      </c>
      <c r="E1469" s="293">
        <v>1</v>
      </c>
      <c r="F1469" s="188"/>
      <c r="G1469" s="217"/>
      <c r="H1469" s="217"/>
      <c r="I1469" s="188"/>
      <c r="J1469" s="120" t="str">
        <f>IF(I1469=Sheet2!$A$3,Sheet2!$B$3,IF(I1469=Sheet2!$A$4,Sheet2!$B$4,IF(I1469=Sheet2!$A$5,Sheet2!$B$5,IF(I1469=Sheet2!$A$6,Sheet2!$B$6,""))))</f>
        <v/>
      </c>
      <c r="K1469" s="202"/>
    </row>
    <row r="1470" spans="1:11">
      <c r="A1470" s="365"/>
      <c r="B1470" s="230">
        <v>1444</v>
      </c>
      <c r="C1470" s="294" t="s">
        <v>819</v>
      </c>
      <c r="D1470" s="292" t="s">
        <v>820</v>
      </c>
      <c r="E1470" s="293">
        <v>2</v>
      </c>
      <c r="F1470" s="188"/>
      <c r="G1470" s="217"/>
      <c r="H1470" s="217"/>
      <c r="I1470" s="188"/>
      <c r="J1470" s="120" t="str">
        <f>IF(I1470=Sheet2!$A$3,Sheet2!$B$3,IF(I1470=Sheet2!$A$4,Sheet2!$B$4,IF(I1470=Sheet2!$A$5,Sheet2!$B$5,IF(I1470=Sheet2!$A$6,Sheet2!$B$6,""))))</f>
        <v/>
      </c>
      <c r="K1470" s="202"/>
    </row>
    <row r="1471" spans="1:11">
      <c r="A1471" s="365"/>
      <c r="B1471" s="230">
        <v>1445</v>
      </c>
      <c r="C1471" s="291" t="s">
        <v>1605</v>
      </c>
      <c r="D1471" s="292" t="s">
        <v>1606</v>
      </c>
      <c r="E1471" s="293">
        <v>1</v>
      </c>
      <c r="F1471" s="188"/>
      <c r="G1471" s="217"/>
      <c r="H1471" s="217"/>
      <c r="I1471" s="188"/>
      <c r="J1471" s="120" t="str">
        <f>IF(I1471=Sheet2!$A$3,Sheet2!$B$3,IF(I1471=Sheet2!$A$4,Sheet2!$B$4,IF(I1471=Sheet2!$A$5,Sheet2!$B$5,IF(I1471=Sheet2!$A$6,Sheet2!$B$6,""))))</f>
        <v/>
      </c>
      <c r="K1471" s="202"/>
    </row>
    <row r="1472" spans="1:11">
      <c r="A1472" s="365"/>
      <c r="B1472" s="230">
        <v>1446</v>
      </c>
      <c r="C1472" s="294" t="s">
        <v>1607</v>
      </c>
      <c r="D1472" s="292" t="s">
        <v>1608</v>
      </c>
      <c r="E1472" s="293">
        <v>1</v>
      </c>
      <c r="F1472" s="188"/>
      <c r="G1472" s="217"/>
      <c r="H1472" s="217"/>
      <c r="I1472" s="188"/>
      <c r="J1472" s="120" t="str">
        <f>IF(I1472=Sheet2!$A$3,Sheet2!$B$3,IF(I1472=Sheet2!$A$4,Sheet2!$B$4,IF(I1472=Sheet2!$A$5,Sheet2!$B$5,IF(I1472=Sheet2!$A$6,Sheet2!$B$6,""))))</f>
        <v/>
      </c>
      <c r="K1472" s="202"/>
    </row>
    <row r="1473" spans="1:11">
      <c r="A1473" s="365"/>
      <c r="B1473" s="230">
        <v>1447</v>
      </c>
      <c r="C1473" s="294" t="s">
        <v>1582</v>
      </c>
      <c r="D1473" s="292" t="s">
        <v>1583</v>
      </c>
      <c r="E1473" s="293">
        <v>1</v>
      </c>
      <c r="F1473" s="188"/>
      <c r="G1473" s="217"/>
      <c r="H1473" s="217"/>
      <c r="I1473" s="188"/>
      <c r="J1473" s="120" t="str">
        <f>IF(I1473=Sheet2!$A$3,Sheet2!$B$3,IF(I1473=Sheet2!$A$4,Sheet2!$B$4,IF(I1473=Sheet2!$A$5,Sheet2!$B$5,IF(I1473=Sheet2!$A$6,Sheet2!$B$6,""))))</f>
        <v/>
      </c>
      <c r="K1473" s="202"/>
    </row>
    <row r="1474" spans="1:11">
      <c r="A1474" s="365"/>
      <c r="B1474" s="230">
        <v>1448</v>
      </c>
      <c r="C1474" s="294" t="s">
        <v>1584</v>
      </c>
      <c r="D1474" s="292" t="s">
        <v>1549</v>
      </c>
      <c r="E1474" s="293">
        <v>1</v>
      </c>
      <c r="F1474" s="188"/>
      <c r="G1474" s="217"/>
      <c r="H1474" s="217"/>
      <c r="I1474" s="188"/>
      <c r="J1474" s="120" t="str">
        <f>IF(I1474=Sheet2!$A$3,Sheet2!$B$3,IF(I1474=Sheet2!$A$4,Sheet2!$B$4,IF(I1474=Sheet2!$A$5,Sheet2!$B$5,IF(I1474=Sheet2!$A$6,Sheet2!$B$6,""))))</f>
        <v/>
      </c>
      <c r="K1474" s="202"/>
    </row>
    <row r="1475" spans="1:11">
      <c r="A1475" s="365"/>
      <c r="B1475" s="230">
        <v>1449</v>
      </c>
      <c r="C1475" s="294" t="s">
        <v>1585</v>
      </c>
      <c r="D1475" s="292" t="s">
        <v>1586</v>
      </c>
      <c r="E1475" s="293">
        <v>1</v>
      </c>
      <c r="F1475" s="188"/>
      <c r="G1475" s="217"/>
      <c r="H1475" s="217"/>
      <c r="I1475" s="188"/>
      <c r="J1475" s="120" t="str">
        <f>IF(I1475=Sheet2!$A$3,Sheet2!$B$3,IF(I1475=Sheet2!$A$4,Sheet2!$B$4,IF(I1475=Sheet2!$A$5,Sheet2!$B$5,IF(I1475=Sheet2!$A$6,Sheet2!$B$6,""))))</f>
        <v/>
      </c>
      <c r="K1475" s="202"/>
    </row>
    <row r="1476" spans="1:11">
      <c r="A1476" s="365"/>
      <c r="B1476" s="230">
        <v>1450</v>
      </c>
      <c r="C1476" s="294" t="s">
        <v>1587</v>
      </c>
      <c r="D1476" s="292" t="s">
        <v>1588</v>
      </c>
      <c r="E1476" s="293">
        <v>1</v>
      </c>
      <c r="F1476" s="188"/>
      <c r="G1476" s="217"/>
      <c r="H1476" s="217"/>
      <c r="I1476" s="188"/>
      <c r="J1476" s="120" t="str">
        <f>IF(I1476=Sheet2!$A$3,Sheet2!$B$3,IF(I1476=Sheet2!$A$4,Sheet2!$B$4,IF(I1476=Sheet2!$A$5,Sheet2!$B$5,IF(I1476=Sheet2!$A$6,Sheet2!$B$6,""))))</f>
        <v/>
      </c>
      <c r="K1476" s="202"/>
    </row>
    <row r="1477" spans="1:11">
      <c r="A1477" s="365"/>
      <c r="B1477" s="230">
        <v>1451</v>
      </c>
      <c r="C1477" s="294" t="s">
        <v>695</v>
      </c>
      <c r="D1477" s="292" t="s">
        <v>696</v>
      </c>
      <c r="E1477" s="293">
        <v>2</v>
      </c>
      <c r="F1477" s="188"/>
      <c r="G1477" s="217"/>
      <c r="H1477" s="217"/>
      <c r="I1477" s="188"/>
      <c r="J1477" s="120" t="str">
        <f>IF(I1477=Sheet2!$A$3,Sheet2!$B$3,IF(I1477=Sheet2!$A$4,Sheet2!$B$4,IF(I1477=Sheet2!$A$5,Sheet2!$B$5,IF(I1477=Sheet2!$A$6,Sheet2!$B$6,""))))</f>
        <v/>
      </c>
      <c r="K1477" s="202"/>
    </row>
    <row r="1478" spans="1:11">
      <c r="A1478" s="365"/>
      <c r="B1478" s="230">
        <v>1452</v>
      </c>
      <c r="C1478" s="294" t="s">
        <v>1576</v>
      </c>
      <c r="D1478" s="292" t="s">
        <v>1577</v>
      </c>
      <c r="E1478" s="293">
        <v>1</v>
      </c>
      <c r="F1478" s="188"/>
      <c r="G1478" s="217"/>
      <c r="H1478" s="217"/>
      <c r="I1478" s="188"/>
      <c r="J1478" s="120" t="str">
        <f>IF(I1478=Sheet2!$A$3,Sheet2!$B$3,IF(I1478=Sheet2!$A$4,Sheet2!$B$4,IF(I1478=Sheet2!$A$5,Sheet2!$B$5,IF(I1478=Sheet2!$A$6,Sheet2!$B$6,""))))</f>
        <v/>
      </c>
      <c r="K1478" s="202"/>
    </row>
    <row r="1479" spans="1:11">
      <c r="A1479" s="365"/>
      <c r="B1479" s="230">
        <v>1453</v>
      </c>
      <c r="C1479" s="294" t="s">
        <v>1595</v>
      </c>
      <c r="D1479" s="292" t="s">
        <v>1596</v>
      </c>
      <c r="E1479" s="293">
        <v>1</v>
      </c>
      <c r="F1479" s="188"/>
      <c r="G1479" s="217"/>
      <c r="H1479" s="217"/>
      <c r="I1479" s="188"/>
      <c r="J1479" s="120" t="str">
        <f>IF(I1479=Sheet2!$A$3,Sheet2!$B$3,IF(I1479=Sheet2!$A$4,Sheet2!$B$4,IF(I1479=Sheet2!$A$5,Sheet2!$B$5,IF(I1479=Sheet2!$A$6,Sheet2!$B$6,""))))</f>
        <v/>
      </c>
      <c r="K1479" s="202"/>
    </row>
    <row r="1480" spans="1:11">
      <c r="A1480" s="365"/>
      <c r="B1480" s="230">
        <v>1454</v>
      </c>
      <c r="C1480" s="294" t="s">
        <v>812</v>
      </c>
      <c r="D1480" s="292" t="s">
        <v>1297</v>
      </c>
      <c r="E1480" s="293">
        <v>1</v>
      </c>
      <c r="F1480" s="188"/>
      <c r="G1480" s="217"/>
      <c r="H1480" s="217"/>
      <c r="I1480" s="188"/>
      <c r="J1480" s="120" t="str">
        <f>IF(I1480=Sheet2!$A$3,Sheet2!$B$3,IF(I1480=Sheet2!$A$4,Sheet2!$B$4,IF(I1480=Sheet2!$A$5,Sheet2!$B$5,IF(I1480=Sheet2!$A$6,Sheet2!$B$6,""))))</f>
        <v/>
      </c>
      <c r="K1480" s="202"/>
    </row>
    <row r="1481" spans="1:11">
      <c r="A1481" s="365"/>
      <c r="B1481" s="230">
        <v>1455</v>
      </c>
      <c r="C1481" s="294" t="s">
        <v>813</v>
      </c>
      <c r="D1481" s="292" t="s">
        <v>814</v>
      </c>
      <c r="E1481" s="293">
        <v>1</v>
      </c>
      <c r="F1481" s="188"/>
      <c r="G1481" s="217"/>
      <c r="H1481" s="217"/>
      <c r="I1481" s="188"/>
      <c r="J1481" s="120" t="str">
        <f>IF(I1481=Sheet2!$A$3,Sheet2!$B$3,IF(I1481=Sheet2!$A$4,Sheet2!$B$4,IF(I1481=Sheet2!$A$5,Sheet2!$B$5,IF(I1481=Sheet2!$A$6,Sheet2!$B$6,""))))</f>
        <v/>
      </c>
      <c r="K1481" s="202"/>
    </row>
    <row r="1482" spans="1:11">
      <c r="A1482" s="365"/>
      <c r="B1482" s="230">
        <v>1456</v>
      </c>
      <c r="C1482" s="294" t="s">
        <v>815</v>
      </c>
      <c r="D1482" s="292" t="s">
        <v>816</v>
      </c>
      <c r="E1482" s="293">
        <v>1</v>
      </c>
      <c r="F1482" s="188"/>
      <c r="G1482" s="217"/>
      <c r="H1482" s="217"/>
      <c r="I1482" s="188"/>
      <c r="J1482" s="120" t="str">
        <f>IF(I1482=Sheet2!$A$3,Sheet2!$B$3,IF(I1482=Sheet2!$A$4,Sheet2!$B$4,IF(I1482=Sheet2!$A$5,Sheet2!$B$5,IF(I1482=Sheet2!$A$6,Sheet2!$B$6,""))))</f>
        <v/>
      </c>
      <c r="K1482" s="202"/>
    </row>
    <row r="1483" spans="1:11">
      <c r="A1483" s="365"/>
      <c r="B1483" s="230">
        <v>1457</v>
      </c>
      <c r="C1483" s="294" t="s">
        <v>474</v>
      </c>
      <c r="D1483" s="292" t="s">
        <v>475</v>
      </c>
      <c r="E1483" s="293">
        <v>1</v>
      </c>
      <c r="F1483" s="188"/>
      <c r="G1483" s="217"/>
      <c r="H1483" s="217"/>
      <c r="I1483" s="188"/>
      <c r="J1483" s="120" t="str">
        <f>IF(I1483=Sheet2!$A$3,Sheet2!$B$3,IF(I1483=Sheet2!$A$4,Sheet2!$B$4,IF(I1483=Sheet2!$A$5,Sheet2!$B$5,IF(I1483=Sheet2!$A$6,Sheet2!$B$6,""))))</f>
        <v/>
      </c>
      <c r="K1483" s="202"/>
    </row>
    <row r="1484" spans="1:11">
      <c r="A1484" s="365"/>
      <c r="B1484" s="230">
        <v>1458</v>
      </c>
      <c r="C1484" s="294" t="s">
        <v>1566</v>
      </c>
      <c r="D1484" s="292" t="s">
        <v>1567</v>
      </c>
      <c r="E1484" s="293">
        <v>1</v>
      </c>
      <c r="F1484" s="188"/>
      <c r="G1484" s="217"/>
      <c r="H1484" s="217"/>
      <c r="I1484" s="188"/>
      <c r="J1484" s="120" t="str">
        <f>IF(I1484=Sheet2!$A$3,Sheet2!$B$3,IF(I1484=Sheet2!$A$4,Sheet2!$B$4,IF(I1484=Sheet2!$A$5,Sheet2!$B$5,IF(I1484=Sheet2!$A$6,Sheet2!$B$6,""))))</f>
        <v/>
      </c>
      <c r="K1484" s="202"/>
    </row>
    <row r="1485" spans="1:11">
      <c r="A1485" s="365"/>
      <c r="B1485" s="230">
        <v>1459</v>
      </c>
      <c r="C1485" s="294" t="s">
        <v>821</v>
      </c>
      <c r="D1485" s="292" t="s">
        <v>822</v>
      </c>
      <c r="E1485" s="293">
        <v>1</v>
      </c>
      <c r="F1485" s="188"/>
      <c r="G1485" s="217"/>
      <c r="H1485" s="217"/>
      <c r="I1485" s="188"/>
      <c r="J1485" s="120" t="str">
        <f>IF(I1485=Sheet2!$A$3,Sheet2!$B$3,IF(I1485=Sheet2!$A$4,Sheet2!$B$4,IF(I1485=Sheet2!$A$5,Sheet2!$B$5,IF(I1485=Sheet2!$A$6,Sheet2!$B$6,""))))</f>
        <v/>
      </c>
      <c r="K1485" s="202"/>
    </row>
    <row r="1486" spans="1:11">
      <c r="A1486" s="365"/>
      <c r="B1486" s="230">
        <v>1460</v>
      </c>
      <c r="C1486" s="294" t="s">
        <v>819</v>
      </c>
      <c r="D1486" s="292" t="s">
        <v>820</v>
      </c>
      <c r="E1486" s="293">
        <v>2</v>
      </c>
      <c r="F1486" s="188"/>
      <c r="G1486" s="217"/>
      <c r="H1486" s="217"/>
      <c r="I1486" s="188"/>
      <c r="J1486" s="120" t="str">
        <f>IF(I1486=Sheet2!$A$3,Sheet2!$B$3,IF(I1486=Sheet2!$A$4,Sheet2!$B$4,IF(I1486=Sheet2!$A$5,Sheet2!$B$5,IF(I1486=Sheet2!$A$6,Sheet2!$B$6,""))))</f>
        <v/>
      </c>
      <c r="K1486" s="202"/>
    </row>
    <row r="1487" spans="1:11">
      <c r="A1487" s="365"/>
      <c r="B1487" s="230">
        <v>1461</v>
      </c>
      <c r="C1487" s="291" t="s">
        <v>1609</v>
      </c>
      <c r="D1487" s="292" t="s">
        <v>1610</v>
      </c>
      <c r="E1487" s="293">
        <v>1</v>
      </c>
      <c r="F1487" s="188"/>
      <c r="G1487" s="217"/>
      <c r="H1487" s="217"/>
      <c r="I1487" s="188"/>
      <c r="J1487" s="120" t="str">
        <f>IF(I1487=Sheet2!$A$3,Sheet2!$B$3,IF(I1487=Sheet2!$A$4,Sheet2!$B$4,IF(I1487=Sheet2!$A$5,Sheet2!$B$5,IF(I1487=Sheet2!$A$6,Sheet2!$B$6,""))))</f>
        <v/>
      </c>
      <c r="K1487" s="202"/>
    </row>
    <row r="1488" spans="1:11">
      <c r="A1488" s="365"/>
      <c r="B1488" s="230">
        <v>1462</v>
      </c>
      <c r="C1488" s="294" t="s">
        <v>1611</v>
      </c>
      <c r="D1488" s="292" t="s">
        <v>1612</v>
      </c>
      <c r="E1488" s="293">
        <v>1</v>
      </c>
      <c r="F1488" s="188"/>
      <c r="G1488" s="217"/>
      <c r="H1488" s="217"/>
      <c r="I1488" s="188"/>
      <c r="J1488" s="120" t="str">
        <f>IF(I1488=Sheet2!$A$3,Sheet2!$B$3,IF(I1488=Sheet2!$A$4,Sheet2!$B$4,IF(I1488=Sheet2!$A$5,Sheet2!$B$5,IF(I1488=Sheet2!$A$6,Sheet2!$B$6,""))))</f>
        <v/>
      </c>
      <c r="K1488" s="202"/>
    </row>
    <row r="1489" spans="1:11">
      <c r="A1489" s="365"/>
      <c r="B1489" s="230">
        <v>1463</v>
      </c>
      <c r="C1489" s="294" t="s">
        <v>1613</v>
      </c>
      <c r="D1489" s="292" t="s">
        <v>1614</v>
      </c>
      <c r="E1489" s="293">
        <v>1</v>
      </c>
      <c r="F1489" s="188"/>
      <c r="G1489" s="217"/>
      <c r="H1489" s="217"/>
      <c r="I1489" s="188"/>
      <c r="J1489" s="120" t="str">
        <f>IF(I1489=Sheet2!$A$3,Sheet2!$B$3,IF(I1489=Sheet2!$A$4,Sheet2!$B$4,IF(I1489=Sheet2!$A$5,Sheet2!$B$5,IF(I1489=Sheet2!$A$6,Sheet2!$B$6,""))))</f>
        <v/>
      </c>
      <c r="K1489" s="202"/>
    </row>
    <row r="1490" spans="1:11">
      <c r="A1490" s="365"/>
      <c r="B1490" s="230">
        <v>1464</v>
      </c>
      <c r="C1490" s="294" t="s">
        <v>1615</v>
      </c>
      <c r="D1490" s="292" t="s">
        <v>1616</v>
      </c>
      <c r="E1490" s="293">
        <v>1</v>
      </c>
      <c r="F1490" s="188"/>
      <c r="G1490" s="217"/>
      <c r="H1490" s="217"/>
      <c r="I1490" s="188"/>
      <c r="J1490" s="120" t="str">
        <f>IF(I1490=Sheet2!$A$3,Sheet2!$B$3,IF(I1490=Sheet2!$A$4,Sheet2!$B$4,IF(I1490=Sheet2!$A$5,Sheet2!$B$5,IF(I1490=Sheet2!$A$6,Sheet2!$B$6,""))))</f>
        <v/>
      </c>
      <c r="K1490" s="202"/>
    </row>
    <row r="1491" spans="1:11">
      <c r="A1491" s="365"/>
      <c r="B1491" s="230">
        <v>1465</v>
      </c>
      <c r="C1491" s="294" t="s">
        <v>1617</v>
      </c>
      <c r="D1491" s="292" t="s">
        <v>1618</v>
      </c>
      <c r="E1491" s="293">
        <v>1</v>
      </c>
      <c r="F1491" s="188"/>
      <c r="G1491" s="217"/>
      <c r="H1491" s="217"/>
      <c r="I1491" s="188"/>
      <c r="J1491" s="120" t="str">
        <f>IF(I1491=Sheet2!$A$3,Sheet2!$B$3,IF(I1491=Sheet2!$A$4,Sheet2!$B$4,IF(I1491=Sheet2!$A$5,Sheet2!$B$5,IF(I1491=Sheet2!$A$6,Sheet2!$B$6,""))))</f>
        <v/>
      </c>
      <c r="K1491" s="202"/>
    </row>
    <row r="1492" spans="1:11">
      <c r="A1492" s="365"/>
      <c r="B1492" s="230">
        <v>1466</v>
      </c>
      <c r="C1492" s="294" t="s">
        <v>1619</v>
      </c>
      <c r="D1492" s="292" t="s">
        <v>1620</v>
      </c>
      <c r="E1492" s="293">
        <v>1</v>
      </c>
      <c r="F1492" s="188"/>
      <c r="G1492" s="217"/>
      <c r="H1492" s="217"/>
      <c r="I1492" s="188"/>
      <c r="J1492" s="120" t="str">
        <f>IF(I1492=Sheet2!$A$3,Sheet2!$B$3,IF(I1492=Sheet2!$A$4,Sheet2!$B$4,IF(I1492=Sheet2!$A$5,Sheet2!$B$5,IF(I1492=Sheet2!$A$6,Sheet2!$B$6,""))))</f>
        <v/>
      </c>
      <c r="K1492" s="202"/>
    </row>
    <row r="1493" spans="1:11">
      <c r="A1493" s="365"/>
      <c r="B1493" s="230">
        <v>1467</v>
      </c>
      <c r="C1493" s="294" t="s">
        <v>1621</v>
      </c>
      <c r="D1493" s="292" t="s">
        <v>1622</v>
      </c>
      <c r="E1493" s="293">
        <v>1</v>
      </c>
      <c r="F1493" s="188"/>
      <c r="G1493" s="217"/>
      <c r="H1493" s="217"/>
      <c r="I1493" s="188"/>
      <c r="J1493" s="120" t="str">
        <f>IF(I1493=Sheet2!$A$3,Sheet2!$B$3,IF(I1493=Sheet2!$A$4,Sheet2!$B$4,IF(I1493=Sheet2!$A$5,Sheet2!$B$5,IF(I1493=Sheet2!$A$6,Sheet2!$B$6,""))))</f>
        <v/>
      </c>
      <c r="K1493" s="202"/>
    </row>
    <row r="1494" spans="1:11">
      <c r="A1494" s="365"/>
      <c r="B1494" s="230">
        <v>1468</v>
      </c>
      <c r="C1494" s="294" t="s">
        <v>695</v>
      </c>
      <c r="D1494" s="292" t="s">
        <v>696</v>
      </c>
      <c r="E1494" s="293">
        <v>2</v>
      </c>
      <c r="F1494" s="188"/>
      <c r="G1494" s="217"/>
      <c r="H1494" s="217"/>
      <c r="I1494" s="188"/>
      <c r="J1494" s="120" t="str">
        <f>IF(I1494=Sheet2!$A$3,Sheet2!$B$3,IF(I1494=Sheet2!$A$4,Sheet2!$B$4,IF(I1494=Sheet2!$A$5,Sheet2!$B$5,IF(I1494=Sheet2!$A$6,Sheet2!$B$6,""))))</f>
        <v/>
      </c>
      <c r="K1494" s="202"/>
    </row>
    <row r="1495" spans="1:11">
      <c r="A1495" s="365"/>
      <c r="B1495" s="230">
        <v>1469</v>
      </c>
      <c r="C1495" s="294" t="s">
        <v>812</v>
      </c>
      <c r="D1495" s="292" t="s">
        <v>1297</v>
      </c>
      <c r="E1495" s="293">
        <v>1</v>
      </c>
      <c r="F1495" s="188"/>
      <c r="G1495" s="217"/>
      <c r="H1495" s="217"/>
      <c r="I1495" s="188"/>
      <c r="J1495" s="120" t="str">
        <f>IF(I1495=Sheet2!$A$3,Sheet2!$B$3,IF(I1495=Sheet2!$A$4,Sheet2!$B$4,IF(I1495=Sheet2!$A$5,Sheet2!$B$5,IF(I1495=Sheet2!$A$6,Sheet2!$B$6,""))))</f>
        <v/>
      </c>
      <c r="K1495" s="202"/>
    </row>
    <row r="1496" spans="1:11">
      <c r="A1496" s="365"/>
      <c r="B1496" s="230">
        <v>1470</v>
      </c>
      <c r="C1496" s="294" t="s">
        <v>813</v>
      </c>
      <c r="D1496" s="292" t="s">
        <v>814</v>
      </c>
      <c r="E1496" s="293">
        <v>1</v>
      </c>
      <c r="F1496" s="188"/>
      <c r="G1496" s="217"/>
      <c r="H1496" s="217"/>
      <c r="I1496" s="188"/>
      <c r="J1496" s="120" t="str">
        <f>IF(I1496=Sheet2!$A$3,Sheet2!$B$3,IF(I1496=Sheet2!$A$4,Sheet2!$B$4,IF(I1496=Sheet2!$A$5,Sheet2!$B$5,IF(I1496=Sheet2!$A$6,Sheet2!$B$6,""))))</f>
        <v/>
      </c>
      <c r="K1496" s="202"/>
    </row>
    <row r="1497" spans="1:11">
      <c r="A1497" s="365"/>
      <c r="B1497" s="230">
        <v>1471</v>
      </c>
      <c r="C1497" s="294" t="s">
        <v>815</v>
      </c>
      <c r="D1497" s="292" t="s">
        <v>816</v>
      </c>
      <c r="E1497" s="293">
        <v>1</v>
      </c>
      <c r="F1497" s="188"/>
      <c r="G1497" s="217"/>
      <c r="H1497" s="217"/>
      <c r="I1497" s="188"/>
      <c r="J1497" s="120" t="str">
        <f>IF(I1497=Sheet2!$A$3,Sheet2!$B$3,IF(I1497=Sheet2!$A$4,Sheet2!$B$4,IF(I1497=Sheet2!$A$5,Sheet2!$B$5,IF(I1497=Sheet2!$A$6,Sheet2!$B$6,""))))</f>
        <v/>
      </c>
      <c r="K1497" s="202"/>
    </row>
    <row r="1498" spans="1:11">
      <c r="A1498" s="365"/>
      <c r="B1498" s="230">
        <v>1472</v>
      </c>
      <c r="C1498" s="294" t="s">
        <v>474</v>
      </c>
      <c r="D1498" s="292" t="s">
        <v>475</v>
      </c>
      <c r="E1498" s="293">
        <v>1</v>
      </c>
      <c r="F1498" s="188"/>
      <c r="G1498" s="217"/>
      <c r="H1498" s="217"/>
      <c r="I1498" s="188"/>
      <c r="J1498" s="120" t="str">
        <f>IF(I1498=Sheet2!$A$3,Sheet2!$B$3,IF(I1498=Sheet2!$A$4,Sheet2!$B$4,IF(I1498=Sheet2!$A$5,Sheet2!$B$5,IF(I1498=Sheet2!$A$6,Sheet2!$B$6,""))))</f>
        <v/>
      </c>
      <c r="K1498" s="202"/>
    </row>
    <row r="1499" spans="1:11">
      <c r="A1499" s="365"/>
      <c r="B1499" s="230">
        <v>1473</v>
      </c>
      <c r="C1499" s="294" t="s">
        <v>817</v>
      </c>
      <c r="D1499" s="292" t="s">
        <v>818</v>
      </c>
      <c r="E1499" s="293">
        <v>1</v>
      </c>
      <c r="F1499" s="188"/>
      <c r="G1499" s="217"/>
      <c r="H1499" s="217"/>
      <c r="I1499" s="188"/>
      <c r="J1499" s="120" t="str">
        <f>IF(I1499=Sheet2!$A$3,Sheet2!$B$3,IF(I1499=Sheet2!$A$4,Sheet2!$B$4,IF(I1499=Sheet2!$A$5,Sheet2!$B$5,IF(I1499=Sheet2!$A$6,Sheet2!$B$6,""))))</f>
        <v/>
      </c>
      <c r="K1499" s="202"/>
    </row>
    <row r="1500" spans="1:11">
      <c r="A1500" s="365"/>
      <c r="B1500" s="230">
        <v>1474</v>
      </c>
      <c r="C1500" s="294" t="s">
        <v>819</v>
      </c>
      <c r="D1500" s="292" t="s">
        <v>820</v>
      </c>
      <c r="E1500" s="293">
        <v>2</v>
      </c>
      <c r="F1500" s="188"/>
      <c r="G1500" s="217"/>
      <c r="H1500" s="217"/>
      <c r="I1500" s="188"/>
      <c r="J1500" s="120" t="str">
        <f>IF(I1500=Sheet2!$A$3,Sheet2!$B$3,IF(I1500=Sheet2!$A$4,Sheet2!$B$4,IF(I1500=Sheet2!$A$5,Sheet2!$B$5,IF(I1500=Sheet2!$A$6,Sheet2!$B$6,""))))</f>
        <v/>
      </c>
      <c r="K1500" s="202"/>
    </row>
    <row r="1501" spans="1:11">
      <c r="A1501" s="365"/>
      <c r="B1501" s="230">
        <v>1475</v>
      </c>
      <c r="C1501" s="294" t="s">
        <v>821</v>
      </c>
      <c r="D1501" s="292" t="s">
        <v>822</v>
      </c>
      <c r="E1501" s="293">
        <v>1</v>
      </c>
      <c r="F1501" s="188"/>
      <c r="G1501" s="217"/>
      <c r="H1501" s="217"/>
      <c r="I1501" s="188"/>
      <c r="J1501" s="120" t="str">
        <f>IF(I1501=Sheet2!$A$3,Sheet2!$B$3,IF(I1501=Sheet2!$A$4,Sheet2!$B$4,IF(I1501=Sheet2!$A$5,Sheet2!$B$5,IF(I1501=Sheet2!$A$6,Sheet2!$B$6,""))))</f>
        <v/>
      </c>
      <c r="K1501" s="202"/>
    </row>
    <row r="1502" spans="1:11">
      <c r="A1502" s="365"/>
      <c r="B1502" s="230">
        <v>1476</v>
      </c>
      <c r="C1502" s="291" t="s">
        <v>1623</v>
      </c>
      <c r="D1502" s="292" t="s">
        <v>1624</v>
      </c>
      <c r="E1502" s="293">
        <v>1</v>
      </c>
      <c r="F1502" s="188"/>
      <c r="G1502" s="217"/>
      <c r="H1502" s="217"/>
      <c r="I1502" s="188"/>
      <c r="J1502" s="120" t="str">
        <f>IF(I1502=Sheet2!$A$3,Sheet2!$B$3,IF(I1502=Sheet2!$A$4,Sheet2!$B$4,IF(I1502=Sheet2!$A$5,Sheet2!$B$5,IF(I1502=Sheet2!$A$6,Sheet2!$B$6,""))))</f>
        <v/>
      </c>
      <c r="K1502" s="202"/>
    </row>
    <row r="1503" spans="1:11">
      <c r="A1503" s="365"/>
      <c r="B1503" s="230">
        <v>1477</v>
      </c>
      <c r="C1503" s="294" t="s">
        <v>1625</v>
      </c>
      <c r="D1503" s="292" t="s">
        <v>1626</v>
      </c>
      <c r="E1503" s="293">
        <v>1</v>
      </c>
      <c r="F1503" s="188"/>
      <c r="G1503" s="217"/>
      <c r="H1503" s="217"/>
      <c r="I1503" s="188"/>
      <c r="J1503" s="120" t="str">
        <f>IF(I1503=Sheet2!$A$3,Sheet2!$B$3,IF(I1503=Sheet2!$A$4,Sheet2!$B$4,IF(I1503=Sheet2!$A$5,Sheet2!$B$5,IF(I1503=Sheet2!$A$6,Sheet2!$B$6,""))))</f>
        <v/>
      </c>
      <c r="K1503" s="202"/>
    </row>
    <row r="1504" spans="1:11">
      <c r="A1504" s="365"/>
      <c r="B1504" s="230">
        <v>1478</v>
      </c>
      <c r="C1504" s="294" t="s">
        <v>1613</v>
      </c>
      <c r="D1504" s="292" t="s">
        <v>1614</v>
      </c>
      <c r="E1504" s="293">
        <v>1</v>
      </c>
      <c r="F1504" s="188"/>
      <c r="G1504" s="217"/>
      <c r="H1504" s="217"/>
      <c r="I1504" s="188"/>
      <c r="J1504" s="120" t="str">
        <f>IF(I1504=Sheet2!$A$3,Sheet2!$B$3,IF(I1504=Sheet2!$A$4,Sheet2!$B$4,IF(I1504=Sheet2!$A$5,Sheet2!$B$5,IF(I1504=Sheet2!$A$6,Sheet2!$B$6,""))))</f>
        <v/>
      </c>
      <c r="K1504" s="202"/>
    </row>
    <row r="1505" spans="1:11">
      <c r="A1505" s="365"/>
      <c r="B1505" s="230">
        <v>1479</v>
      </c>
      <c r="C1505" s="294" t="s">
        <v>1615</v>
      </c>
      <c r="D1505" s="292" t="s">
        <v>1616</v>
      </c>
      <c r="E1505" s="293">
        <v>1</v>
      </c>
      <c r="F1505" s="188"/>
      <c r="G1505" s="217"/>
      <c r="H1505" s="217"/>
      <c r="I1505" s="188"/>
      <c r="J1505" s="120" t="str">
        <f>IF(I1505=Sheet2!$A$3,Sheet2!$B$3,IF(I1505=Sheet2!$A$4,Sheet2!$B$4,IF(I1505=Sheet2!$A$5,Sheet2!$B$5,IF(I1505=Sheet2!$A$6,Sheet2!$B$6,""))))</f>
        <v/>
      </c>
      <c r="K1505" s="202"/>
    </row>
    <row r="1506" spans="1:11">
      <c r="A1506" s="365"/>
      <c r="B1506" s="230">
        <v>1480</v>
      </c>
      <c r="C1506" s="294" t="s">
        <v>1617</v>
      </c>
      <c r="D1506" s="292" t="s">
        <v>1618</v>
      </c>
      <c r="E1506" s="293">
        <v>1</v>
      </c>
      <c r="F1506" s="188"/>
      <c r="G1506" s="217"/>
      <c r="H1506" s="217"/>
      <c r="I1506" s="188"/>
      <c r="J1506" s="120" t="str">
        <f>IF(I1506=Sheet2!$A$3,Sheet2!$B$3,IF(I1506=Sheet2!$A$4,Sheet2!$B$4,IF(I1506=Sheet2!$A$5,Sheet2!$B$5,IF(I1506=Sheet2!$A$6,Sheet2!$B$6,""))))</f>
        <v/>
      </c>
      <c r="K1506" s="202"/>
    </row>
    <row r="1507" spans="1:11">
      <c r="A1507" s="365"/>
      <c r="B1507" s="230">
        <v>1481</v>
      </c>
      <c r="C1507" s="294" t="s">
        <v>1619</v>
      </c>
      <c r="D1507" s="292" t="s">
        <v>1620</v>
      </c>
      <c r="E1507" s="293">
        <v>1</v>
      </c>
      <c r="F1507" s="188"/>
      <c r="G1507" s="217"/>
      <c r="H1507" s="217"/>
      <c r="I1507" s="188"/>
      <c r="J1507" s="120" t="str">
        <f>IF(I1507=Sheet2!$A$3,Sheet2!$B$3,IF(I1507=Sheet2!$A$4,Sheet2!$B$4,IF(I1507=Sheet2!$A$5,Sheet2!$B$5,IF(I1507=Sheet2!$A$6,Sheet2!$B$6,""))))</f>
        <v/>
      </c>
      <c r="K1507" s="202"/>
    </row>
    <row r="1508" spans="1:11">
      <c r="A1508" s="365"/>
      <c r="B1508" s="230">
        <v>1482</v>
      </c>
      <c r="C1508" s="294" t="s">
        <v>1627</v>
      </c>
      <c r="D1508" s="292" t="s">
        <v>1628</v>
      </c>
      <c r="E1508" s="293">
        <v>1</v>
      </c>
      <c r="F1508" s="188"/>
      <c r="G1508" s="217"/>
      <c r="H1508" s="217"/>
      <c r="I1508" s="188"/>
      <c r="J1508" s="120" t="str">
        <f>IF(I1508=Sheet2!$A$3,Sheet2!$B$3,IF(I1508=Sheet2!$A$4,Sheet2!$B$4,IF(I1508=Sheet2!$A$5,Sheet2!$B$5,IF(I1508=Sheet2!$A$6,Sheet2!$B$6,""))))</f>
        <v/>
      </c>
      <c r="K1508" s="202"/>
    </row>
    <row r="1509" spans="1:11">
      <c r="A1509" s="365"/>
      <c r="B1509" s="230">
        <v>1483</v>
      </c>
      <c r="C1509" s="294" t="s">
        <v>808</v>
      </c>
      <c r="D1509" s="292" t="s">
        <v>809</v>
      </c>
      <c r="E1509" s="293">
        <v>2</v>
      </c>
      <c r="F1509" s="188"/>
      <c r="G1509" s="217"/>
      <c r="H1509" s="217"/>
      <c r="I1509" s="188"/>
      <c r="J1509" s="120" t="str">
        <f>IF(I1509=Sheet2!$A$3,Sheet2!$B$3,IF(I1509=Sheet2!$A$4,Sheet2!$B$4,IF(I1509=Sheet2!$A$5,Sheet2!$B$5,IF(I1509=Sheet2!$A$6,Sheet2!$B$6,""))))</f>
        <v/>
      </c>
      <c r="K1509" s="202"/>
    </row>
    <row r="1510" spans="1:11">
      <c r="A1510" s="365"/>
      <c r="B1510" s="230">
        <v>1484</v>
      </c>
      <c r="C1510" s="294" t="s">
        <v>834</v>
      </c>
      <c r="D1510" s="292" t="s">
        <v>835</v>
      </c>
      <c r="E1510" s="293">
        <v>2</v>
      </c>
      <c r="F1510" s="188"/>
      <c r="G1510" s="217"/>
      <c r="H1510" s="217"/>
      <c r="I1510" s="188"/>
      <c r="J1510" s="120" t="str">
        <f>IF(I1510=Sheet2!$A$3,Sheet2!$B$3,IF(I1510=Sheet2!$A$4,Sheet2!$B$4,IF(I1510=Sheet2!$A$5,Sheet2!$B$5,IF(I1510=Sheet2!$A$6,Sheet2!$B$6,""))))</f>
        <v/>
      </c>
      <c r="K1510" s="202"/>
    </row>
    <row r="1511" spans="1:11">
      <c r="A1511" s="365"/>
      <c r="B1511" s="230">
        <v>1485</v>
      </c>
      <c r="C1511" s="294" t="s">
        <v>812</v>
      </c>
      <c r="D1511" s="292" t="s">
        <v>1297</v>
      </c>
      <c r="E1511" s="293">
        <v>1</v>
      </c>
      <c r="F1511" s="188"/>
      <c r="G1511" s="217"/>
      <c r="H1511" s="217"/>
      <c r="I1511" s="188"/>
      <c r="J1511" s="120" t="str">
        <f>IF(I1511=Sheet2!$A$3,Sheet2!$B$3,IF(I1511=Sheet2!$A$4,Sheet2!$B$4,IF(I1511=Sheet2!$A$5,Sheet2!$B$5,IF(I1511=Sheet2!$A$6,Sheet2!$B$6,""))))</f>
        <v/>
      </c>
      <c r="K1511" s="202"/>
    </row>
    <row r="1512" spans="1:11">
      <c r="A1512" s="365"/>
      <c r="B1512" s="230">
        <v>1486</v>
      </c>
      <c r="C1512" s="294" t="s">
        <v>813</v>
      </c>
      <c r="D1512" s="292" t="s">
        <v>814</v>
      </c>
      <c r="E1512" s="293">
        <v>1</v>
      </c>
      <c r="F1512" s="188"/>
      <c r="G1512" s="217"/>
      <c r="H1512" s="217"/>
      <c r="I1512" s="188"/>
      <c r="J1512" s="120" t="str">
        <f>IF(I1512=Sheet2!$A$3,Sheet2!$B$3,IF(I1512=Sheet2!$A$4,Sheet2!$B$4,IF(I1512=Sheet2!$A$5,Sheet2!$B$5,IF(I1512=Sheet2!$A$6,Sheet2!$B$6,""))))</f>
        <v/>
      </c>
      <c r="K1512" s="202"/>
    </row>
    <row r="1513" spans="1:11">
      <c r="A1513" s="365"/>
      <c r="B1513" s="230">
        <v>1487</v>
      </c>
      <c r="C1513" s="294" t="s">
        <v>815</v>
      </c>
      <c r="D1513" s="292" t="s">
        <v>816</v>
      </c>
      <c r="E1513" s="293">
        <v>1</v>
      </c>
      <c r="F1513" s="188"/>
      <c r="G1513" s="217"/>
      <c r="H1513" s="217"/>
      <c r="I1513" s="188"/>
      <c r="J1513" s="120" t="str">
        <f>IF(I1513=Sheet2!$A$3,Sheet2!$B$3,IF(I1513=Sheet2!$A$4,Sheet2!$B$4,IF(I1513=Sheet2!$A$5,Sheet2!$B$5,IF(I1513=Sheet2!$A$6,Sheet2!$B$6,""))))</f>
        <v/>
      </c>
      <c r="K1513" s="202"/>
    </row>
    <row r="1514" spans="1:11">
      <c r="A1514" s="365"/>
      <c r="B1514" s="230">
        <v>1488</v>
      </c>
      <c r="C1514" s="294" t="s">
        <v>474</v>
      </c>
      <c r="D1514" s="292" t="s">
        <v>475</v>
      </c>
      <c r="E1514" s="293">
        <v>1</v>
      </c>
      <c r="F1514" s="188"/>
      <c r="G1514" s="217"/>
      <c r="H1514" s="217"/>
      <c r="I1514" s="188"/>
      <c r="J1514" s="120" t="str">
        <f>IF(I1514=Sheet2!$A$3,Sheet2!$B$3,IF(I1514=Sheet2!$A$4,Sheet2!$B$4,IF(I1514=Sheet2!$A$5,Sheet2!$B$5,IF(I1514=Sheet2!$A$6,Sheet2!$B$6,""))))</f>
        <v/>
      </c>
      <c r="K1514" s="202"/>
    </row>
    <row r="1515" spans="1:11">
      <c r="A1515" s="365"/>
      <c r="B1515" s="230">
        <v>1489</v>
      </c>
      <c r="C1515" s="291" t="s">
        <v>1629</v>
      </c>
      <c r="D1515" s="292" t="s">
        <v>1630</v>
      </c>
      <c r="E1515" s="293">
        <v>1</v>
      </c>
      <c r="F1515" s="188"/>
      <c r="G1515" s="217"/>
      <c r="H1515" s="217"/>
      <c r="I1515" s="188"/>
      <c r="J1515" s="120" t="str">
        <f>IF(I1515=Sheet2!$A$3,Sheet2!$B$3,IF(I1515=Sheet2!$A$4,Sheet2!$B$4,IF(I1515=Sheet2!$A$5,Sheet2!$B$5,IF(I1515=Sheet2!$A$6,Sheet2!$B$6,""))))</f>
        <v/>
      </c>
      <c r="K1515" s="202"/>
    </row>
    <row r="1516" spans="1:11">
      <c r="A1516" s="365"/>
      <c r="B1516" s="230">
        <v>1490</v>
      </c>
      <c r="C1516" s="294" t="s">
        <v>1631</v>
      </c>
      <c r="D1516" s="292" t="s">
        <v>1632</v>
      </c>
      <c r="E1516" s="293">
        <v>1</v>
      </c>
      <c r="F1516" s="188"/>
      <c r="G1516" s="217"/>
      <c r="H1516" s="217"/>
      <c r="I1516" s="188"/>
      <c r="J1516" s="120" t="str">
        <f>IF(I1516=Sheet2!$A$3,Sheet2!$B$3,IF(I1516=Sheet2!$A$4,Sheet2!$B$4,IF(I1516=Sheet2!$A$5,Sheet2!$B$5,IF(I1516=Sheet2!$A$6,Sheet2!$B$6,""))))</f>
        <v/>
      </c>
      <c r="K1516" s="202"/>
    </row>
    <row r="1517" spans="1:11">
      <c r="A1517" s="365"/>
      <c r="B1517" s="230">
        <v>1491</v>
      </c>
      <c r="C1517" s="294" t="s">
        <v>1633</v>
      </c>
      <c r="D1517" s="292" t="s">
        <v>1634</v>
      </c>
      <c r="E1517" s="293">
        <v>1</v>
      </c>
      <c r="F1517" s="188"/>
      <c r="G1517" s="217"/>
      <c r="H1517" s="217"/>
      <c r="I1517" s="188"/>
      <c r="J1517" s="120" t="str">
        <f>IF(I1517=Sheet2!$A$3,Sheet2!$B$3,IF(I1517=Sheet2!$A$4,Sheet2!$B$4,IF(I1517=Sheet2!$A$5,Sheet2!$B$5,IF(I1517=Sheet2!$A$6,Sheet2!$B$6,""))))</f>
        <v/>
      </c>
      <c r="K1517" s="202"/>
    </row>
    <row r="1518" spans="1:11">
      <c r="A1518" s="365"/>
      <c r="B1518" s="230">
        <v>1492</v>
      </c>
      <c r="C1518" s="294" t="s">
        <v>1635</v>
      </c>
      <c r="D1518" s="292" t="s">
        <v>1616</v>
      </c>
      <c r="E1518" s="293">
        <v>1</v>
      </c>
      <c r="F1518" s="188"/>
      <c r="G1518" s="217"/>
      <c r="H1518" s="217"/>
      <c r="I1518" s="188"/>
      <c r="J1518" s="120" t="str">
        <f>IF(I1518=Sheet2!$A$3,Sheet2!$B$3,IF(I1518=Sheet2!$A$4,Sheet2!$B$4,IF(I1518=Sheet2!$A$5,Sheet2!$B$5,IF(I1518=Sheet2!$A$6,Sheet2!$B$6,""))))</f>
        <v/>
      </c>
      <c r="K1518" s="202"/>
    </row>
    <row r="1519" spans="1:11">
      <c r="A1519" s="365"/>
      <c r="B1519" s="230">
        <v>1493</v>
      </c>
      <c r="C1519" s="294" t="s">
        <v>1636</v>
      </c>
      <c r="D1519" s="292" t="s">
        <v>1637</v>
      </c>
      <c r="E1519" s="293">
        <v>1</v>
      </c>
      <c r="F1519" s="188"/>
      <c r="G1519" s="217"/>
      <c r="H1519" s="217"/>
      <c r="I1519" s="188"/>
      <c r="J1519" s="120" t="str">
        <f>IF(I1519=Sheet2!$A$3,Sheet2!$B$3,IF(I1519=Sheet2!$A$4,Sheet2!$B$4,IF(I1519=Sheet2!$A$5,Sheet2!$B$5,IF(I1519=Sheet2!$A$6,Sheet2!$B$6,""))))</f>
        <v/>
      </c>
      <c r="K1519" s="202"/>
    </row>
    <row r="1520" spans="1:11">
      <c r="A1520" s="365"/>
      <c r="B1520" s="230">
        <v>1494</v>
      </c>
      <c r="C1520" s="294" t="s">
        <v>1638</v>
      </c>
      <c r="D1520" s="292" t="s">
        <v>1639</v>
      </c>
      <c r="E1520" s="293">
        <v>1</v>
      </c>
      <c r="F1520" s="188"/>
      <c r="G1520" s="217"/>
      <c r="H1520" s="217"/>
      <c r="I1520" s="188"/>
      <c r="J1520" s="120" t="str">
        <f>IF(I1520=Sheet2!$A$3,Sheet2!$B$3,IF(I1520=Sheet2!$A$4,Sheet2!$B$4,IF(I1520=Sheet2!$A$5,Sheet2!$B$5,IF(I1520=Sheet2!$A$6,Sheet2!$B$6,""))))</f>
        <v/>
      </c>
      <c r="K1520" s="202"/>
    </row>
    <row r="1521" spans="1:11">
      <c r="A1521" s="365"/>
      <c r="B1521" s="230">
        <v>1495</v>
      </c>
      <c r="C1521" s="294" t="s">
        <v>1621</v>
      </c>
      <c r="D1521" s="292" t="s">
        <v>1622</v>
      </c>
      <c r="E1521" s="293">
        <v>1</v>
      </c>
      <c r="F1521" s="188"/>
      <c r="G1521" s="217"/>
      <c r="H1521" s="217"/>
      <c r="I1521" s="188"/>
      <c r="J1521" s="120" t="str">
        <f>IF(I1521=Sheet2!$A$3,Sheet2!$B$3,IF(I1521=Sheet2!$A$4,Sheet2!$B$4,IF(I1521=Sheet2!$A$5,Sheet2!$B$5,IF(I1521=Sheet2!$A$6,Sheet2!$B$6,""))))</f>
        <v/>
      </c>
      <c r="K1521" s="202"/>
    </row>
    <row r="1522" spans="1:11">
      <c r="A1522" s="365"/>
      <c r="B1522" s="230">
        <v>1496</v>
      </c>
      <c r="C1522" s="294" t="s">
        <v>695</v>
      </c>
      <c r="D1522" s="292" t="s">
        <v>696</v>
      </c>
      <c r="E1522" s="293">
        <v>2</v>
      </c>
      <c r="F1522" s="188"/>
      <c r="G1522" s="217"/>
      <c r="H1522" s="217"/>
      <c r="I1522" s="188"/>
      <c r="J1522" s="120" t="str">
        <f>IF(I1522=Sheet2!$A$3,Sheet2!$B$3,IF(I1522=Sheet2!$A$4,Sheet2!$B$4,IF(I1522=Sheet2!$A$5,Sheet2!$B$5,IF(I1522=Sheet2!$A$6,Sheet2!$B$6,""))))</f>
        <v/>
      </c>
      <c r="K1522" s="202"/>
    </row>
    <row r="1523" spans="1:11">
      <c r="A1523" s="365"/>
      <c r="B1523" s="230">
        <v>1497</v>
      </c>
      <c r="C1523" s="294" t="s">
        <v>834</v>
      </c>
      <c r="D1523" s="292" t="s">
        <v>835</v>
      </c>
      <c r="E1523" s="293">
        <v>2</v>
      </c>
      <c r="F1523" s="188"/>
      <c r="G1523" s="217"/>
      <c r="H1523" s="217"/>
      <c r="I1523" s="188"/>
      <c r="J1523" s="120" t="str">
        <f>IF(I1523=Sheet2!$A$3,Sheet2!$B$3,IF(I1523=Sheet2!$A$4,Sheet2!$B$4,IF(I1523=Sheet2!$A$5,Sheet2!$B$5,IF(I1523=Sheet2!$A$6,Sheet2!$B$6,""))))</f>
        <v/>
      </c>
      <c r="K1523" s="202"/>
    </row>
    <row r="1524" spans="1:11">
      <c r="A1524" s="365"/>
      <c r="B1524" s="230">
        <v>1498</v>
      </c>
      <c r="C1524" s="294" t="s">
        <v>812</v>
      </c>
      <c r="D1524" s="292" t="s">
        <v>1297</v>
      </c>
      <c r="E1524" s="293">
        <v>1</v>
      </c>
      <c r="F1524" s="188"/>
      <c r="G1524" s="217"/>
      <c r="H1524" s="217"/>
      <c r="I1524" s="188"/>
      <c r="J1524" s="120" t="str">
        <f>IF(I1524=Sheet2!$A$3,Sheet2!$B$3,IF(I1524=Sheet2!$A$4,Sheet2!$B$4,IF(I1524=Sheet2!$A$5,Sheet2!$B$5,IF(I1524=Sheet2!$A$6,Sheet2!$B$6,""))))</f>
        <v/>
      </c>
      <c r="K1524" s="202"/>
    </row>
    <row r="1525" spans="1:11">
      <c r="A1525" s="365"/>
      <c r="B1525" s="230">
        <v>1499</v>
      </c>
      <c r="C1525" s="294" t="s">
        <v>813</v>
      </c>
      <c r="D1525" s="292" t="s">
        <v>814</v>
      </c>
      <c r="E1525" s="293">
        <v>1</v>
      </c>
      <c r="F1525" s="188"/>
      <c r="G1525" s="217"/>
      <c r="H1525" s="217"/>
      <c r="I1525" s="188"/>
      <c r="J1525" s="120" t="str">
        <f>IF(I1525=Sheet2!$A$3,Sheet2!$B$3,IF(I1525=Sheet2!$A$4,Sheet2!$B$4,IF(I1525=Sheet2!$A$5,Sheet2!$B$5,IF(I1525=Sheet2!$A$6,Sheet2!$B$6,""))))</f>
        <v/>
      </c>
      <c r="K1525" s="202"/>
    </row>
    <row r="1526" spans="1:11">
      <c r="A1526" s="365"/>
      <c r="B1526" s="230">
        <v>1500</v>
      </c>
      <c r="C1526" s="294" t="s">
        <v>815</v>
      </c>
      <c r="D1526" s="292" t="s">
        <v>816</v>
      </c>
      <c r="E1526" s="293">
        <v>1</v>
      </c>
      <c r="F1526" s="188"/>
      <c r="G1526" s="217"/>
      <c r="H1526" s="217"/>
      <c r="I1526" s="188"/>
      <c r="J1526" s="120" t="str">
        <f>IF(I1526=Sheet2!$A$3,Sheet2!$B$3,IF(I1526=Sheet2!$A$4,Sheet2!$B$4,IF(I1526=Sheet2!$A$5,Sheet2!$B$5,IF(I1526=Sheet2!$A$6,Sheet2!$B$6,""))))</f>
        <v/>
      </c>
      <c r="K1526" s="202"/>
    </row>
    <row r="1527" spans="1:11">
      <c r="A1527" s="365"/>
      <c r="B1527" s="230">
        <v>1501</v>
      </c>
      <c r="C1527" s="294" t="s">
        <v>474</v>
      </c>
      <c r="D1527" s="292" t="s">
        <v>475</v>
      </c>
      <c r="E1527" s="293">
        <v>1</v>
      </c>
      <c r="F1527" s="188"/>
      <c r="G1527" s="217"/>
      <c r="H1527" s="217"/>
      <c r="I1527" s="188"/>
      <c r="J1527" s="120" t="str">
        <f>IF(I1527=Sheet2!$A$3,Sheet2!$B$3,IF(I1527=Sheet2!$A$4,Sheet2!$B$4,IF(I1527=Sheet2!$A$5,Sheet2!$B$5,IF(I1527=Sheet2!$A$6,Sheet2!$B$6,""))))</f>
        <v/>
      </c>
      <c r="K1527" s="202"/>
    </row>
    <row r="1528" spans="1:11">
      <c r="A1528" s="365"/>
      <c r="B1528" s="230">
        <v>1502</v>
      </c>
      <c r="C1528" s="291" t="s">
        <v>1640</v>
      </c>
      <c r="D1528" s="292" t="s">
        <v>1641</v>
      </c>
      <c r="E1528" s="293">
        <v>100</v>
      </c>
      <c r="F1528" s="188"/>
      <c r="G1528" s="217"/>
      <c r="H1528" s="217"/>
      <c r="I1528" s="188"/>
      <c r="J1528" s="120" t="str">
        <f>IF(I1528=Sheet2!$A$3,Sheet2!$B$3,IF(I1528=Sheet2!$A$4,Sheet2!$B$4,IF(I1528=Sheet2!$A$5,Sheet2!$B$5,IF(I1528=Sheet2!$A$6,Sheet2!$B$6,""))))</f>
        <v/>
      </c>
      <c r="K1528" s="202"/>
    </row>
    <row r="1529" spans="1:11">
      <c r="A1529" s="365"/>
      <c r="B1529" s="230">
        <v>1503</v>
      </c>
      <c r="C1529" s="294" t="s">
        <v>1642</v>
      </c>
      <c r="D1529" s="292" t="s">
        <v>1643</v>
      </c>
      <c r="E1529" s="293">
        <v>100</v>
      </c>
      <c r="F1529" s="188"/>
      <c r="G1529" s="217"/>
      <c r="H1529" s="217"/>
      <c r="I1529" s="188"/>
      <c r="J1529" s="120" t="str">
        <f>IF(I1529=Sheet2!$A$3,Sheet2!$B$3,IF(I1529=Sheet2!$A$4,Sheet2!$B$4,IF(I1529=Sheet2!$A$5,Sheet2!$B$5,IF(I1529=Sheet2!$A$6,Sheet2!$B$6,""))))</f>
        <v/>
      </c>
      <c r="K1529" s="202"/>
    </row>
    <row r="1530" spans="1:11">
      <c r="A1530" s="365"/>
      <c r="B1530" s="230">
        <v>1504</v>
      </c>
      <c r="C1530" s="294" t="s">
        <v>1633</v>
      </c>
      <c r="D1530" s="292" t="s">
        <v>1634</v>
      </c>
      <c r="E1530" s="293">
        <v>100</v>
      </c>
      <c r="F1530" s="188"/>
      <c r="G1530" s="217"/>
      <c r="H1530" s="217"/>
      <c r="I1530" s="188"/>
      <c r="J1530" s="120" t="str">
        <f>IF(I1530=Sheet2!$A$3,Sheet2!$B$3,IF(I1530=Sheet2!$A$4,Sheet2!$B$4,IF(I1530=Sheet2!$A$5,Sheet2!$B$5,IF(I1530=Sheet2!$A$6,Sheet2!$B$6,""))))</f>
        <v/>
      </c>
      <c r="K1530" s="202"/>
    </row>
    <row r="1531" spans="1:11">
      <c r="A1531" s="365"/>
      <c r="B1531" s="230">
        <v>1505</v>
      </c>
      <c r="C1531" s="294" t="s">
        <v>1635</v>
      </c>
      <c r="D1531" s="292" t="s">
        <v>1616</v>
      </c>
      <c r="E1531" s="293">
        <v>100</v>
      </c>
      <c r="F1531" s="188"/>
      <c r="G1531" s="217"/>
      <c r="H1531" s="217"/>
      <c r="I1531" s="188"/>
      <c r="J1531" s="120" t="str">
        <f>IF(I1531=Sheet2!$A$3,Sheet2!$B$3,IF(I1531=Sheet2!$A$4,Sheet2!$B$4,IF(I1531=Sheet2!$A$5,Sheet2!$B$5,IF(I1531=Sheet2!$A$6,Sheet2!$B$6,""))))</f>
        <v/>
      </c>
      <c r="K1531" s="202"/>
    </row>
    <row r="1532" spans="1:11">
      <c r="A1532" s="365"/>
      <c r="B1532" s="230">
        <v>1506</v>
      </c>
      <c r="C1532" s="294" t="s">
        <v>1636</v>
      </c>
      <c r="D1532" s="292" t="s">
        <v>1637</v>
      </c>
      <c r="E1532" s="293">
        <v>100</v>
      </c>
      <c r="F1532" s="188"/>
      <c r="G1532" s="217"/>
      <c r="H1532" s="217"/>
      <c r="I1532" s="188"/>
      <c r="J1532" s="120" t="str">
        <f>IF(I1532=Sheet2!$A$3,Sheet2!$B$3,IF(I1532=Sheet2!$A$4,Sheet2!$B$4,IF(I1532=Sheet2!$A$5,Sheet2!$B$5,IF(I1532=Sheet2!$A$6,Sheet2!$B$6,""))))</f>
        <v/>
      </c>
      <c r="K1532" s="202"/>
    </row>
    <row r="1533" spans="1:11">
      <c r="A1533" s="365"/>
      <c r="B1533" s="230">
        <v>1507</v>
      </c>
      <c r="C1533" s="294" t="s">
        <v>1638</v>
      </c>
      <c r="D1533" s="292" t="s">
        <v>1639</v>
      </c>
      <c r="E1533" s="293">
        <v>100</v>
      </c>
      <c r="F1533" s="188"/>
      <c r="G1533" s="217"/>
      <c r="H1533" s="217"/>
      <c r="I1533" s="188"/>
      <c r="J1533" s="120" t="str">
        <f>IF(I1533=Sheet2!$A$3,Sheet2!$B$3,IF(I1533=Sheet2!$A$4,Sheet2!$B$4,IF(I1533=Sheet2!$A$5,Sheet2!$B$5,IF(I1533=Sheet2!$A$6,Sheet2!$B$6,""))))</f>
        <v/>
      </c>
      <c r="K1533" s="202"/>
    </row>
    <row r="1534" spans="1:11">
      <c r="A1534" s="365"/>
      <c r="B1534" s="230">
        <v>1508</v>
      </c>
      <c r="C1534" s="294" t="s">
        <v>1644</v>
      </c>
      <c r="D1534" s="292" t="s">
        <v>1645</v>
      </c>
      <c r="E1534" s="293">
        <v>100</v>
      </c>
      <c r="F1534" s="188"/>
      <c r="G1534" s="217"/>
      <c r="H1534" s="217"/>
      <c r="I1534" s="188"/>
      <c r="J1534" s="120" t="str">
        <f>IF(I1534=Sheet2!$A$3,Sheet2!$B$3,IF(I1534=Sheet2!$A$4,Sheet2!$B$4,IF(I1534=Sheet2!$A$5,Sheet2!$B$5,IF(I1534=Sheet2!$A$6,Sheet2!$B$6,""))))</f>
        <v/>
      </c>
      <c r="K1534" s="202"/>
    </row>
    <row r="1535" spans="1:11">
      <c r="A1535" s="365"/>
      <c r="B1535" s="230">
        <v>1509</v>
      </c>
      <c r="C1535" s="294" t="s">
        <v>808</v>
      </c>
      <c r="D1535" s="292" t="s">
        <v>809</v>
      </c>
      <c r="E1535" s="293">
        <v>200</v>
      </c>
      <c r="F1535" s="188"/>
      <c r="G1535" s="217"/>
      <c r="H1535" s="217"/>
      <c r="I1535" s="188"/>
      <c r="J1535" s="120" t="str">
        <f>IF(I1535=Sheet2!$A$3,Sheet2!$B$3,IF(I1535=Sheet2!$A$4,Sheet2!$B$4,IF(I1535=Sheet2!$A$5,Sheet2!$B$5,IF(I1535=Sheet2!$A$6,Sheet2!$B$6,""))))</f>
        <v/>
      </c>
      <c r="K1535" s="202"/>
    </row>
    <row r="1536" spans="1:11">
      <c r="A1536" s="365"/>
      <c r="B1536" s="230">
        <v>1510</v>
      </c>
      <c r="C1536" s="294" t="s">
        <v>834</v>
      </c>
      <c r="D1536" s="292" t="s">
        <v>835</v>
      </c>
      <c r="E1536" s="293">
        <v>200</v>
      </c>
      <c r="F1536" s="188"/>
      <c r="G1536" s="217"/>
      <c r="H1536" s="217"/>
      <c r="I1536" s="188"/>
      <c r="J1536" s="120" t="str">
        <f>IF(I1536=Sheet2!$A$3,Sheet2!$B$3,IF(I1536=Sheet2!$A$4,Sheet2!$B$4,IF(I1536=Sheet2!$A$5,Sheet2!$B$5,IF(I1536=Sheet2!$A$6,Sheet2!$B$6,""))))</f>
        <v/>
      </c>
      <c r="K1536" s="202"/>
    </row>
    <row r="1537" spans="1:11">
      <c r="A1537" s="365"/>
      <c r="B1537" s="230">
        <v>1511</v>
      </c>
      <c r="C1537" s="294" t="s">
        <v>812</v>
      </c>
      <c r="D1537" s="292" t="s">
        <v>1297</v>
      </c>
      <c r="E1537" s="293">
        <v>100</v>
      </c>
      <c r="F1537" s="188"/>
      <c r="G1537" s="217"/>
      <c r="H1537" s="217"/>
      <c r="I1537" s="188"/>
      <c r="J1537" s="120" t="str">
        <f>IF(I1537=Sheet2!$A$3,Sheet2!$B$3,IF(I1537=Sheet2!$A$4,Sheet2!$B$4,IF(I1537=Sheet2!$A$5,Sheet2!$B$5,IF(I1537=Sheet2!$A$6,Sheet2!$B$6,""))))</f>
        <v/>
      </c>
      <c r="K1537" s="202"/>
    </row>
    <row r="1538" spans="1:11">
      <c r="A1538" s="365"/>
      <c r="B1538" s="230">
        <v>1512</v>
      </c>
      <c r="C1538" s="294" t="s">
        <v>813</v>
      </c>
      <c r="D1538" s="292" t="s">
        <v>814</v>
      </c>
      <c r="E1538" s="293">
        <v>100</v>
      </c>
      <c r="F1538" s="188"/>
      <c r="G1538" s="217"/>
      <c r="H1538" s="217"/>
      <c r="I1538" s="188"/>
      <c r="J1538" s="120" t="str">
        <f>IF(I1538=Sheet2!$A$3,Sheet2!$B$3,IF(I1538=Sheet2!$A$4,Sheet2!$B$4,IF(I1538=Sheet2!$A$5,Sheet2!$B$5,IF(I1538=Sheet2!$A$6,Sheet2!$B$6,""))))</f>
        <v/>
      </c>
      <c r="K1538" s="202"/>
    </row>
    <row r="1539" spans="1:11">
      <c r="A1539" s="365"/>
      <c r="B1539" s="230">
        <v>1513</v>
      </c>
      <c r="C1539" s="294" t="s">
        <v>815</v>
      </c>
      <c r="D1539" s="292" t="s">
        <v>816</v>
      </c>
      <c r="E1539" s="293">
        <v>100</v>
      </c>
      <c r="F1539" s="188"/>
      <c r="G1539" s="217"/>
      <c r="H1539" s="217"/>
      <c r="I1539" s="188"/>
      <c r="J1539" s="120" t="str">
        <f>IF(I1539=Sheet2!$A$3,Sheet2!$B$3,IF(I1539=Sheet2!$A$4,Sheet2!$B$4,IF(I1539=Sheet2!$A$5,Sheet2!$B$5,IF(I1539=Sheet2!$A$6,Sheet2!$B$6,""))))</f>
        <v/>
      </c>
      <c r="K1539" s="202"/>
    </row>
    <row r="1540" spans="1:11">
      <c r="A1540" s="365"/>
      <c r="B1540" s="230">
        <v>1514</v>
      </c>
      <c r="C1540" s="294" t="s">
        <v>474</v>
      </c>
      <c r="D1540" s="292" t="s">
        <v>475</v>
      </c>
      <c r="E1540" s="293">
        <v>100</v>
      </c>
      <c r="F1540" s="188"/>
      <c r="G1540" s="217"/>
      <c r="H1540" s="217"/>
      <c r="I1540" s="188"/>
      <c r="J1540" s="120" t="str">
        <f>IF(I1540=Sheet2!$A$3,Sheet2!$B$3,IF(I1540=Sheet2!$A$4,Sheet2!$B$4,IF(I1540=Sheet2!$A$5,Sheet2!$B$5,IF(I1540=Sheet2!$A$6,Sheet2!$B$6,""))))</f>
        <v/>
      </c>
      <c r="K1540" s="202"/>
    </row>
    <row r="1541" spans="1:11">
      <c r="A1541" s="365"/>
      <c r="B1541" s="230">
        <v>1515</v>
      </c>
      <c r="C1541" s="291" t="s">
        <v>1646</v>
      </c>
      <c r="D1541" s="292" t="s">
        <v>1647</v>
      </c>
      <c r="E1541" s="293">
        <v>100</v>
      </c>
      <c r="F1541" s="188"/>
      <c r="G1541" s="217"/>
      <c r="H1541" s="217"/>
      <c r="I1541" s="188"/>
      <c r="J1541" s="120" t="str">
        <f>IF(I1541=Sheet2!$A$3,Sheet2!$B$3,IF(I1541=Sheet2!$A$4,Sheet2!$B$4,IF(I1541=Sheet2!$A$5,Sheet2!$B$5,IF(I1541=Sheet2!$A$6,Sheet2!$B$6,""))))</f>
        <v/>
      </c>
      <c r="K1541" s="202"/>
    </row>
    <row r="1542" spans="1:11">
      <c r="A1542" s="365"/>
      <c r="B1542" s="230">
        <v>1516</v>
      </c>
      <c r="C1542" s="294" t="s">
        <v>1648</v>
      </c>
      <c r="D1542" s="292" t="s">
        <v>1649</v>
      </c>
      <c r="E1542" s="293">
        <v>100</v>
      </c>
      <c r="F1542" s="188"/>
      <c r="G1542" s="217"/>
      <c r="H1542" s="217"/>
      <c r="I1542" s="188"/>
      <c r="J1542" s="120" t="str">
        <f>IF(I1542=Sheet2!$A$3,Sheet2!$B$3,IF(I1542=Sheet2!$A$4,Sheet2!$B$4,IF(I1542=Sheet2!$A$5,Sheet2!$B$5,IF(I1542=Sheet2!$A$6,Sheet2!$B$6,""))))</f>
        <v/>
      </c>
      <c r="K1542" s="202"/>
    </row>
    <row r="1543" spans="1:11">
      <c r="A1543" s="365"/>
      <c r="B1543" s="230">
        <v>1517</v>
      </c>
      <c r="C1543" s="294" t="s">
        <v>1633</v>
      </c>
      <c r="D1543" s="292" t="s">
        <v>1634</v>
      </c>
      <c r="E1543" s="293">
        <v>100</v>
      </c>
      <c r="F1543" s="188"/>
      <c r="G1543" s="217"/>
      <c r="H1543" s="217"/>
      <c r="I1543" s="188"/>
      <c r="J1543" s="120" t="str">
        <f>IF(I1543=Sheet2!$A$3,Sheet2!$B$3,IF(I1543=Sheet2!$A$4,Sheet2!$B$4,IF(I1543=Sheet2!$A$5,Sheet2!$B$5,IF(I1543=Sheet2!$A$6,Sheet2!$B$6,""))))</f>
        <v/>
      </c>
      <c r="K1543" s="202"/>
    </row>
    <row r="1544" spans="1:11">
      <c r="A1544" s="365"/>
      <c r="B1544" s="230">
        <v>1518</v>
      </c>
      <c r="C1544" s="294" t="s">
        <v>1635</v>
      </c>
      <c r="D1544" s="292" t="s">
        <v>1616</v>
      </c>
      <c r="E1544" s="293">
        <v>100</v>
      </c>
      <c r="F1544" s="188"/>
      <c r="G1544" s="217"/>
      <c r="H1544" s="217"/>
      <c r="I1544" s="188"/>
      <c r="J1544" s="120" t="str">
        <f>IF(I1544=Sheet2!$A$3,Sheet2!$B$3,IF(I1544=Sheet2!$A$4,Sheet2!$B$4,IF(I1544=Sheet2!$A$5,Sheet2!$B$5,IF(I1544=Sheet2!$A$6,Sheet2!$B$6,""))))</f>
        <v/>
      </c>
      <c r="K1544" s="202"/>
    </row>
    <row r="1545" spans="1:11">
      <c r="A1545" s="365"/>
      <c r="B1545" s="230">
        <v>1519</v>
      </c>
      <c r="C1545" s="294" t="s">
        <v>1636</v>
      </c>
      <c r="D1545" s="292" t="s">
        <v>1637</v>
      </c>
      <c r="E1545" s="293">
        <v>100</v>
      </c>
      <c r="F1545" s="188"/>
      <c r="G1545" s="217"/>
      <c r="H1545" s="217"/>
      <c r="I1545" s="188"/>
      <c r="J1545" s="120" t="str">
        <f>IF(I1545=Sheet2!$A$3,Sheet2!$B$3,IF(I1545=Sheet2!$A$4,Sheet2!$B$4,IF(I1545=Sheet2!$A$5,Sheet2!$B$5,IF(I1545=Sheet2!$A$6,Sheet2!$B$6,""))))</f>
        <v/>
      </c>
      <c r="K1545" s="202"/>
    </row>
    <row r="1546" spans="1:11">
      <c r="A1546" s="365"/>
      <c r="B1546" s="230">
        <v>1520</v>
      </c>
      <c r="C1546" s="294" t="s">
        <v>1638</v>
      </c>
      <c r="D1546" s="292" t="s">
        <v>1639</v>
      </c>
      <c r="E1546" s="293">
        <v>100</v>
      </c>
      <c r="F1546" s="188"/>
      <c r="G1546" s="217"/>
      <c r="H1546" s="217"/>
      <c r="I1546" s="188"/>
      <c r="J1546" s="120" t="str">
        <f>IF(I1546=Sheet2!$A$3,Sheet2!$B$3,IF(I1546=Sheet2!$A$4,Sheet2!$B$4,IF(I1546=Sheet2!$A$5,Sheet2!$B$5,IF(I1546=Sheet2!$A$6,Sheet2!$B$6,""))))</f>
        <v/>
      </c>
      <c r="K1546" s="202"/>
    </row>
    <row r="1547" spans="1:11">
      <c r="A1547" s="365"/>
      <c r="B1547" s="230">
        <v>1521</v>
      </c>
      <c r="C1547" s="294" t="s">
        <v>1627</v>
      </c>
      <c r="D1547" s="292" t="s">
        <v>1628</v>
      </c>
      <c r="E1547" s="293">
        <v>100</v>
      </c>
      <c r="F1547" s="188"/>
      <c r="G1547" s="217"/>
      <c r="H1547" s="217"/>
      <c r="I1547" s="188"/>
      <c r="J1547" s="120" t="str">
        <f>IF(I1547=Sheet2!$A$3,Sheet2!$B$3,IF(I1547=Sheet2!$A$4,Sheet2!$B$4,IF(I1547=Sheet2!$A$5,Sheet2!$B$5,IF(I1547=Sheet2!$A$6,Sheet2!$B$6,""))))</f>
        <v/>
      </c>
      <c r="K1547" s="202"/>
    </row>
    <row r="1548" spans="1:11">
      <c r="A1548" s="365"/>
      <c r="B1548" s="230">
        <v>1522</v>
      </c>
      <c r="C1548" s="294" t="s">
        <v>1306</v>
      </c>
      <c r="D1548" s="292" t="s">
        <v>1307</v>
      </c>
      <c r="E1548" s="293">
        <v>200</v>
      </c>
      <c r="F1548" s="188"/>
      <c r="G1548" s="217"/>
      <c r="H1548" s="217"/>
      <c r="I1548" s="188"/>
      <c r="J1548" s="120" t="str">
        <f>IF(I1548=Sheet2!$A$3,Sheet2!$B$3,IF(I1548=Sheet2!$A$4,Sheet2!$B$4,IF(I1548=Sheet2!$A$5,Sheet2!$B$5,IF(I1548=Sheet2!$A$6,Sheet2!$B$6,""))))</f>
        <v/>
      </c>
      <c r="K1548" s="202"/>
    </row>
    <row r="1549" spans="1:11">
      <c r="A1549" s="365"/>
      <c r="B1549" s="230">
        <v>1523</v>
      </c>
      <c r="C1549" s="294" t="s">
        <v>812</v>
      </c>
      <c r="D1549" s="292" t="s">
        <v>1297</v>
      </c>
      <c r="E1549" s="293">
        <v>100</v>
      </c>
      <c r="F1549" s="188"/>
      <c r="G1549" s="217"/>
      <c r="H1549" s="217"/>
      <c r="I1549" s="188"/>
      <c r="J1549" s="120" t="str">
        <f>IF(I1549=Sheet2!$A$3,Sheet2!$B$3,IF(I1549=Sheet2!$A$4,Sheet2!$B$4,IF(I1549=Sheet2!$A$5,Sheet2!$B$5,IF(I1549=Sheet2!$A$6,Sheet2!$B$6,""))))</f>
        <v/>
      </c>
      <c r="K1549" s="202"/>
    </row>
    <row r="1550" spans="1:11">
      <c r="A1550" s="365"/>
      <c r="B1550" s="230">
        <v>1524</v>
      </c>
      <c r="C1550" s="294" t="s">
        <v>813</v>
      </c>
      <c r="D1550" s="292" t="s">
        <v>814</v>
      </c>
      <c r="E1550" s="293">
        <v>100</v>
      </c>
      <c r="F1550" s="188"/>
      <c r="G1550" s="217"/>
      <c r="H1550" s="217"/>
      <c r="I1550" s="188"/>
      <c r="J1550" s="120" t="str">
        <f>IF(I1550=Sheet2!$A$3,Sheet2!$B$3,IF(I1550=Sheet2!$A$4,Sheet2!$B$4,IF(I1550=Sheet2!$A$5,Sheet2!$B$5,IF(I1550=Sheet2!$A$6,Sheet2!$B$6,""))))</f>
        <v/>
      </c>
      <c r="K1550" s="202"/>
    </row>
    <row r="1551" spans="1:11">
      <c r="A1551" s="365"/>
      <c r="B1551" s="230">
        <v>1525</v>
      </c>
      <c r="C1551" s="294" t="s">
        <v>815</v>
      </c>
      <c r="D1551" s="292" t="s">
        <v>816</v>
      </c>
      <c r="E1551" s="293">
        <v>100</v>
      </c>
      <c r="F1551" s="188"/>
      <c r="G1551" s="217"/>
      <c r="H1551" s="217"/>
      <c r="I1551" s="188"/>
      <c r="J1551" s="120" t="str">
        <f>IF(I1551=Sheet2!$A$3,Sheet2!$B$3,IF(I1551=Sheet2!$A$4,Sheet2!$B$4,IF(I1551=Sheet2!$A$5,Sheet2!$B$5,IF(I1551=Sheet2!$A$6,Sheet2!$B$6,""))))</f>
        <v/>
      </c>
      <c r="K1551" s="202"/>
    </row>
    <row r="1552" spans="1:11">
      <c r="A1552" s="365"/>
      <c r="B1552" s="230">
        <v>1526</v>
      </c>
      <c r="C1552" s="294" t="s">
        <v>817</v>
      </c>
      <c r="D1552" s="292" t="s">
        <v>818</v>
      </c>
      <c r="E1552" s="293">
        <v>100</v>
      </c>
      <c r="F1552" s="188"/>
      <c r="G1552" s="217"/>
      <c r="H1552" s="217"/>
      <c r="I1552" s="188"/>
      <c r="J1552" s="120" t="str">
        <f>IF(I1552=Sheet2!$A$3,Sheet2!$B$3,IF(I1552=Sheet2!$A$4,Sheet2!$B$4,IF(I1552=Sheet2!$A$5,Sheet2!$B$5,IF(I1552=Sheet2!$A$6,Sheet2!$B$6,""))))</f>
        <v/>
      </c>
      <c r="K1552" s="202"/>
    </row>
    <row r="1553" spans="1:11">
      <c r="A1553" s="365"/>
      <c r="B1553" s="230">
        <v>1527</v>
      </c>
      <c r="C1553" s="294" t="s">
        <v>819</v>
      </c>
      <c r="D1553" s="292" t="s">
        <v>820</v>
      </c>
      <c r="E1553" s="293">
        <v>200</v>
      </c>
      <c r="F1553" s="188"/>
      <c r="G1553" s="217"/>
      <c r="H1553" s="217"/>
      <c r="I1553" s="188"/>
      <c r="J1553" s="120" t="str">
        <f>IF(I1553=Sheet2!$A$3,Sheet2!$B$3,IF(I1553=Sheet2!$A$4,Sheet2!$B$4,IF(I1553=Sheet2!$A$5,Sheet2!$B$5,IF(I1553=Sheet2!$A$6,Sheet2!$B$6,""))))</f>
        <v/>
      </c>
      <c r="K1553" s="202"/>
    </row>
    <row r="1554" spans="1:11">
      <c r="A1554" s="365"/>
      <c r="B1554" s="230">
        <v>1528</v>
      </c>
      <c r="C1554" s="294" t="s">
        <v>821</v>
      </c>
      <c r="D1554" s="292" t="s">
        <v>822</v>
      </c>
      <c r="E1554" s="293">
        <v>100</v>
      </c>
      <c r="F1554" s="188"/>
      <c r="G1554" s="217"/>
      <c r="H1554" s="217"/>
      <c r="I1554" s="188"/>
      <c r="J1554" s="120" t="str">
        <f>IF(I1554=Sheet2!$A$3,Sheet2!$B$3,IF(I1554=Sheet2!$A$4,Sheet2!$B$4,IF(I1554=Sheet2!$A$5,Sheet2!$B$5,IF(I1554=Sheet2!$A$6,Sheet2!$B$6,""))))</f>
        <v/>
      </c>
      <c r="K1554" s="202"/>
    </row>
    <row r="1555" spans="1:11">
      <c r="A1555" s="365"/>
      <c r="B1555" s="230">
        <v>1529</v>
      </c>
      <c r="C1555" s="294" t="s">
        <v>474</v>
      </c>
      <c r="D1555" s="292" t="s">
        <v>475</v>
      </c>
      <c r="E1555" s="293">
        <v>100</v>
      </c>
      <c r="F1555" s="188"/>
      <c r="G1555" s="217"/>
      <c r="H1555" s="217"/>
      <c r="I1555" s="188"/>
      <c r="J1555" s="120" t="str">
        <f>IF(I1555=Sheet2!$A$3,Sheet2!$B$3,IF(I1555=Sheet2!$A$4,Sheet2!$B$4,IF(I1555=Sheet2!$A$5,Sheet2!$B$5,IF(I1555=Sheet2!$A$6,Sheet2!$B$6,""))))</f>
        <v/>
      </c>
      <c r="K1555" s="202"/>
    </row>
    <row r="1556" spans="1:11">
      <c r="A1556" s="365"/>
      <c r="B1556" s="230">
        <v>1530</v>
      </c>
      <c r="C1556" s="291" t="s">
        <v>1650</v>
      </c>
      <c r="D1556" s="292" t="s">
        <v>1651</v>
      </c>
      <c r="E1556" s="293">
        <v>100</v>
      </c>
      <c r="F1556" s="188"/>
      <c r="G1556" s="217"/>
      <c r="H1556" s="217"/>
      <c r="I1556" s="188"/>
      <c r="J1556" s="120" t="str">
        <f>IF(I1556=Sheet2!$A$3,Sheet2!$B$3,IF(I1556=Sheet2!$A$4,Sheet2!$B$4,IF(I1556=Sheet2!$A$5,Sheet2!$B$5,IF(I1556=Sheet2!$A$6,Sheet2!$B$6,""))))</f>
        <v/>
      </c>
      <c r="K1556" s="202"/>
    </row>
    <row r="1557" spans="1:11">
      <c r="A1557" s="365"/>
      <c r="B1557" s="230">
        <v>1531</v>
      </c>
      <c r="C1557" s="294" t="s">
        <v>1652</v>
      </c>
      <c r="D1557" s="292" t="s">
        <v>1653</v>
      </c>
      <c r="E1557" s="293">
        <v>100</v>
      </c>
      <c r="F1557" s="188"/>
      <c r="G1557" s="217"/>
      <c r="H1557" s="217"/>
      <c r="I1557" s="188"/>
      <c r="J1557" s="120" t="str">
        <f>IF(I1557=Sheet2!$A$3,Sheet2!$B$3,IF(I1557=Sheet2!$A$4,Sheet2!$B$4,IF(I1557=Sheet2!$A$5,Sheet2!$B$5,IF(I1557=Sheet2!$A$6,Sheet2!$B$6,""))))</f>
        <v/>
      </c>
      <c r="K1557" s="202"/>
    </row>
    <row r="1558" spans="1:11">
      <c r="A1558" s="365"/>
      <c r="B1558" s="230">
        <v>1532</v>
      </c>
      <c r="C1558" s="294" t="s">
        <v>1613</v>
      </c>
      <c r="D1558" s="292" t="s">
        <v>1614</v>
      </c>
      <c r="E1558" s="293">
        <v>100</v>
      </c>
      <c r="F1558" s="188"/>
      <c r="G1558" s="217"/>
      <c r="H1558" s="217"/>
      <c r="I1558" s="188"/>
      <c r="J1558" s="120" t="str">
        <f>IF(I1558=Sheet2!$A$3,Sheet2!$B$3,IF(I1558=Sheet2!$A$4,Sheet2!$B$4,IF(I1558=Sheet2!$A$5,Sheet2!$B$5,IF(I1558=Sheet2!$A$6,Sheet2!$B$6,""))))</f>
        <v/>
      </c>
      <c r="K1558" s="202"/>
    </row>
    <row r="1559" spans="1:11">
      <c r="A1559" s="365"/>
      <c r="B1559" s="230">
        <v>1533</v>
      </c>
      <c r="C1559" s="294" t="s">
        <v>1615</v>
      </c>
      <c r="D1559" s="292" t="s">
        <v>1616</v>
      </c>
      <c r="E1559" s="293">
        <v>100</v>
      </c>
      <c r="F1559" s="188"/>
      <c r="G1559" s="217"/>
      <c r="H1559" s="217"/>
      <c r="I1559" s="188"/>
      <c r="J1559" s="120" t="str">
        <f>IF(I1559=Sheet2!$A$3,Sheet2!$B$3,IF(I1559=Sheet2!$A$4,Sheet2!$B$4,IF(I1559=Sheet2!$A$5,Sheet2!$B$5,IF(I1559=Sheet2!$A$6,Sheet2!$B$6,""))))</f>
        <v/>
      </c>
      <c r="K1559" s="202"/>
    </row>
    <row r="1560" spans="1:11">
      <c r="A1560" s="365"/>
      <c r="B1560" s="230">
        <v>1534</v>
      </c>
      <c r="C1560" s="294" t="s">
        <v>1617</v>
      </c>
      <c r="D1560" s="292" t="s">
        <v>1618</v>
      </c>
      <c r="E1560" s="293">
        <v>100</v>
      </c>
      <c r="F1560" s="188"/>
      <c r="G1560" s="217"/>
      <c r="H1560" s="217"/>
      <c r="I1560" s="188"/>
      <c r="J1560" s="120" t="str">
        <f>IF(I1560=Sheet2!$A$3,Sheet2!$B$3,IF(I1560=Sheet2!$A$4,Sheet2!$B$4,IF(I1560=Sheet2!$A$5,Sheet2!$B$5,IF(I1560=Sheet2!$A$6,Sheet2!$B$6,""))))</f>
        <v/>
      </c>
      <c r="K1560" s="202"/>
    </row>
    <row r="1561" spans="1:11">
      <c r="A1561" s="365"/>
      <c r="B1561" s="230">
        <v>1535</v>
      </c>
      <c r="C1561" s="294" t="s">
        <v>1619</v>
      </c>
      <c r="D1561" s="292" t="s">
        <v>1620</v>
      </c>
      <c r="E1561" s="293">
        <v>100</v>
      </c>
      <c r="F1561" s="188"/>
      <c r="G1561" s="217"/>
      <c r="H1561" s="217"/>
      <c r="I1561" s="188"/>
      <c r="J1561" s="120" t="str">
        <f>IF(I1561=Sheet2!$A$3,Sheet2!$B$3,IF(I1561=Sheet2!$A$4,Sheet2!$B$4,IF(I1561=Sheet2!$A$5,Sheet2!$B$5,IF(I1561=Sheet2!$A$6,Sheet2!$B$6,""))))</f>
        <v/>
      </c>
      <c r="K1561" s="202"/>
    </row>
    <row r="1562" spans="1:11">
      <c r="A1562" s="365"/>
      <c r="B1562" s="230">
        <v>1536</v>
      </c>
      <c r="C1562" s="294" t="s">
        <v>1621</v>
      </c>
      <c r="D1562" s="292" t="s">
        <v>1622</v>
      </c>
      <c r="E1562" s="293">
        <v>100</v>
      </c>
      <c r="F1562" s="188"/>
      <c r="G1562" s="217"/>
      <c r="H1562" s="217"/>
      <c r="I1562" s="188"/>
      <c r="J1562" s="120" t="str">
        <f>IF(I1562=Sheet2!$A$3,Sheet2!$B$3,IF(I1562=Sheet2!$A$4,Sheet2!$B$4,IF(I1562=Sheet2!$A$5,Sheet2!$B$5,IF(I1562=Sheet2!$A$6,Sheet2!$B$6,""))))</f>
        <v/>
      </c>
      <c r="K1562" s="202"/>
    </row>
    <row r="1563" spans="1:11">
      <c r="A1563" s="365"/>
      <c r="B1563" s="230">
        <v>1537</v>
      </c>
      <c r="C1563" s="294" t="s">
        <v>808</v>
      </c>
      <c r="D1563" s="292" t="s">
        <v>809</v>
      </c>
      <c r="E1563" s="293">
        <v>200</v>
      </c>
      <c r="F1563" s="188"/>
      <c r="G1563" s="217"/>
      <c r="H1563" s="217"/>
      <c r="I1563" s="188"/>
      <c r="J1563" s="120" t="str">
        <f>IF(I1563=Sheet2!$A$3,Sheet2!$B$3,IF(I1563=Sheet2!$A$4,Sheet2!$B$4,IF(I1563=Sheet2!$A$5,Sheet2!$B$5,IF(I1563=Sheet2!$A$6,Sheet2!$B$6,""))))</f>
        <v/>
      </c>
      <c r="K1563" s="202"/>
    </row>
    <row r="1564" spans="1:11">
      <c r="A1564" s="365"/>
      <c r="B1564" s="230">
        <v>1538</v>
      </c>
      <c r="C1564" s="294" t="s">
        <v>834</v>
      </c>
      <c r="D1564" s="292" t="s">
        <v>835</v>
      </c>
      <c r="E1564" s="293">
        <v>200</v>
      </c>
      <c r="F1564" s="188"/>
      <c r="G1564" s="217"/>
      <c r="H1564" s="217"/>
      <c r="I1564" s="188"/>
      <c r="J1564" s="120" t="str">
        <f>IF(I1564=Sheet2!$A$3,Sheet2!$B$3,IF(I1564=Sheet2!$A$4,Sheet2!$B$4,IF(I1564=Sheet2!$A$5,Sheet2!$B$5,IF(I1564=Sheet2!$A$6,Sheet2!$B$6,""))))</f>
        <v/>
      </c>
      <c r="K1564" s="202"/>
    </row>
    <row r="1565" spans="1:11">
      <c r="A1565" s="365"/>
      <c r="B1565" s="230">
        <v>1539</v>
      </c>
      <c r="C1565" s="294" t="s">
        <v>812</v>
      </c>
      <c r="D1565" s="292" t="s">
        <v>1297</v>
      </c>
      <c r="E1565" s="293">
        <v>100</v>
      </c>
      <c r="F1565" s="188"/>
      <c r="G1565" s="217"/>
      <c r="H1565" s="217"/>
      <c r="I1565" s="188"/>
      <c r="J1565" s="120" t="str">
        <f>IF(I1565=Sheet2!$A$3,Sheet2!$B$3,IF(I1565=Sheet2!$A$4,Sheet2!$B$4,IF(I1565=Sheet2!$A$5,Sheet2!$B$5,IF(I1565=Sheet2!$A$6,Sheet2!$B$6,""))))</f>
        <v/>
      </c>
      <c r="K1565" s="202"/>
    </row>
    <row r="1566" spans="1:11">
      <c r="A1566" s="365"/>
      <c r="B1566" s="230">
        <v>1540</v>
      </c>
      <c r="C1566" s="294" t="s">
        <v>813</v>
      </c>
      <c r="D1566" s="292" t="s">
        <v>814</v>
      </c>
      <c r="E1566" s="293">
        <v>100</v>
      </c>
      <c r="F1566" s="188"/>
      <c r="G1566" s="217"/>
      <c r="H1566" s="217"/>
      <c r="I1566" s="188"/>
      <c r="J1566" s="120" t="str">
        <f>IF(I1566=Sheet2!$A$3,Sheet2!$B$3,IF(I1566=Sheet2!$A$4,Sheet2!$B$4,IF(I1566=Sheet2!$A$5,Sheet2!$B$5,IF(I1566=Sheet2!$A$6,Sheet2!$B$6,""))))</f>
        <v/>
      </c>
      <c r="K1566" s="202"/>
    </row>
    <row r="1567" spans="1:11">
      <c r="A1567" s="365"/>
      <c r="B1567" s="230">
        <v>1541</v>
      </c>
      <c r="C1567" s="294" t="s">
        <v>815</v>
      </c>
      <c r="D1567" s="292" t="s">
        <v>816</v>
      </c>
      <c r="E1567" s="293">
        <v>100</v>
      </c>
      <c r="F1567" s="188"/>
      <c r="G1567" s="217"/>
      <c r="H1567" s="217"/>
      <c r="I1567" s="188"/>
      <c r="J1567" s="120" t="str">
        <f>IF(I1567=Sheet2!$A$3,Sheet2!$B$3,IF(I1567=Sheet2!$A$4,Sheet2!$B$4,IF(I1567=Sheet2!$A$5,Sheet2!$B$5,IF(I1567=Sheet2!$A$6,Sheet2!$B$6,""))))</f>
        <v/>
      </c>
      <c r="K1567" s="202"/>
    </row>
    <row r="1568" spans="1:11">
      <c r="A1568" s="365"/>
      <c r="B1568" s="230">
        <v>1542</v>
      </c>
      <c r="C1568" s="294" t="s">
        <v>474</v>
      </c>
      <c r="D1568" s="292" t="s">
        <v>475</v>
      </c>
      <c r="E1568" s="293">
        <v>100</v>
      </c>
      <c r="F1568" s="188"/>
      <c r="G1568" s="217"/>
      <c r="H1568" s="217"/>
      <c r="I1568" s="188"/>
      <c r="J1568" s="120" t="str">
        <f>IF(I1568=Sheet2!$A$3,Sheet2!$B$3,IF(I1568=Sheet2!$A$4,Sheet2!$B$4,IF(I1568=Sheet2!$A$5,Sheet2!$B$5,IF(I1568=Sheet2!$A$6,Sheet2!$B$6,""))))</f>
        <v/>
      </c>
      <c r="K1568" s="202"/>
    </row>
    <row r="1569" spans="1:11">
      <c r="A1569" s="365"/>
      <c r="B1569" s="230">
        <v>1543</v>
      </c>
      <c r="C1569" s="291" t="s">
        <v>1654</v>
      </c>
      <c r="D1569" s="292" t="s">
        <v>1655</v>
      </c>
      <c r="E1569" s="293">
        <v>100</v>
      </c>
      <c r="F1569" s="188"/>
      <c r="G1569" s="217"/>
      <c r="H1569" s="217"/>
      <c r="I1569" s="188"/>
      <c r="J1569" s="120" t="str">
        <f>IF(I1569=Sheet2!$A$3,Sheet2!$B$3,IF(I1569=Sheet2!$A$4,Sheet2!$B$4,IF(I1569=Sheet2!$A$5,Sheet2!$B$5,IF(I1569=Sheet2!$A$6,Sheet2!$B$6,""))))</f>
        <v/>
      </c>
      <c r="K1569" s="202"/>
    </row>
    <row r="1570" spans="1:11">
      <c r="A1570" s="365"/>
      <c r="B1570" s="230">
        <v>1544</v>
      </c>
      <c r="C1570" s="294" t="s">
        <v>1656</v>
      </c>
      <c r="D1570" s="292" t="s">
        <v>1657</v>
      </c>
      <c r="E1570" s="293">
        <v>100</v>
      </c>
      <c r="F1570" s="188"/>
      <c r="G1570" s="217"/>
      <c r="H1570" s="217"/>
      <c r="I1570" s="188"/>
      <c r="J1570" s="120" t="str">
        <f>IF(I1570=Sheet2!$A$3,Sheet2!$B$3,IF(I1570=Sheet2!$A$4,Sheet2!$B$4,IF(I1570=Sheet2!$A$5,Sheet2!$B$5,IF(I1570=Sheet2!$A$6,Sheet2!$B$6,""))))</f>
        <v/>
      </c>
      <c r="K1570" s="202"/>
    </row>
    <row r="1571" spans="1:11">
      <c r="A1571" s="365"/>
      <c r="B1571" s="230">
        <v>1545</v>
      </c>
      <c r="C1571" s="294" t="s">
        <v>1613</v>
      </c>
      <c r="D1571" s="292" t="s">
        <v>1614</v>
      </c>
      <c r="E1571" s="293">
        <v>100</v>
      </c>
      <c r="F1571" s="188"/>
      <c r="G1571" s="217"/>
      <c r="H1571" s="217"/>
      <c r="I1571" s="188"/>
      <c r="J1571" s="120" t="str">
        <f>IF(I1571=Sheet2!$A$3,Sheet2!$B$3,IF(I1571=Sheet2!$A$4,Sheet2!$B$4,IF(I1571=Sheet2!$A$5,Sheet2!$B$5,IF(I1571=Sheet2!$A$6,Sheet2!$B$6,""))))</f>
        <v/>
      </c>
      <c r="K1571" s="202"/>
    </row>
    <row r="1572" spans="1:11">
      <c r="A1572" s="365"/>
      <c r="B1572" s="230">
        <v>1546</v>
      </c>
      <c r="C1572" s="294" t="s">
        <v>1615</v>
      </c>
      <c r="D1572" s="292" t="s">
        <v>1616</v>
      </c>
      <c r="E1572" s="293">
        <v>100</v>
      </c>
      <c r="F1572" s="188"/>
      <c r="G1572" s="217"/>
      <c r="H1572" s="217"/>
      <c r="I1572" s="188"/>
      <c r="J1572" s="120" t="str">
        <f>IF(I1572=Sheet2!$A$3,Sheet2!$B$3,IF(I1572=Sheet2!$A$4,Sheet2!$B$4,IF(I1572=Sheet2!$A$5,Sheet2!$B$5,IF(I1572=Sheet2!$A$6,Sheet2!$B$6,""))))</f>
        <v/>
      </c>
      <c r="K1572" s="202"/>
    </row>
    <row r="1573" spans="1:11">
      <c r="A1573" s="365"/>
      <c r="B1573" s="230">
        <v>1547</v>
      </c>
      <c r="C1573" s="294" t="s">
        <v>1617</v>
      </c>
      <c r="D1573" s="292" t="s">
        <v>1618</v>
      </c>
      <c r="E1573" s="293">
        <v>100</v>
      </c>
      <c r="F1573" s="188"/>
      <c r="G1573" s="217"/>
      <c r="H1573" s="217"/>
      <c r="I1573" s="188"/>
      <c r="J1573" s="120" t="str">
        <f>IF(I1573=Sheet2!$A$3,Sheet2!$B$3,IF(I1573=Sheet2!$A$4,Sheet2!$B$4,IF(I1573=Sheet2!$A$5,Sheet2!$B$5,IF(I1573=Sheet2!$A$6,Sheet2!$B$6,""))))</f>
        <v/>
      </c>
      <c r="K1573" s="202"/>
    </row>
    <row r="1574" spans="1:11">
      <c r="A1574" s="365"/>
      <c r="B1574" s="230">
        <v>1548</v>
      </c>
      <c r="C1574" s="294" t="s">
        <v>1619</v>
      </c>
      <c r="D1574" s="292" t="s">
        <v>1620</v>
      </c>
      <c r="E1574" s="293">
        <v>100</v>
      </c>
      <c r="F1574" s="188"/>
      <c r="G1574" s="217"/>
      <c r="H1574" s="217"/>
      <c r="I1574" s="188"/>
      <c r="J1574" s="120" t="str">
        <f>IF(I1574=Sheet2!$A$3,Sheet2!$B$3,IF(I1574=Sheet2!$A$4,Sheet2!$B$4,IF(I1574=Sheet2!$A$5,Sheet2!$B$5,IF(I1574=Sheet2!$A$6,Sheet2!$B$6,""))))</f>
        <v/>
      </c>
      <c r="K1574" s="202"/>
    </row>
    <row r="1575" spans="1:11">
      <c r="A1575" s="365"/>
      <c r="B1575" s="230">
        <v>1549</v>
      </c>
      <c r="C1575" s="294" t="s">
        <v>1627</v>
      </c>
      <c r="D1575" s="292" t="s">
        <v>1628</v>
      </c>
      <c r="E1575" s="293">
        <v>100</v>
      </c>
      <c r="F1575" s="188"/>
      <c r="G1575" s="217"/>
      <c r="H1575" s="217"/>
      <c r="I1575" s="188"/>
      <c r="J1575" s="120" t="str">
        <f>IF(I1575=Sheet2!$A$3,Sheet2!$B$3,IF(I1575=Sheet2!$A$4,Sheet2!$B$4,IF(I1575=Sheet2!$A$5,Sheet2!$B$5,IF(I1575=Sheet2!$A$6,Sheet2!$B$6,""))))</f>
        <v/>
      </c>
      <c r="K1575" s="202"/>
    </row>
    <row r="1576" spans="1:11">
      <c r="A1576" s="365"/>
      <c r="B1576" s="230">
        <v>1550</v>
      </c>
      <c r="C1576" s="294" t="s">
        <v>1306</v>
      </c>
      <c r="D1576" s="292" t="s">
        <v>1307</v>
      </c>
      <c r="E1576" s="293">
        <v>200</v>
      </c>
      <c r="F1576" s="188"/>
      <c r="G1576" s="217"/>
      <c r="H1576" s="217"/>
      <c r="I1576" s="188"/>
      <c r="J1576" s="120" t="str">
        <f>IF(I1576=Sheet2!$A$3,Sheet2!$B$3,IF(I1576=Sheet2!$A$4,Sheet2!$B$4,IF(I1576=Sheet2!$A$5,Sheet2!$B$5,IF(I1576=Sheet2!$A$6,Sheet2!$B$6,""))))</f>
        <v/>
      </c>
      <c r="K1576" s="202"/>
    </row>
    <row r="1577" spans="1:11">
      <c r="A1577" s="365"/>
      <c r="B1577" s="230">
        <v>1551</v>
      </c>
      <c r="C1577" s="294" t="s">
        <v>834</v>
      </c>
      <c r="D1577" s="292" t="s">
        <v>835</v>
      </c>
      <c r="E1577" s="293">
        <v>200</v>
      </c>
      <c r="F1577" s="188"/>
      <c r="G1577" s="217"/>
      <c r="H1577" s="217"/>
      <c r="I1577" s="188"/>
      <c r="J1577" s="120" t="str">
        <f>IF(I1577=Sheet2!$A$3,Sheet2!$B$3,IF(I1577=Sheet2!$A$4,Sheet2!$B$4,IF(I1577=Sheet2!$A$5,Sheet2!$B$5,IF(I1577=Sheet2!$A$6,Sheet2!$B$6,""))))</f>
        <v/>
      </c>
      <c r="K1577" s="202"/>
    </row>
    <row r="1578" spans="1:11">
      <c r="A1578" s="365"/>
      <c r="B1578" s="230">
        <v>1552</v>
      </c>
      <c r="C1578" s="294" t="s">
        <v>812</v>
      </c>
      <c r="D1578" s="292" t="s">
        <v>1297</v>
      </c>
      <c r="E1578" s="293">
        <v>100</v>
      </c>
      <c r="F1578" s="188"/>
      <c r="G1578" s="217"/>
      <c r="H1578" s="217"/>
      <c r="I1578" s="188"/>
      <c r="J1578" s="120" t="str">
        <f>IF(I1578=Sheet2!$A$3,Sheet2!$B$3,IF(I1578=Sheet2!$A$4,Sheet2!$B$4,IF(I1578=Sheet2!$A$5,Sheet2!$B$5,IF(I1578=Sheet2!$A$6,Sheet2!$B$6,""))))</f>
        <v/>
      </c>
      <c r="K1578" s="202"/>
    </row>
    <row r="1579" spans="1:11">
      <c r="A1579" s="365"/>
      <c r="B1579" s="230">
        <v>1553</v>
      </c>
      <c r="C1579" s="294" t="s">
        <v>813</v>
      </c>
      <c r="D1579" s="292" t="s">
        <v>814</v>
      </c>
      <c r="E1579" s="293">
        <v>100</v>
      </c>
      <c r="F1579" s="188"/>
      <c r="G1579" s="217"/>
      <c r="H1579" s="217"/>
      <c r="I1579" s="188"/>
      <c r="J1579" s="120" t="str">
        <f>IF(I1579=Sheet2!$A$3,Sheet2!$B$3,IF(I1579=Sheet2!$A$4,Sheet2!$B$4,IF(I1579=Sheet2!$A$5,Sheet2!$B$5,IF(I1579=Sheet2!$A$6,Sheet2!$B$6,""))))</f>
        <v/>
      </c>
      <c r="K1579" s="202"/>
    </row>
    <row r="1580" spans="1:11">
      <c r="A1580" s="365"/>
      <c r="B1580" s="230">
        <v>1554</v>
      </c>
      <c r="C1580" s="294" t="s">
        <v>815</v>
      </c>
      <c r="D1580" s="292" t="s">
        <v>816</v>
      </c>
      <c r="E1580" s="293">
        <v>100</v>
      </c>
      <c r="F1580" s="188"/>
      <c r="G1580" s="217"/>
      <c r="H1580" s="217"/>
      <c r="I1580" s="188"/>
      <c r="J1580" s="120" t="str">
        <f>IF(I1580=Sheet2!$A$3,Sheet2!$B$3,IF(I1580=Sheet2!$A$4,Sheet2!$B$4,IF(I1580=Sheet2!$A$5,Sheet2!$B$5,IF(I1580=Sheet2!$A$6,Sheet2!$B$6,""))))</f>
        <v/>
      </c>
      <c r="K1580" s="202"/>
    </row>
    <row r="1581" spans="1:11">
      <c r="A1581" s="365"/>
      <c r="B1581" s="230">
        <v>1555</v>
      </c>
      <c r="C1581" s="294" t="s">
        <v>474</v>
      </c>
      <c r="D1581" s="292" t="s">
        <v>475</v>
      </c>
      <c r="E1581" s="293">
        <v>100</v>
      </c>
      <c r="F1581" s="188"/>
      <c r="G1581" s="217"/>
      <c r="H1581" s="217"/>
      <c r="I1581" s="188"/>
      <c r="J1581" s="120" t="str">
        <f>IF(I1581=Sheet2!$A$3,Sheet2!$B$3,IF(I1581=Sheet2!$A$4,Sheet2!$B$4,IF(I1581=Sheet2!$A$5,Sheet2!$B$5,IF(I1581=Sheet2!$A$6,Sheet2!$B$6,""))))</f>
        <v/>
      </c>
      <c r="K1581" s="202"/>
    </row>
    <row r="1582" spans="1:11">
      <c r="A1582" s="365"/>
      <c r="B1582" s="230">
        <v>1556</v>
      </c>
      <c r="C1582" s="291" t="s">
        <v>1658</v>
      </c>
      <c r="D1582" s="292" t="s">
        <v>1659</v>
      </c>
      <c r="E1582" s="293">
        <v>100</v>
      </c>
      <c r="F1582" s="188"/>
      <c r="G1582" s="217"/>
      <c r="H1582" s="217"/>
      <c r="I1582" s="188"/>
      <c r="J1582" s="120" t="str">
        <f>IF(I1582=Sheet2!$A$3,Sheet2!$B$3,IF(I1582=Sheet2!$A$4,Sheet2!$B$4,IF(I1582=Sheet2!$A$5,Sheet2!$B$5,IF(I1582=Sheet2!$A$6,Sheet2!$B$6,""))))</f>
        <v/>
      </c>
      <c r="K1582" s="202"/>
    </row>
    <row r="1583" spans="1:11">
      <c r="A1583" s="365"/>
      <c r="B1583" s="230">
        <v>1557</v>
      </c>
      <c r="C1583" s="294" t="s">
        <v>1660</v>
      </c>
      <c r="D1583" s="292" t="s">
        <v>1661</v>
      </c>
      <c r="E1583" s="293">
        <v>100</v>
      </c>
      <c r="F1583" s="188"/>
      <c r="G1583" s="217"/>
      <c r="H1583" s="217"/>
      <c r="I1583" s="188"/>
      <c r="J1583" s="120" t="str">
        <f>IF(I1583=Sheet2!$A$3,Sheet2!$B$3,IF(I1583=Sheet2!$A$4,Sheet2!$B$4,IF(I1583=Sheet2!$A$5,Sheet2!$B$5,IF(I1583=Sheet2!$A$6,Sheet2!$B$6,""))))</f>
        <v/>
      </c>
      <c r="K1583" s="202"/>
    </row>
    <row r="1584" spans="1:11">
      <c r="A1584" s="365"/>
      <c r="B1584" s="230">
        <v>1558</v>
      </c>
      <c r="C1584" s="294" t="s">
        <v>1633</v>
      </c>
      <c r="D1584" s="292" t="s">
        <v>1634</v>
      </c>
      <c r="E1584" s="293">
        <v>100</v>
      </c>
      <c r="F1584" s="188"/>
      <c r="G1584" s="217"/>
      <c r="H1584" s="217"/>
      <c r="I1584" s="188"/>
      <c r="J1584" s="120" t="str">
        <f>IF(I1584=Sheet2!$A$3,Sheet2!$B$3,IF(I1584=Sheet2!$A$4,Sheet2!$B$4,IF(I1584=Sheet2!$A$5,Sheet2!$B$5,IF(I1584=Sheet2!$A$6,Sheet2!$B$6,""))))</f>
        <v/>
      </c>
      <c r="K1584" s="202"/>
    </row>
    <row r="1585" spans="1:11">
      <c r="A1585" s="365"/>
      <c r="B1585" s="230">
        <v>1559</v>
      </c>
      <c r="C1585" s="294" t="s">
        <v>1635</v>
      </c>
      <c r="D1585" s="292" t="s">
        <v>1616</v>
      </c>
      <c r="E1585" s="293">
        <v>100</v>
      </c>
      <c r="F1585" s="188"/>
      <c r="G1585" s="217"/>
      <c r="H1585" s="217"/>
      <c r="I1585" s="188"/>
      <c r="J1585" s="120" t="str">
        <f>IF(I1585=Sheet2!$A$3,Sheet2!$B$3,IF(I1585=Sheet2!$A$4,Sheet2!$B$4,IF(I1585=Sheet2!$A$5,Sheet2!$B$5,IF(I1585=Sheet2!$A$6,Sheet2!$B$6,""))))</f>
        <v/>
      </c>
      <c r="K1585" s="202"/>
    </row>
    <row r="1586" spans="1:11">
      <c r="A1586" s="365"/>
      <c r="B1586" s="230">
        <v>1560</v>
      </c>
      <c r="C1586" s="294" t="s">
        <v>1636</v>
      </c>
      <c r="D1586" s="292" t="s">
        <v>1637</v>
      </c>
      <c r="E1586" s="293">
        <v>100</v>
      </c>
      <c r="F1586" s="188"/>
      <c r="G1586" s="217"/>
      <c r="H1586" s="217"/>
      <c r="I1586" s="188"/>
      <c r="J1586" s="120" t="str">
        <f>IF(I1586=Sheet2!$A$3,Sheet2!$B$3,IF(I1586=Sheet2!$A$4,Sheet2!$B$4,IF(I1586=Sheet2!$A$5,Sheet2!$B$5,IF(I1586=Sheet2!$A$6,Sheet2!$B$6,""))))</f>
        <v/>
      </c>
      <c r="K1586" s="202"/>
    </row>
    <row r="1587" spans="1:11">
      <c r="A1587" s="365"/>
      <c r="B1587" s="230">
        <v>1561</v>
      </c>
      <c r="C1587" s="294" t="s">
        <v>1638</v>
      </c>
      <c r="D1587" s="292" t="s">
        <v>1639</v>
      </c>
      <c r="E1587" s="293">
        <v>100</v>
      </c>
      <c r="F1587" s="188"/>
      <c r="G1587" s="217"/>
      <c r="H1587" s="217"/>
      <c r="I1587" s="188"/>
      <c r="J1587" s="120" t="str">
        <f>IF(I1587=Sheet2!$A$3,Sheet2!$B$3,IF(I1587=Sheet2!$A$4,Sheet2!$B$4,IF(I1587=Sheet2!$A$5,Sheet2!$B$5,IF(I1587=Sheet2!$A$6,Sheet2!$B$6,""))))</f>
        <v/>
      </c>
      <c r="K1587" s="202"/>
    </row>
    <row r="1588" spans="1:11">
      <c r="A1588" s="365"/>
      <c r="B1588" s="230">
        <v>1562</v>
      </c>
      <c r="C1588" s="294" t="s">
        <v>1621</v>
      </c>
      <c r="D1588" s="292" t="s">
        <v>1622</v>
      </c>
      <c r="E1588" s="293">
        <v>100</v>
      </c>
      <c r="F1588" s="188"/>
      <c r="G1588" s="217"/>
      <c r="H1588" s="217"/>
      <c r="I1588" s="188"/>
      <c r="J1588" s="120" t="str">
        <f>IF(I1588=Sheet2!$A$3,Sheet2!$B$3,IF(I1588=Sheet2!$A$4,Sheet2!$B$4,IF(I1588=Sheet2!$A$5,Sheet2!$B$5,IF(I1588=Sheet2!$A$6,Sheet2!$B$6,""))))</f>
        <v/>
      </c>
      <c r="K1588" s="202"/>
    </row>
    <row r="1589" spans="1:11">
      <c r="A1589" s="365"/>
      <c r="B1589" s="230">
        <v>1563</v>
      </c>
      <c r="C1589" s="294" t="s">
        <v>1306</v>
      </c>
      <c r="D1589" s="292" t="s">
        <v>1307</v>
      </c>
      <c r="E1589" s="293">
        <v>200</v>
      </c>
      <c r="F1589" s="188"/>
      <c r="G1589" s="217"/>
      <c r="H1589" s="217"/>
      <c r="I1589" s="188"/>
      <c r="J1589" s="120" t="str">
        <f>IF(I1589=Sheet2!$A$3,Sheet2!$B$3,IF(I1589=Sheet2!$A$4,Sheet2!$B$4,IF(I1589=Sheet2!$A$5,Sheet2!$B$5,IF(I1589=Sheet2!$A$6,Sheet2!$B$6,""))))</f>
        <v/>
      </c>
      <c r="K1589" s="202"/>
    </row>
    <row r="1590" spans="1:11">
      <c r="A1590" s="365"/>
      <c r="B1590" s="230">
        <v>1564</v>
      </c>
      <c r="C1590" s="294" t="s">
        <v>834</v>
      </c>
      <c r="D1590" s="292" t="s">
        <v>835</v>
      </c>
      <c r="E1590" s="293">
        <v>200</v>
      </c>
      <c r="F1590" s="188"/>
      <c r="G1590" s="217"/>
      <c r="H1590" s="217"/>
      <c r="I1590" s="188"/>
      <c r="J1590" s="120" t="str">
        <f>IF(I1590=Sheet2!$A$3,Sheet2!$B$3,IF(I1590=Sheet2!$A$4,Sheet2!$B$4,IF(I1590=Sheet2!$A$5,Sheet2!$B$5,IF(I1590=Sheet2!$A$6,Sheet2!$B$6,""))))</f>
        <v/>
      </c>
      <c r="K1590" s="202"/>
    </row>
    <row r="1591" spans="1:11">
      <c r="A1591" s="365"/>
      <c r="B1591" s="230">
        <v>1565</v>
      </c>
      <c r="C1591" s="294" t="s">
        <v>812</v>
      </c>
      <c r="D1591" s="292" t="s">
        <v>1297</v>
      </c>
      <c r="E1591" s="293">
        <v>100</v>
      </c>
      <c r="F1591" s="188"/>
      <c r="G1591" s="217"/>
      <c r="H1591" s="217"/>
      <c r="I1591" s="188"/>
      <c r="J1591" s="120" t="str">
        <f>IF(I1591=Sheet2!$A$3,Sheet2!$B$3,IF(I1591=Sheet2!$A$4,Sheet2!$B$4,IF(I1591=Sheet2!$A$5,Sheet2!$B$5,IF(I1591=Sheet2!$A$6,Sheet2!$B$6,""))))</f>
        <v/>
      </c>
      <c r="K1591" s="202"/>
    </row>
    <row r="1592" spans="1:11">
      <c r="A1592" s="365"/>
      <c r="B1592" s="230">
        <v>1566</v>
      </c>
      <c r="C1592" s="294" t="s">
        <v>813</v>
      </c>
      <c r="D1592" s="292" t="s">
        <v>814</v>
      </c>
      <c r="E1592" s="293">
        <v>100</v>
      </c>
      <c r="F1592" s="188"/>
      <c r="G1592" s="217"/>
      <c r="H1592" s="217"/>
      <c r="I1592" s="188"/>
      <c r="J1592" s="120" t="str">
        <f>IF(I1592=Sheet2!$A$3,Sheet2!$B$3,IF(I1592=Sheet2!$A$4,Sheet2!$B$4,IF(I1592=Sheet2!$A$5,Sheet2!$B$5,IF(I1592=Sheet2!$A$6,Sheet2!$B$6,""))))</f>
        <v/>
      </c>
      <c r="K1592" s="202"/>
    </row>
    <row r="1593" spans="1:11">
      <c r="A1593" s="365"/>
      <c r="B1593" s="230">
        <v>1567</v>
      </c>
      <c r="C1593" s="294" t="s">
        <v>815</v>
      </c>
      <c r="D1593" s="292" t="s">
        <v>816</v>
      </c>
      <c r="E1593" s="293">
        <v>100</v>
      </c>
      <c r="F1593" s="188"/>
      <c r="G1593" s="217"/>
      <c r="H1593" s="217"/>
      <c r="I1593" s="188"/>
      <c r="J1593" s="120" t="str">
        <f>IF(I1593=Sheet2!$A$3,Sheet2!$B$3,IF(I1593=Sheet2!$A$4,Sheet2!$B$4,IF(I1593=Sheet2!$A$5,Sheet2!$B$5,IF(I1593=Sheet2!$A$6,Sheet2!$B$6,""))))</f>
        <v/>
      </c>
      <c r="K1593" s="202"/>
    </row>
    <row r="1594" spans="1:11">
      <c r="A1594" s="365"/>
      <c r="B1594" s="230">
        <v>1568</v>
      </c>
      <c r="C1594" s="294" t="s">
        <v>474</v>
      </c>
      <c r="D1594" s="292" t="s">
        <v>475</v>
      </c>
      <c r="E1594" s="293">
        <v>100</v>
      </c>
      <c r="F1594" s="188"/>
      <c r="G1594" s="217"/>
      <c r="H1594" s="217"/>
      <c r="I1594" s="188"/>
      <c r="J1594" s="120" t="str">
        <f>IF(I1594=Sheet2!$A$3,Sheet2!$B$3,IF(I1594=Sheet2!$A$4,Sheet2!$B$4,IF(I1594=Sheet2!$A$5,Sheet2!$B$5,IF(I1594=Sheet2!$A$6,Sheet2!$B$6,""))))</f>
        <v/>
      </c>
      <c r="K1594" s="202"/>
    </row>
    <row r="1595" spans="1:11">
      <c r="A1595" s="365"/>
      <c r="B1595" s="230">
        <v>1569</v>
      </c>
      <c r="C1595" s="291" t="s">
        <v>1662</v>
      </c>
      <c r="D1595" s="292" t="s">
        <v>1663</v>
      </c>
      <c r="E1595" s="293">
        <v>1</v>
      </c>
      <c r="F1595" s="188"/>
      <c r="G1595" s="217"/>
      <c r="H1595" s="217"/>
      <c r="I1595" s="188"/>
      <c r="J1595" s="120" t="str">
        <f>IF(I1595=Sheet2!$A$3,Sheet2!$B$3,IF(I1595=Sheet2!$A$4,Sheet2!$B$4,IF(I1595=Sheet2!$A$5,Sheet2!$B$5,IF(I1595=Sheet2!$A$6,Sheet2!$B$6,""))))</f>
        <v/>
      </c>
      <c r="K1595" s="202"/>
    </row>
    <row r="1596" spans="1:11">
      <c r="A1596" s="365"/>
      <c r="B1596" s="230">
        <v>1570</v>
      </c>
      <c r="C1596" s="294" t="s">
        <v>1664</v>
      </c>
      <c r="D1596" s="292" t="s">
        <v>1665</v>
      </c>
      <c r="E1596" s="293">
        <v>1</v>
      </c>
      <c r="F1596" s="188"/>
      <c r="G1596" s="217"/>
      <c r="H1596" s="217"/>
      <c r="I1596" s="188"/>
      <c r="J1596" s="120" t="str">
        <f>IF(I1596=Sheet2!$A$3,Sheet2!$B$3,IF(I1596=Sheet2!$A$4,Sheet2!$B$4,IF(I1596=Sheet2!$A$5,Sheet2!$B$5,IF(I1596=Sheet2!$A$6,Sheet2!$B$6,""))))</f>
        <v/>
      </c>
      <c r="K1596" s="202"/>
    </row>
    <row r="1597" spans="1:11">
      <c r="A1597" s="365"/>
      <c r="B1597" s="230">
        <v>1571</v>
      </c>
      <c r="C1597" s="294" t="s">
        <v>1633</v>
      </c>
      <c r="D1597" s="292" t="s">
        <v>1634</v>
      </c>
      <c r="E1597" s="293">
        <v>1</v>
      </c>
      <c r="F1597" s="188"/>
      <c r="G1597" s="217"/>
      <c r="H1597" s="217"/>
      <c r="I1597" s="188"/>
      <c r="J1597" s="120" t="str">
        <f>IF(I1597=Sheet2!$A$3,Sheet2!$B$3,IF(I1597=Sheet2!$A$4,Sheet2!$B$4,IF(I1597=Sheet2!$A$5,Sheet2!$B$5,IF(I1597=Sheet2!$A$6,Sheet2!$B$6,""))))</f>
        <v/>
      </c>
      <c r="K1597" s="202"/>
    </row>
    <row r="1598" spans="1:11">
      <c r="A1598" s="365"/>
      <c r="B1598" s="230">
        <v>1572</v>
      </c>
      <c r="C1598" s="294" t="s">
        <v>1635</v>
      </c>
      <c r="D1598" s="292" t="s">
        <v>1616</v>
      </c>
      <c r="E1598" s="293">
        <v>1</v>
      </c>
      <c r="F1598" s="188"/>
      <c r="G1598" s="217"/>
      <c r="H1598" s="217"/>
      <c r="I1598" s="188"/>
      <c r="J1598" s="120" t="str">
        <f>IF(I1598=Sheet2!$A$3,Sheet2!$B$3,IF(I1598=Sheet2!$A$4,Sheet2!$B$4,IF(I1598=Sheet2!$A$5,Sheet2!$B$5,IF(I1598=Sheet2!$A$6,Sheet2!$B$6,""))))</f>
        <v/>
      </c>
      <c r="K1598" s="202"/>
    </row>
    <row r="1599" spans="1:11">
      <c r="A1599" s="365"/>
      <c r="B1599" s="230">
        <v>1573</v>
      </c>
      <c r="C1599" s="294" t="s">
        <v>1636</v>
      </c>
      <c r="D1599" s="292" t="s">
        <v>1637</v>
      </c>
      <c r="E1599" s="293">
        <v>1</v>
      </c>
      <c r="F1599" s="188"/>
      <c r="G1599" s="217"/>
      <c r="H1599" s="217"/>
      <c r="I1599" s="188"/>
      <c r="J1599" s="120" t="str">
        <f>IF(I1599=Sheet2!$A$3,Sheet2!$B$3,IF(I1599=Sheet2!$A$4,Sheet2!$B$4,IF(I1599=Sheet2!$A$5,Sheet2!$B$5,IF(I1599=Sheet2!$A$6,Sheet2!$B$6,""))))</f>
        <v/>
      </c>
      <c r="K1599" s="202"/>
    </row>
    <row r="1600" spans="1:11">
      <c r="A1600" s="365"/>
      <c r="B1600" s="230">
        <v>1574</v>
      </c>
      <c r="C1600" s="294" t="s">
        <v>1638</v>
      </c>
      <c r="D1600" s="292" t="s">
        <v>1639</v>
      </c>
      <c r="E1600" s="293">
        <v>1</v>
      </c>
      <c r="F1600" s="188"/>
      <c r="G1600" s="217"/>
      <c r="H1600" s="217"/>
      <c r="I1600" s="188"/>
      <c r="J1600" s="120" t="str">
        <f>IF(I1600=Sheet2!$A$3,Sheet2!$B$3,IF(I1600=Sheet2!$A$4,Sheet2!$B$4,IF(I1600=Sheet2!$A$5,Sheet2!$B$5,IF(I1600=Sheet2!$A$6,Sheet2!$B$6,""))))</f>
        <v/>
      </c>
      <c r="K1600" s="202"/>
    </row>
    <row r="1601" spans="1:11">
      <c r="A1601" s="365"/>
      <c r="B1601" s="230">
        <v>1575</v>
      </c>
      <c r="C1601" s="294" t="s">
        <v>1644</v>
      </c>
      <c r="D1601" s="292" t="s">
        <v>1645</v>
      </c>
      <c r="E1601" s="293">
        <v>1</v>
      </c>
      <c r="F1601" s="188"/>
      <c r="G1601" s="217"/>
      <c r="H1601" s="217"/>
      <c r="I1601" s="188"/>
      <c r="J1601" s="120" t="str">
        <f>IF(I1601=Sheet2!$A$3,Sheet2!$B$3,IF(I1601=Sheet2!$A$4,Sheet2!$B$4,IF(I1601=Sheet2!$A$5,Sheet2!$B$5,IF(I1601=Sheet2!$A$6,Sheet2!$B$6,""))))</f>
        <v/>
      </c>
      <c r="K1601" s="202"/>
    </row>
    <row r="1602" spans="1:11">
      <c r="A1602" s="365"/>
      <c r="B1602" s="230">
        <v>1576</v>
      </c>
      <c r="C1602" s="294" t="s">
        <v>1306</v>
      </c>
      <c r="D1602" s="292" t="s">
        <v>1307</v>
      </c>
      <c r="E1602" s="293">
        <v>2</v>
      </c>
      <c r="F1602" s="188"/>
      <c r="G1602" s="217"/>
      <c r="H1602" s="217"/>
      <c r="I1602" s="188"/>
      <c r="J1602" s="120" t="str">
        <f>IF(I1602=Sheet2!$A$3,Sheet2!$B$3,IF(I1602=Sheet2!$A$4,Sheet2!$B$4,IF(I1602=Sheet2!$A$5,Sheet2!$B$5,IF(I1602=Sheet2!$A$6,Sheet2!$B$6,""))))</f>
        <v/>
      </c>
      <c r="K1602" s="202"/>
    </row>
    <row r="1603" spans="1:11">
      <c r="A1603" s="365"/>
      <c r="B1603" s="230">
        <v>1577</v>
      </c>
      <c r="C1603" s="294" t="s">
        <v>834</v>
      </c>
      <c r="D1603" s="292" t="s">
        <v>835</v>
      </c>
      <c r="E1603" s="293">
        <v>2</v>
      </c>
      <c r="F1603" s="188"/>
      <c r="G1603" s="217"/>
      <c r="H1603" s="217"/>
      <c r="I1603" s="188"/>
      <c r="J1603" s="120" t="str">
        <f>IF(I1603=Sheet2!$A$3,Sheet2!$B$3,IF(I1603=Sheet2!$A$4,Sheet2!$B$4,IF(I1603=Sheet2!$A$5,Sheet2!$B$5,IF(I1603=Sheet2!$A$6,Sheet2!$B$6,""))))</f>
        <v/>
      </c>
      <c r="K1603" s="202"/>
    </row>
    <row r="1604" spans="1:11">
      <c r="A1604" s="365"/>
      <c r="B1604" s="230">
        <v>1578</v>
      </c>
      <c r="C1604" s="294" t="s">
        <v>812</v>
      </c>
      <c r="D1604" s="292" t="s">
        <v>1297</v>
      </c>
      <c r="E1604" s="293">
        <v>1</v>
      </c>
      <c r="F1604" s="188"/>
      <c r="G1604" s="217"/>
      <c r="H1604" s="217"/>
      <c r="I1604" s="188"/>
      <c r="J1604" s="120" t="str">
        <f>IF(I1604=Sheet2!$A$3,Sheet2!$B$3,IF(I1604=Sheet2!$A$4,Sheet2!$B$4,IF(I1604=Sheet2!$A$5,Sheet2!$B$5,IF(I1604=Sheet2!$A$6,Sheet2!$B$6,""))))</f>
        <v/>
      </c>
      <c r="K1604" s="202"/>
    </row>
    <row r="1605" spans="1:11">
      <c r="A1605" s="365"/>
      <c r="B1605" s="230">
        <v>1579</v>
      </c>
      <c r="C1605" s="294" t="s">
        <v>813</v>
      </c>
      <c r="D1605" s="292" t="s">
        <v>814</v>
      </c>
      <c r="E1605" s="293">
        <v>1</v>
      </c>
      <c r="F1605" s="188"/>
      <c r="G1605" s="217"/>
      <c r="H1605" s="217"/>
      <c r="I1605" s="188"/>
      <c r="J1605" s="120" t="str">
        <f>IF(I1605=Sheet2!$A$3,Sheet2!$B$3,IF(I1605=Sheet2!$A$4,Sheet2!$B$4,IF(I1605=Sheet2!$A$5,Sheet2!$B$5,IF(I1605=Sheet2!$A$6,Sheet2!$B$6,""))))</f>
        <v/>
      </c>
      <c r="K1605" s="202"/>
    </row>
    <row r="1606" spans="1:11">
      <c r="A1606" s="365"/>
      <c r="B1606" s="230">
        <v>1580</v>
      </c>
      <c r="C1606" s="294" t="s">
        <v>815</v>
      </c>
      <c r="D1606" s="292" t="s">
        <v>816</v>
      </c>
      <c r="E1606" s="293">
        <v>1</v>
      </c>
      <c r="F1606" s="188"/>
      <c r="G1606" s="217"/>
      <c r="H1606" s="217"/>
      <c r="I1606" s="188"/>
      <c r="J1606" s="120" t="str">
        <f>IF(I1606=Sheet2!$A$3,Sheet2!$B$3,IF(I1606=Sheet2!$A$4,Sheet2!$B$4,IF(I1606=Sheet2!$A$5,Sheet2!$B$5,IF(I1606=Sheet2!$A$6,Sheet2!$B$6,""))))</f>
        <v/>
      </c>
      <c r="K1606" s="202"/>
    </row>
    <row r="1607" spans="1:11">
      <c r="A1607" s="365"/>
      <c r="B1607" s="230">
        <v>1581</v>
      </c>
      <c r="C1607" s="294" t="s">
        <v>474</v>
      </c>
      <c r="D1607" s="292" t="s">
        <v>475</v>
      </c>
      <c r="E1607" s="293">
        <v>1</v>
      </c>
      <c r="F1607" s="188"/>
      <c r="G1607" s="217"/>
      <c r="H1607" s="217"/>
      <c r="I1607" s="188"/>
      <c r="J1607" s="120" t="str">
        <f>IF(I1607=Sheet2!$A$3,Sheet2!$B$3,IF(I1607=Sheet2!$A$4,Sheet2!$B$4,IF(I1607=Sheet2!$A$5,Sheet2!$B$5,IF(I1607=Sheet2!$A$6,Sheet2!$B$6,""))))</f>
        <v/>
      </c>
      <c r="K1607" s="202"/>
    </row>
    <row r="1608" spans="1:11">
      <c r="A1608" s="365"/>
      <c r="B1608" s="230">
        <v>1582</v>
      </c>
      <c r="C1608" s="291" t="s">
        <v>1666</v>
      </c>
      <c r="D1608" s="292" t="s">
        <v>1667</v>
      </c>
      <c r="E1608" s="293">
        <v>1</v>
      </c>
      <c r="F1608" s="188"/>
      <c r="G1608" s="217"/>
      <c r="H1608" s="217"/>
      <c r="I1608" s="188"/>
      <c r="J1608" s="120" t="str">
        <f>IF(I1608=Sheet2!$A$3,Sheet2!$B$3,IF(I1608=Sheet2!$A$4,Sheet2!$B$4,IF(I1608=Sheet2!$A$5,Sheet2!$B$5,IF(I1608=Sheet2!$A$6,Sheet2!$B$6,""))))</f>
        <v/>
      </c>
      <c r="K1608" s="202"/>
    </row>
    <row r="1609" spans="1:11">
      <c r="A1609" s="365"/>
      <c r="B1609" s="230">
        <v>1583</v>
      </c>
      <c r="C1609" s="294" t="s">
        <v>1668</v>
      </c>
      <c r="D1609" s="292" t="s">
        <v>1649</v>
      </c>
      <c r="E1609" s="293">
        <v>1</v>
      </c>
      <c r="F1609" s="188"/>
      <c r="G1609" s="217"/>
      <c r="H1609" s="217"/>
      <c r="I1609" s="188"/>
      <c r="J1609" s="120" t="str">
        <f>IF(I1609=Sheet2!$A$3,Sheet2!$B$3,IF(I1609=Sheet2!$A$4,Sheet2!$B$4,IF(I1609=Sheet2!$A$5,Sheet2!$B$5,IF(I1609=Sheet2!$A$6,Sheet2!$B$6,""))))</f>
        <v/>
      </c>
      <c r="K1609" s="202"/>
    </row>
    <row r="1610" spans="1:11">
      <c r="A1610" s="365"/>
      <c r="B1610" s="230">
        <v>1584</v>
      </c>
      <c r="C1610" s="294" t="s">
        <v>1633</v>
      </c>
      <c r="D1610" s="292" t="s">
        <v>1634</v>
      </c>
      <c r="E1610" s="293">
        <v>1</v>
      </c>
      <c r="F1610" s="188"/>
      <c r="G1610" s="217"/>
      <c r="H1610" s="217"/>
      <c r="I1610" s="188"/>
      <c r="J1610" s="120" t="str">
        <f>IF(I1610=Sheet2!$A$3,Sheet2!$B$3,IF(I1610=Sheet2!$A$4,Sheet2!$B$4,IF(I1610=Sheet2!$A$5,Sheet2!$B$5,IF(I1610=Sheet2!$A$6,Sheet2!$B$6,""))))</f>
        <v/>
      </c>
      <c r="K1610" s="202"/>
    </row>
    <row r="1611" spans="1:11">
      <c r="A1611" s="365"/>
      <c r="B1611" s="230">
        <v>1585</v>
      </c>
      <c r="C1611" s="294" t="s">
        <v>1635</v>
      </c>
      <c r="D1611" s="292" t="s">
        <v>1616</v>
      </c>
      <c r="E1611" s="293">
        <v>1</v>
      </c>
      <c r="F1611" s="188"/>
      <c r="G1611" s="217"/>
      <c r="H1611" s="217"/>
      <c r="I1611" s="188"/>
      <c r="J1611" s="120" t="str">
        <f>IF(I1611=Sheet2!$A$3,Sheet2!$B$3,IF(I1611=Sheet2!$A$4,Sheet2!$B$4,IF(I1611=Sheet2!$A$5,Sheet2!$B$5,IF(I1611=Sheet2!$A$6,Sheet2!$B$6,""))))</f>
        <v/>
      </c>
      <c r="K1611" s="202"/>
    </row>
    <row r="1612" spans="1:11">
      <c r="A1612" s="365"/>
      <c r="B1612" s="230">
        <v>1586</v>
      </c>
      <c r="C1612" s="294" t="s">
        <v>1636</v>
      </c>
      <c r="D1612" s="292" t="s">
        <v>1637</v>
      </c>
      <c r="E1612" s="293">
        <v>1</v>
      </c>
      <c r="F1612" s="188"/>
      <c r="G1612" s="217"/>
      <c r="H1612" s="217"/>
      <c r="I1612" s="188"/>
      <c r="J1612" s="120" t="str">
        <f>IF(I1612=Sheet2!$A$3,Sheet2!$B$3,IF(I1612=Sheet2!$A$4,Sheet2!$B$4,IF(I1612=Sheet2!$A$5,Sheet2!$B$5,IF(I1612=Sheet2!$A$6,Sheet2!$B$6,""))))</f>
        <v/>
      </c>
      <c r="K1612" s="202"/>
    </row>
    <row r="1613" spans="1:11">
      <c r="A1613" s="365"/>
      <c r="B1613" s="230">
        <v>1587</v>
      </c>
      <c r="C1613" s="294" t="s">
        <v>1638</v>
      </c>
      <c r="D1613" s="292" t="s">
        <v>1639</v>
      </c>
      <c r="E1613" s="293">
        <v>1</v>
      </c>
      <c r="F1613" s="188"/>
      <c r="G1613" s="217"/>
      <c r="H1613" s="217"/>
      <c r="I1613" s="188"/>
      <c r="J1613" s="120" t="str">
        <f>IF(I1613=Sheet2!$A$3,Sheet2!$B$3,IF(I1613=Sheet2!$A$4,Sheet2!$B$4,IF(I1613=Sheet2!$A$5,Sheet2!$B$5,IF(I1613=Sheet2!$A$6,Sheet2!$B$6,""))))</f>
        <v/>
      </c>
      <c r="K1613" s="202"/>
    </row>
    <row r="1614" spans="1:11">
      <c r="A1614" s="365"/>
      <c r="B1614" s="230">
        <v>1588</v>
      </c>
      <c r="C1614" s="294" t="s">
        <v>1627</v>
      </c>
      <c r="D1614" s="292" t="s">
        <v>1628</v>
      </c>
      <c r="E1614" s="293">
        <v>1</v>
      </c>
      <c r="F1614" s="188"/>
      <c r="G1614" s="217"/>
      <c r="H1614" s="217"/>
      <c r="I1614" s="188"/>
      <c r="J1614" s="120" t="str">
        <f>IF(I1614=Sheet2!$A$3,Sheet2!$B$3,IF(I1614=Sheet2!$A$4,Sheet2!$B$4,IF(I1614=Sheet2!$A$5,Sheet2!$B$5,IF(I1614=Sheet2!$A$6,Sheet2!$B$6,""))))</f>
        <v/>
      </c>
      <c r="K1614" s="202"/>
    </row>
    <row r="1615" spans="1:11">
      <c r="A1615" s="365"/>
      <c r="B1615" s="230">
        <v>1589</v>
      </c>
      <c r="C1615" s="294" t="s">
        <v>808</v>
      </c>
      <c r="D1615" s="292" t="s">
        <v>809</v>
      </c>
      <c r="E1615" s="293">
        <v>2</v>
      </c>
      <c r="F1615" s="188"/>
      <c r="G1615" s="217"/>
      <c r="H1615" s="217"/>
      <c r="I1615" s="188"/>
      <c r="J1615" s="120" t="str">
        <f>IF(I1615=Sheet2!$A$3,Sheet2!$B$3,IF(I1615=Sheet2!$A$4,Sheet2!$B$4,IF(I1615=Sheet2!$A$5,Sheet2!$B$5,IF(I1615=Sheet2!$A$6,Sheet2!$B$6,""))))</f>
        <v/>
      </c>
      <c r="K1615" s="202"/>
    </row>
    <row r="1616" spans="1:11">
      <c r="A1616" s="365"/>
      <c r="B1616" s="230">
        <v>1590</v>
      </c>
      <c r="C1616" s="294" t="s">
        <v>834</v>
      </c>
      <c r="D1616" s="292" t="s">
        <v>835</v>
      </c>
      <c r="E1616" s="293">
        <v>2</v>
      </c>
      <c r="F1616" s="188"/>
      <c r="G1616" s="217"/>
      <c r="H1616" s="217"/>
      <c r="I1616" s="188"/>
      <c r="J1616" s="120" t="str">
        <f>IF(I1616=Sheet2!$A$3,Sheet2!$B$3,IF(I1616=Sheet2!$A$4,Sheet2!$B$4,IF(I1616=Sheet2!$A$5,Sheet2!$B$5,IF(I1616=Sheet2!$A$6,Sheet2!$B$6,""))))</f>
        <v/>
      </c>
      <c r="K1616" s="202"/>
    </row>
    <row r="1617" spans="1:11">
      <c r="A1617" s="365"/>
      <c r="B1617" s="230">
        <v>1591</v>
      </c>
      <c r="C1617" s="294" t="s">
        <v>812</v>
      </c>
      <c r="D1617" s="292" t="s">
        <v>1297</v>
      </c>
      <c r="E1617" s="293">
        <v>1</v>
      </c>
      <c r="F1617" s="188"/>
      <c r="G1617" s="217"/>
      <c r="H1617" s="217"/>
      <c r="I1617" s="188"/>
      <c r="J1617" s="120" t="str">
        <f>IF(I1617=Sheet2!$A$3,Sheet2!$B$3,IF(I1617=Sheet2!$A$4,Sheet2!$B$4,IF(I1617=Sheet2!$A$5,Sheet2!$B$5,IF(I1617=Sheet2!$A$6,Sheet2!$B$6,""))))</f>
        <v/>
      </c>
      <c r="K1617" s="202"/>
    </row>
    <row r="1618" spans="1:11">
      <c r="A1618" s="365"/>
      <c r="B1618" s="230">
        <v>1592</v>
      </c>
      <c r="C1618" s="294" t="s">
        <v>813</v>
      </c>
      <c r="D1618" s="292" t="s">
        <v>814</v>
      </c>
      <c r="E1618" s="293">
        <v>1</v>
      </c>
      <c r="F1618" s="188"/>
      <c r="G1618" s="217"/>
      <c r="H1618" s="217"/>
      <c r="I1618" s="188"/>
      <c r="J1618" s="120" t="str">
        <f>IF(I1618=Sheet2!$A$3,Sheet2!$B$3,IF(I1618=Sheet2!$A$4,Sheet2!$B$4,IF(I1618=Sheet2!$A$5,Sheet2!$B$5,IF(I1618=Sheet2!$A$6,Sheet2!$B$6,""))))</f>
        <v/>
      </c>
      <c r="K1618" s="202"/>
    </row>
    <row r="1619" spans="1:11">
      <c r="A1619" s="365"/>
      <c r="B1619" s="230">
        <v>1593</v>
      </c>
      <c r="C1619" s="294" t="s">
        <v>815</v>
      </c>
      <c r="D1619" s="292" t="s">
        <v>816</v>
      </c>
      <c r="E1619" s="293">
        <v>1</v>
      </c>
      <c r="F1619" s="188"/>
      <c r="G1619" s="217"/>
      <c r="H1619" s="217"/>
      <c r="I1619" s="188"/>
      <c r="J1619" s="120" t="str">
        <f>IF(I1619=Sheet2!$A$3,Sheet2!$B$3,IF(I1619=Sheet2!$A$4,Sheet2!$B$4,IF(I1619=Sheet2!$A$5,Sheet2!$B$5,IF(I1619=Sheet2!$A$6,Sheet2!$B$6,""))))</f>
        <v/>
      </c>
      <c r="K1619" s="202"/>
    </row>
    <row r="1620" spans="1:11">
      <c r="A1620" s="365"/>
      <c r="B1620" s="230">
        <v>1594</v>
      </c>
      <c r="C1620" s="294" t="s">
        <v>474</v>
      </c>
      <c r="D1620" s="292" t="s">
        <v>475</v>
      </c>
      <c r="E1620" s="293">
        <v>1</v>
      </c>
      <c r="F1620" s="188"/>
      <c r="G1620" s="217"/>
      <c r="H1620" s="217"/>
      <c r="I1620" s="188"/>
      <c r="J1620" s="120" t="str">
        <f>IF(I1620=Sheet2!$A$3,Sheet2!$B$3,IF(I1620=Sheet2!$A$4,Sheet2!$B$4,IF(I1620=Sheet2!$A$5,Sheet2!$B$5,IF(I1620=Sheet2!$A$6,Sheet2!$B$6,""))))</f>
        <v/>
      </c>
      <c r="K1620" s="202"/>
    </row>
    <row r="1621" spans="1:11">
      <c r="A1621" s="365"/>
      <c r="B1621" s="230">
        <v>1595</v>
      </c>
      <c r="C1621" s="291" t="s">
        <v>1669</v>
      </c>
      <c r="D1621" s="292" t="s">
        <v>1670</v>
      </c>
      <c r="E1621" s="293">
        <v>1</v>
      </c>
      <c r="F1621" s="188"/>
      <c r="G1621" s="217"/>
      <c r="H1621" s="217"/>
      <c r="I1621" s="188"/>
      <c r="J1621" s="120" t="str">
        <f>IF(I1621=Sheet2!$A$3,Sheet2!$B$3,IF(I1621=Sheet2!$A$4,Sheet2!$B$4,IF(I1621=Sheet2!$A$5,Sheet2!$B$5,IF(I1621=Sheet2!$A$6,Sheet2!$B$6,""))))</f>
        <v/>
      </c>
      <c r="K1621" s="202"/>
    </row>
    <row r="1622" spans="1:11">
      <c r="A1622" s="365"/>
      <c r="B1622" s="230">
        <v>1596</v>
      </c>
      <c r="C1622" s="294" t="s">
        <v>1671</v>
      </c>
      <c r="D1622" s="292" t="s">
        <v>1672</v>
      </c>
      <c r="E1622" s="293">
        <v>1</v>
      </c>
      <c r="F1622" s="188"/>
      <c r="G1622" s="217"/>
      <c r="H1622" s="217"/>
      <c r="I1622" s="188"/>
      <c r="J1622" s="120" t="str">
        <f>IF(I1622=Sheet2!$A$3,Sheet2!$B$3,IF(I1622=Sheet2!$A$4,Sheet2!$B$4,IF(I1622=Sheet2!$A$5,Sheet2!$B$5,IF(I1622=Sheet2!$A$6,Sheet2!$B$6,""))))</f>
        <v/>
      </c>
      <c r="K1622" s="202"/>
    </row>
    <row r="1623" spans="1:11">
      <c r="A1623" s="365"/>
      <c r="B1623" s="230">
        <v>1597</v>
      </c>
      <c r="C1623" s="294" t="s">
        <v>1613</v>
      </c>
      <c r="D1623" s="292" t="s">
        <v>1614</v>
      </c>
      <c r="E1623" s="293">
        <v>1</v>
      </c>
      <c r="F1623" s="188"/>
      <c r="G1623" s="217"/>
      <c r="H1623" s="217"/>
      <c r="I1623" s="188"/>
      <c r="J1623" s="120" t="str">
        <f>IF(I1623=Sheet2!$A$3,Sheet2!$B$3,IF(I1623=Sheet2!$A$4,Sheet2!$B$4,IF(I1623=Sheet2!$A$5,Sheet2!$B$5,IF(I1623=Sheet2!$A$6,Sheet2!$B$6,""))))</f>
        <v/>
      </c>
      <c r="K1623" s="202"/>
    </row>
    <row r="1624" spans="1:11">
      <c r="A1624" s="365"/>
      <c r="B1624" s="230">
        <v>1598</v>
      </c>
      <c r="C1624" s="294" t="s">
        <v>1615</v>
      </c>
      <c r="D1624" s="292" t="s">
        <v>1616</v>
      </c>
      <c r="E1624" s="293">
        <v>1</v>
      </c>
      <c r="F1624" s="188"/>
      <c r="G1624" s="217"/>
      <c r="H1624" s="217"/>
      <c r="I1624" s="188"/>
      <c r="J1624" s="120" t="str">
        <f>IF(I1624=Sheet2!$A$3,Sheet2!$B$3,IF(I1624=Sheet2!$A$4,Sheet2!$B$4,IF(I1624=Sheet2!$A$5,Sheet2!$B$5,IF(I1624=Sheet2!$A$6,Sheet2!$B$6,""))))</f>
        <v/>
      </c>
      <c r="K1624" s="202"/>
    </row>
    <row r="1625" spans="1:11">
      <c r="A1625" s="365"/>
      <c r="B1625" s="230">
        <v>1599</v>
      </c>
      <c r="C1625" s="294" t="s">
        <v>1617</v>
      </c>
      <c r="D1625" s="292" t="s">
        <v>1618</v>
      </c>
      <c r="E1625" s="293">
        <v>1</v>
      </c>
      <c r="F1625" s="188"/>
      <c r="G1625" s="217"/>
      <c r="H1625" s="217"/>
      <c r="I1625" s="188"/>
      <c r="J1625" s="120" t="str">
        <f>IF(I1625=Sheet2!$A$3,Sheet2!$B$3,IF(I1625=Sheet2!$A$4,Sheet2!$B$4,IF(I1625=Sheet2!$A$5,Sheet2!$B$5,IF(I1625=Sheet2!$A$6,Sheet2!$B$6,""))))</f>
        <v/>
      </c>
      <c r="K1625" s="202"/>
    </row>
    <row r="1626" spans="1:11">
      <c r="A1626" s="365"/>
      <c r="B1626" s="230">
        <v>1600</v>
      </c>
      <c r="C1626" s="294" t="s">
        <v>834</v>
      </c>
      <c r="D1626" s="292" t="s">
        <v>835</v>
      </c>
      <c r="E1626" s="293">
        <v>2</v>
      </c>
      <c r="F1626" s="188"/>
      <c r="G1626" s="217"/>
      <c r="H1626" s="217"/>
      <c r="I1626" s="188"/>
      <c r="J1626" s="120" t="str">
        <f>IF(I1626=Sheet2!$A$3,Sheet2!$B$3,IF(I1626=Sheet2!$A$4,Sheet2!$B$4,IF(I1626=Sheet2!$A$5,Sheet2!$B$5,IF(I1626=Sheet2!$A$6,Sheet2!$B$6,""))))</f>
        <v/>
      </c>
      <c r="K1626" s="202"/>
    </row>
    <row r="1627" spans="1:11">
      <c r="A1627" s="365"/>
      <c r="B1627" s="230">
        <v>1601</v>
      </c>
      <c r="C1627" s="294" t="s">
        <v>1619</v>
      </c>
      <c r="D1627" s="292" t="s">
        <v>1620</v>
      </c>
      <c r="E1627" s="293">
        <v>1</v>
      </c>
      <c r="F1627" s="188"/>
      <c r="G1627" s="217"/>
      <c r="H1627" s="217"/>
      <c r="I1627" s="188"/>
      <c r="J1627" s="120" t="str">
        <f>IF(I1627=Sheet2!$A$3,Sheet2!$B$3,IF(I1627=Sheet2!$A$4,Sheet2!$B$4,IF(I1627=Sheet2!$A$5,Sheet2!$B$5,IF(I1627=Sheet2!$A$6,Sheet2!$B$6,""))))</f>
        <v/>
      </c>
      <c r="K1627" s="202"/>
    </row>
    <row r="1628" spans="1:11">
      <c r="A1628" s="365"/>
      <c r="B1628" s="230">
        <v>1602</v>
      </c>
      <c r="C1628" s="294" t="s">
        <v>1627</v>
      </c>
      <c r="D1628" s="292" t="s">
        <v>1628</v>
      </c>
      <c r="E1628" s="293">
        <v>1</v>
      </c>
      <c r="F1628" s="188"/>
      <c r="G1628" s="217"/>
      <c r="H1628" s="217"/>
      <c r="I1628" s="188"/>
      <c r="J1628" s="120" t="str">
        <f>IF(I1628=Sheet2!$A$3,Sheet2!$B$3,IF(I1628=Sheet2!$A$4,Sheet2!$B$4,IF(I1628=Sheet2!$A$5,Sheet2!$B$5,IF(I1628=Sheet2!$A$6,Sheet2!$B$6,""))))</f>
        <v/>
      </c>
      <c r="K1628" s="202"/>
    </row>
    <row r="1629" spans="1:11">
      <c r="A1629" s="365"/>
      <c r="B1629" s="230">
        <v>1603</v>
      </c>
      <c r="C1629" s="294" t="s">
        <v>808</v>
      </c>
      <c r="D1629" s="292" t="s">
        <v>809</v>
      </c>
      <c r="E1629" s="293">
        <v>2</v>
      </c>
      <c r="F1629" s="188"/>
      <c r="G1629" s="217"/>
      <c r="H1629" s="217"/>
      <c r="I1629" s="188"/>
      <c r="J1629" s="120" t="str">
        <f>IF(I1629=Sheet2!$A$3,Sheet2!$B$3,IF(I1629=Sheet2!$A$4,Sheet2!$B$4,IF(I1629=Sheet2!$A$5,Sheet2!$B$5,IF(I1629=Sheet2!$A$6,Sheet2!$B$6,""))))</f>
        <v/>
      </c>
      <c r="K1629" s="202"/>
    </row>
    <row r="1630" spans="1:11">
      <c r="A1630" s="365"/>
      <c r="B1630" s="230">
        <v>1604</v>
      </c>
      <c r="C1630" s="294" t="s">
        <v>812</v>
      </c>
      <c r="D1630" s="292" t="s">
        <v>1297</v>
      </c>
      <c r="E1630" s="293">
        <v>1</v>
      </c>
      <c r="F1630" s="188"/>
      <c r="G1630" s="217"/>
      <c r="H1630" s="217"/>
      <c r="I1630" s="188"/>
      <c r="J1630" s="120" t="str">
        <f>IF(I1630=Sheet2!$A$3,Sheet2!$B$3,IF(I1630=Sheet2!$A$4,Sheet2!$B$4,IF(I1630=Sheet2!$A$5,Sheet2!$B$5,IF(I1630=Sheet2!$A$6,Sheet2!$B$6,""))))</f>
        <v/>
      </c>
      <c r="K1630" s="202"/>
    </row>
    <row r="1631" spans="1:11">
      <c r="A1631" s="365"/>
      <c r="B1631" s="230">
        <v>1605</v>
      </c>
      <c r="C1631" s="294" t="s">
        <v>813</v>
      </c>
      <c r="D1631" s="292" t="s">
        <v>814</v>
      </c>
      <c r="E1631" s="293">
        <v>1</v>
      </c>
      <c r="F1631" s="188"/>
      <c r="G1631" s="217"/>
      <c r="H1631" s="217"/>
      <c r="I1631" s="188"/>
      <c r="J1631" s="120" t="str">
        <f>IF(I1631=Sheet2!$A$3,Sheet2!$B$3,IF(I1631=Sheet2!$A$4,Sheet2!$B$4,IF(I1631=Sheet2!$A$5,Sheet2!$B$5,IF(I1631=Sheet2!$A$6,Sheet2!$B$6,""))))</f>
        <v/>
      </c>
      <c r="K1631" s="202"/>
    </row>
    <row r="1632" spans="1:11">
      <c r="A1632" s="365"/>
      <c r="B1632" s="230">
        <v>1606</v>
      </c>
      <c r="C1632" s="294" t="s">
        <v>815</v>
      </c>
      <c r="D1632" s="292" t="s">
        <v>816</v>
      </c>
      <c r="E1632" s="293">
        <v>1</v>
      </c>
      <c r="F1632" s="188"/>
      <c r="G1632" s="217"/>
      <c r="H1632" s="217"/>
      <c r="I1632" s="188"/>
      <c r="J1632" s="120" t="str">
        <f>IF(I1632=Sheet2!$A$3,Sheet2!$B$3,IF(I1632=Sheet2!$A$4,Sheet2!$B$4,IF(I1632=Sheet2!$A$5,Sheet2!$B$5,IF(I1632=Sheet2!$A$6,Sheet2!$B$6,""))))</f>
        <v/>
      </c>
      <c r="K1632" s="202"/>
    </row>
    <row r="1633" spans="1:11">
      <c r="A1633" s="365"/>
      <c r="B1633" s="230">
        <v>1607</v>
      </c>
      <c r="C1633" s="294" t="s">
        <v>474</v>
      </c>
      <c r="D1633" s="292" t="s">
        <v>475</v>
      </c>
      <c r="E1633" s="293">
        <v>1</v>
      </c>
      <c r="F1633" s="188"/>
      <c r="G1633" s="217"/>
      <c r="H1633" s="217"/>
      <c r="I1633" s="188"/>
      <c r="J1633" s="120" t="str">
        <f>IF(I1633=Sheet2!$A$3,Sheet2!$B$3,IF(I1633=Sheet2!$A$4,Sheet2!$B$4,IF(I1633=Sheet2!$A$5,Sheet2!$B$5,IF(I1633=Sheet2!$A$6,Sheet2!$B$6,""))))</f>
        <v/>
      </c>
      <c r="K1633" s="202"/>
    </row>
    <row r="1634" spans="1:11">
      <c r="A1634" s="365"/>
      <c r="B1634" s="230">
        <v>1608</v>
      </c>
      <c r="C1634" s="291" t="s">
        <v>1673</v>
      </c>
      <c r="D1634" s="292" t="s">
        <v>1674</v>
      </c>
      <c r="E1634" s="293">
        <v>1</v>
      </c>
      <c r="F1634" s="188"/>
      <c r="G1634" s="217"/>
      <c r="H1634" s="217"/>
      <c r="I1634" s="188"/>
      <c r="J1634" s="120" t="str">
        <f>IF(I1634=Sheet2!$A$3,Sheet2!$B$3,IF(I1634=Sheet2!$A$4,Sheet2!$B$4,IF(I1634=Sheet2!$A$5,Sheet2!$B$5,IF(I1634=Sheet2!$A$6,Sheet2!$B$6,""))))</f>
        <v/>
      </c>
      <c r="K1634" s="202"/>
    </row>
    <row r="1635" spans="1:11">
      <c r="A1635" s="365"/>
      <c r="B1635" s="230">
        <v>1609</v>
      </c>
      <c r="C1635" s="294" t="s">
        <v>1675</v>
      </c>
      <c r="D1635" s="292" t="s">
        <v>1676</v>
      </c>
      <c r="E1635" s="293">
        <v>1</v>
      </c>
      <c r="F1635" s="188"/>
      <c r="G1635" s="217"/>
      <c r="H1635" s="217"/>
      <c r="I1635" s="188"/>
      <c r="J1635" s="120" t="str">
        <f>IF(I1635=Sheet2!$A$3,Sheet2!$B$3,IF(I1635=Sheet2!$A$4,Sheet2!$B$4,IF(I1635=Sheet2!$A$5,Sheet2!$B$5,IF(I1635=Sheet2!$A$6,Sheet2!$B$6,""))))</f>
        <v/>
      </c>
      <c r="K1635" s="202"/>
    </row>
    <row r="1636" spans="1:11">
      <c r="A1636" s="365"/>
      <c r="B1636" s="230">
        <v>1610</v>
      </c>
      <c r="C1636" s="294" t="s">
        <v>1633</v>
      </c>
      <c r="D1636" s="292" t="s">
        <v>1634</v>
      </c>
      <c r="E1636" s="293">
        <v>1</v>
      </c>
      <c r="F1636" s="188"/>
      <c r="G1636" s="217"/>
      <c r="H1636" s="217"/>
      <c r="I1636" s="188"/>
      <c r="J1636" s="120" t="str">
        <f>IF(I1636=Sheet2!$A$3,Sheet2!$B$3,IF(I1636=Sheet2!$A$4,Sheet2!$B$4,IF(I1636=Sheet2!$A$5,Sheet2!$B$5,IF(I1636=Sheet2!$A$6,Sheet2!$B$6,""))))</f>
        <v/>
      </c>
      <c r="K1636" s="202"/>
    </row>
    <row r="1637" spans="1:11">
      <c r="A1637" s="365"/>
      <c r="B1637" s="230">
        <v>1611</v>
      </c>
      <c r="C1637" s="294" t="s">
        <v>1635</v>
      </c>
      <c r="D1637" s="292" t="s">
        <v>1616</v>
      </c>
      <c r="E1637" s="293">
        <v>1</v>
      </c>
      <c r="F1637" s="188"/>
      <c r="G1637" s="217"/>
      <c r="H1637" s="217"/>
      <c r="I1637" s="188"/>
      <c r="J1637" s="120" t="str">
        <f>IF(I1637=Sheet2!$A$3,Sheet2!$B$3,IF(I1637=Sheet2!$A$4,Sheet2!$B$4,IF(I1637=Sheet2!$A$5,Sheet2!$B$5,IF(I1637=Sheet2!$A$6,Sheet2!$B$6,""))))</f>
        <v/>
      </c>
      <c r="K1637" s="202"/>
    </row>
    <row r="1638" spans="1:11">
      <c r="A1638" s="365"/>
      <c r="B1638" s="230">
        <v>1612</v>
      </c>
      <c r="C1638" s="294" t="s">
        <v>1636</v>
      </c>
      <c r="D1638" s="292" t="s">
        <v>1637</v>
      </c>
      <c r="E1638" s="293">
        <v>1</v>
      </c>
      <c r="F1638" s="188"/>
      <c r="G1638" s="217"/>
      <c r="H1638" s="217"/>
      <c r="I1638" s="188"/>
      <c r="J1638" s="120" t="str">
        <f>IF(I1638=Sheet2!$A$3,Sheet2!$B$3,IF(I1638=Sheet2!$A$4,Sheet2!$B$4,IF(I1638=Sheet2!$A$5,Sheet2!$B$5,IF(I1638=Sheet2!$A$6,Sheet2!$B$6,""))))</f>
        <v/>
      </c>
      <c r="K1638" s="202"/>
    </row>
    <row r="1639" spans="1:11">
      <c r="A1639" s="365"/>
      <c r="B1639" s="230">
        <v>1613</v>
      </c>
      <c r="C1639" s="294" t="s">
        <v>1638</v>
      </c>
      <c r="D1639" s="292" t="s">
        <v>1639</v>
      </c>
      <c r="E1639" s="293">
        <v>1</v>
      </c>
      <c r="F1639" s="188"/>
      <c r="G1639" s="217"/>
      <c r="H1639" s="217"/>
      <c r="I1639" s="188"/>
      <c r="J1639" s="120" t="str">
        <f>IF(I1639=Sheet2!$A$3,Sheet2!$B$3,IF(I1639=Sheet2!$A$4,Sheet2!$B$4,IF(I1639=Sheet2!$A$5,Sheet2!$B$5,IF(I1639=Sheet2!$A$6,Sheet2!$B$6,""))))</f>
        <v/>
      </c>
      <c r="K1639" s="202"/>
    </row>
    <row r="1640" spans="1:11">
      <c r="A1640" s="365"/>
      <c r="B1640" s="230">
        <v>1614</v>
      </c>
      <c r="C1640" s="294" t="s">
        <v>1644</v>
      </c>
      <c r="D1640" s="292" t="s">
        <v>1645</v>
      </c>
      <c r="E1640" s="293">
        <v>1</v>
      </c>
      <c r="F1640" s="188"/>
      <c r="G1640" s="217"/>
      <c r="H1640" s="217"/>
      <c r="I1640" s="188"/>
      <c r="J1640" s="120" t="str">
        <f>IF(I1640=Sheet2!$A$3,Sheet2!$B$3,IF(I1640=Sheet2!$A$4,Sheet2!$B$4,IF(I1640=Sheet2!$A$5,Sheet2!$B$5,IF(I1640=Sheet2!$A$6,Sheet2!$B$6,""))))</f>
        <v/>
      </c>
      <c r="K1640" s="202"/>
    </row>
    <row r="1641" spans="1:11">
      <c r="A1641" s="365"/>
      <c r="B1641" s="230">
        <v>1615</v>
      </c>
      <c r="C1641" s="294" t="s">
        <v>808</v>
      </c>
      <c r="D1641" s="292" t="s">
        <v>809</v>
      </c>
      <c r="E1641" s="293">
        <v>2</v>
      </c>
      <c r="F1641" s="188"/>
      <c r="G1641" s="217"/>
      <c r="H1641" s="217"/>
      <c r="I1641" s="188"/>
      <c r="J1641" s="120" t="str">
        <f>IF(I1641=Sheet2!$A$3,Sheet2!$B$3,IF(I1641=Sheet2!$A$4,Sheet2!$B$4,IF(I1641=Sheet2!$A$5,Sheet2!$B$5,IF(I1641=Sheet2!$A$6,Sheet2!$B$6,""))))</f>
        <v/>
      </c>
      <c r="K1641" s="202"/>
    </row>
    <row r="1642" spans="1:11">
      <c r="A1642" s="365"/>
      <c r="B1642" s="230">
        <v>1616</v>
      </c>
      <c r="C1642" s="294" t="s">
        <v>812</v>
      </c>
      <c r="D1642" s="292" t="s">
        <v>1297</v>
      </c>
      <c r="E1642" s="293">
        <v>1</v>
      </c>
      <c r="F1642" s="188"/>
      <c r="G1642" s="217"/>
      <c r="H1642" s="217"/>
      <c r="I1642" s="188"/>
      <c r="J1642" s="120" t="str">
        <f>IF(I1642=Sheet2!$A$3,Sheet2!$B$3,IF(I1642=Sheet2!$A$4,Sheet2!$B$4,IF(I1642=Sheet2!$A$5,Sheet2!$B$5,IF(I1642=Sheet2!$A$6,Sheet2!$B$6,""))))</f>
        <v/>
      </c>
      <c r="K1642" s="202"/>
    </row>
    <row r="1643" spans="1:11">
      <c r="A1643" s="365"/>
      <c r="B1643" s="230">
        <v>1617</v>
      </c>
      <c r="C1643" s="294" t="s">
        <v>813</v>
      </c>
      <c r="D1643" s="292" t="s">
        <v>814</v>
      </c>
      <c r="E1643" s="293">
        <v>1</v>
      </c>
      <c r="F1643" s="188"/>
      <c r="G1643" s="217"/>
      <c r="H1643" s="217"/>
      <c r="I1643" s="188"/>
      <c r="J1643" s="120" t="str">
        <f>IF(I1643=Sheet2!$A$3,Sheet2!$B$3,IF(I1643=Sheet2!$A$4,Sheet2!$B$4,IF(I1643=Sheet2!$A$5,Sheet2!$B$5,IF(I1643=Sheet2!$A$6,Sheet2!$B$6,""))))</f>
        <v/>
      </c>
      <c r="K1643" s="202"/>
    </row>
    <row r="1644" spans="1:11">
      <c r="A1644" s="365"/>
      <c r="B1644" s="230">
        <v>1618</v>
      </c>
      <c r="C1644" s="294" t="s">
        <v>815</v>
      </c>
      <c r="D1644" s="292" t="s">
        <v>816</v>
      </c>
      <c r="E1644" s="293">
        <v>1</v>
      </c>
      <c r="F1644" s="188"/>
      <c r="G1644" s="217"/>
      <c r="H1644" s="217"/>
      <c r="I1644" s="188"/>
      <c r="J1644" s="120" t="str">
        <f>IF(I1644=Sheet2!$A$3,Sheet2!$B$3,IF(I1644=Sheet2!$A$4,Sheet2!$B$4,IF(I1644=Sheet2!$A$5,Sheet2!$B$5,IF(I1644=Sheet2!$A$6,Sheet2!$B$6,""))))</f>
        <v/>
      </c>
      <c r="K1644" s="202"/>
    </row>
    <row r="1645" spans="1:11">
      <c r="A1645" s="365"/>
      <c r="B1645" s="230">
        <v>1619</v>
      </c>
      <c r="C1645" s="294" t="s">
        <v>817</v>
      </c>
      <c r="D1645" s="292" t="s">
        <v>818</v>
      </c>
      <c r="E1645" s="293">
        <v>1</v>
      </c>
      <c r="F1645" s="188"/>
      <c r="G1645" s="217"/>
      <c r="H1645" s="217"/>
      <c r="I1645" s="188"/>
      <c r="J1645" s="120" t="str">
        <f>IF(I1645=Sheet2!$A$3,Sheet2!$B$3,IF(I1645=Sheet2!$A$4,Sheet2!$B$4,IF(I1645=Sheet2!$A$5,Sheet2!$B$5,IF(I1645=Sheet2!$A$6,Sheet2!$B$6,""))))</f>
        <v/>
      </c>
      <c r="K1645" s="202"/>
    </row>
    <row r="1646" spans="1:11">
      <c r="A1646" s="365"/>
      <c r="B1646" s="230">
        <v>1620</v>
      </c>
      <c r="C1646" s="294" t="s">
        <v>821</v>
      </c>
      <c r="D1646" s="292" t="s">
        <v>822</v>
      </c>
      <c r="E1646" s="293">
        <v>1</v>
      </c>
      <c r="F1646" s="188"/>
      <c r="G1646" s="217"/>
      <c r="H1646" s="217"/>
      <c r="I1646" s="188"/>
      <c r="J1646" s="120" t="str">
        <f>IF(I1646=Sheet2!$A$3,Sheet2!$B$3,IF(I1646=Sheet2!$A$4,Sheet2!$B$4,IF(I1646=Sheet2!$A$5,Sheet2!$B$5,IF(I1646=Sheet2!$A$6,Sheet2!$B$6,""))))</f>
        <v/>
      </c>
      <c r="K1646" s="202"/>
    </row>
    <row r="1647" spans="1:11">
      <c r="A1647" s="365"/>
      <c r="B1647" s="230">
        <v>1621</v>
      </c>
      <c r="C1647" s="294" t="s">
        <v>819</v>
      </c>
      <c r="D1647" s="292" t="s">
        <v>820</v>
      </c>
      <c r="E1647" s="293">
        <v>2</v>
      </c>
      <c r="F1647" s="188"/>
      <c r="G1647" s="217"/>
      <c r="H1647" s="217"/>
      <c r="I1647" s="188"/>
      <c r="J1647" s="120" t="str">
        <f>IF(I1647=Sheet2!$A$3,Sheet2!$B$3,IF(I1647=Sheet2!$A$4,Sheet2!$B$4,IF(I1647=Sheet2!$A$5,Sheet2!$B$5,IF(I1647=Sheet2!$A$6,Sheet2!$B$6,""))))</f>
        <v/>
      </c>
      <c r="K1647" s="202"/>
    </row>
    <row r="1648" spans="1:11">
      <c r="A1648" s="365"/>
      <c r="B1648" s="230">
        <v>1622</v>
      </c>
      <c r="C1648" s="294" t="s">
        <v>474</v>
      </c>
      <c r="D1648" s="292" t="s">
        <v>475</v>
      </c>
      <c r="E1648" s="293">
        <v>1</v>
      </c>
      <c r="F1648" s="188"/>
      <c r="G1648" s="217"/>
      <c r="H1648" s="217"/>
      <c r="I1648" s="188"/>
      <c r="J1648" s="120" t="str">
        <f>IF(I1648=Sheet2!$A$3,Sheet2!$B$3,IF(I1648=Sheet2!$A$4,Sheet2!$B$4,IF(I1648=Sheet2!$A$5,Sheet2!$B$5,IF(I1648=Sheet2!$A$6,Sheet2!$B$6,""))))</f>
        <v/>
      </c>
      <c r="K1648" s="202"/>
    </row>
    <row r="1649" spans="1:11">
      <c r="A1649" s="365"/>
      <c r="B1649" s="230">
        <v>1623</v>
      </c>
      <c r="C1649" s="291" t="s">
        <v>840</v>
      </c>
      <c r="D1649" s="292" t="s">
        <v>1677</v>
      </c>
      <c r="E1649" s="293">
        <v>100</v>
      </c>
      <c r="F1649" s="188"/>
      <c r="G1649" s="217"/>
      <c r="H1649" s="217"/>
      <c r="I1649" s="188"/>
      <c r="J1649" s="120" t="str">
        <f>IF(I1649=Sheet2!$A$3,Sheet2!$B$3,IF(I1649=Sheet2!$A$4,Sheet2!$B$4,IF(I1649=Sheet2!$A$5,Sheet2!$B$5,IF(I1649=Sheet2!$A$6,Sheet2!$B$6,""))))</f>
        <v/>
      </c>
      <c r="K1649" s="202"/>
    </row>
    <row r="1650" spans="1:11">
      <c r="A1650" s="365"/>
      <c r="B1650" s="230">
        <v>1624</v>
      </c>
      <c r="C1650" s="294" t="s">
        <v>1678</v>
      </c>
      <c r="D1650" s="292" t="s">
        <v>1679</v>
      </c>
      <c r="E1650" s="293">
        <v>100</v>
      </c>
      <c r="F1650" s="188"/>
      <c r="G1650" s="217"/>
      <c r="H1650" s="217"/>
      <c r="I1650" s="188"/>
      <c r="J1650" s="120" t="str">
        <f>IF(I1650=Sheet2!$A$3,Sheet2!$B$3,IF(I1650=Sheet2!$A$4,Sheet2!$B$4,IF(I1650=Sheet2!$A$5,Sheet2!$B$5,IF(I1650=Sheet2!$A$6,Sheet2!$B$6,""))))</f>
        <v/>
      </c>
      <c r="K1650" s="202"/>
    </row>
    <row r="1651" spans="1:11">
      <c r="A1651" s="365"/>
      <c r="B1651" s="230">
        <v>1625</v>
      </c>
      <c r="C1651" s="294" t="s">
        <v>474</v>
      </c>
      <c r="D1651" s="292" t="s">
        <v>475</v>
      </c>
      <c r="E1651" s="293">
        <v>100</v>
      </c>
      <c r="F1651" s="188"/>
      <c r="G1651" s="217"/>
      <c r="H1651" s="217"/>
      <c r="I1651" s="188"/>
      <c r="J1651" s="120" t="str">
        <f>IF(I1651=Sheet2!$A$3,Sheet2!$B$3,IF(I1651=Sheet2!$A$4,Sheet2!$B$4,IF(I1651=Sheet2!$A$5,Sheet2!$B$5,IF(I1651=Sheet2!$A$6,Sheet2!$B$6,""))))</f>
        <v/>
      </c>
      <c r="K1651" s="202"/>
    </row>
    <row r="1652" spans="1:11">
      <c r="A1652" s="365"/>
      <c r="B1652" s="230">
        <v>1626</v>
      </c>
      <c r="C1652" s="294" t="s">
        <v>1680</v>
      </c>
      <c r="D1652" s="292" t="s">
        <v>1681</v>
      </c>
      <c r="E1652" s="293">
        <v>100</v>
      </c>
      <c r="F1652" s="188"/>
      <c r="G1652" s="217"/>
      <c r="H1652" s="217"/>
      <c r="I1652" s="188"/>
      <c r="J1652" s="120" t="str">
        <f>IF(I1652=Sheet2!$A$3,Sheet2!$B$3,IF(I1652=Sheet2!$A$4,Sheet2!$B$4,IF(I1652=Sheet2!$A$5,Sheet2!$B$5,IF(I1652=Sheet2!$A$6,Sheet2!$B$6,""))))</f>
        <v/>
      </c>
      <c r="K1652" s="202"/>
    </row>
    <row r="1653" spans="1:11">
      <c r="A1653" s="365"/>
      <c r="B1653" s="230">
        <v>1627</v>
      </c>
      <c r="C1653" s="294" t="s">
        <v>1682</v>
      </c>
      <c r="D1653" s="292" t="s">
        <v>1683</v>
      </c>
      <c r="E1653" s="293">
        <v>100</v>
      </c>
      <c r="F1653" s="188"/>
      <c r="G1653" s="217"/>
      <c r="H1653" s="217"/>
      <c r="I1653" s="188"/>
      <c r="J1653" s="120" t="str">
        <f>IF(I1653=Sheet2!$A$3,Sheet2!$B$3,IF(I1653=Sheet2!$A$4,Sheet2!$B$4,IF(I1653=Sheet2!$A$5,Sheet2!$B$5,IF(I1653=Sheet2!$A$6,Sheet2!$B$6,""))))</f>
        <v/>
      </c>
      <c r="K1653" s="202"/>
    </row>
    <row r="1654" spans="1:11">
      <c r="A1654" s="365"/>
      <c r="B1654" s="230">
        <v>1628</v>
      </c>
      <c r="C1654" s="294" t="s">
        <v>1684</v>
      </c>
      <c r="D1654" s="292" t="s">
        <v>1685</v>
      </c>
      <c r="E1654" s="293">
        <v>100</v>
      </c>
      <c r="F1654" s="188"/>
      <c r="G1654" s="217"/>
      <c r="H1654" s="217"/>
      <c r="I1654" s="188"/>
      <c r="J1654" s="120" t="str">
        <f>IF(I1654=Sheet2!$A$3,Sheet2!$B$3,IF(I1654=Sheet2!$A$4,Sheet2!$B$4,IF(I1654=Sheet2!$A$5,Sheet2!$B$5,IF(I1654=Sheet2!$A$6,Sheet2!$B$6,""))))</f>
        <v/>
      </c>
      <c r="K1654" s="202"/>
    </row>
    <row r="1655" spans="1:11">
      <c r="A1655" s="365"/>
      <c r="B1655" s="230">
        <v>1629</v>
      </c>
      <c r="C1655" s="294" t="s">
        <v>1686</v>
      </c>
      <c r="D1655" s="292" t="s">
        <v>1687</v>
      </c>
      <c r="E1655" s="293">
        <v>100</v>
      </c>
      <c r="F1655" s="188"/>
      <c r="G1655" s="217"/>
      <c r="H1655" s="217"/>
      <c r="I1655" s="188"/>
      <c r="J1655" s="120" t="str">
        <f>IF(I1655=Sheet2!$A$3,Sheet2!$B$3,IF(I1655=Sheet2!$A$4,Sheet2!$B$4,IF(I1655=Sheet2!$A$5,Sheet2!$B$5,IF(I1655=Sheet2!$A$6,Sheet2!$B$6,""))))</f>
        <v/>
      </c>
      <c r="K1655" s="202"/>
    </row>
    <row r="1656" spans="1:11">
      <c r="A1656" s="365"/>
      <c r="B1656" s="230">
        <v>1630</v>
      </c>
      <c r="C1656" s="294" t="s">
        <v>1688</v>
      </c>
      <c r="D1656" s="292" t="s">
        <v>1689</v>
      </c>
      <c r="E1656" s="293">
        <v>100</v>
      </c>
      <c r="F1656" s="188"/>
      <c r="G1656" s="217"/>
      <c r="H1656" s="217"/>
      <c r="I1656" s="188"/>
      <c r="J1656" s="120" t="str">
        <f>IF(I1656=Sheet2!$A$3,Sheet2!$B$3,IF(I1656=Sheet2!$A$4,Sheet2!$B$4,IF(I1656=Sheet2!$A$5,Sheet2!$B$5,IF(I1656=Sheet2!$A$6,Sheet2!$B$6,""))))</f>
        <v/>
      </c>
      <c r="K1656" s="202"/>
    </row>
    <row r="1657" spans="1:11">
      <c r="A1657" s="365"/>
      <c r="B1657" s="230">
        <v>1631</v>
      </c>
      <c r="C1657" s="294" t="s">
        <v>1690</v>
      </c>
      <c r="D1657" s="292" t="s">
        <v>1691</v>
      </c>
      <c r="E1657" s="293">
        <v>100</v>
      </c>
      <c r="F1657" s="188"/>
      <c r="G1657" s="217"/>
      <c r="H1657" s="217"/>
      <c r="I1657" s="188"/>
      <c r="J1657" s="120" t="str">
        <f>IF(I1657=Sheet2!$A$3,Sheet2!$B$3,IF(I1657=Sheet2!$A$4,Sheet2!$B$4,IF(I1657=Sheet2!$A$5,Sheet2!$B$5,IF(I1657=Sheet2!$A$6,Sheet2!$B$6,""))))</f>
        <v/>
      </c>
      <c r="K1657" s="202"/>
    </row>
    <row r="1658" spans="1:11">
      <c r="A1658" s="365"/>
      <c r="B1658" s="230">
        <v>1632</v>
      </c>
      <c r="C1658" s="294" t="s">
        <v>1692</v>
      </c>
      <c r="D1658" s="292" t="s">
        <v>1693</v>
      </c>
      <c r="E1658" s="293">
        <v>100</v>
      </c>
      <c r="F1658" s="188"/>
      <c r="G1658" s="217"/>
      <c r="H1658" s="217"/>
      <c r="I1658" s="188"/>
      <c r="J1658" s="120" t="str">
        <f>IF(I1658=Sheet2!$A$3,Sheet2!$B$3,IF(I1658=Sheet2!$A$4,Sheet2!$B$4,IF(I1658=Sheet2!$A$5,Sheet2!$B$5,IF(I1658=Sheet2!$A$6,Sheet2!$B$6,""))))</f>
        <v/>
      </c>
      <c r="K1658" s="202"/>
    </row>
    <row r="1659" spans="1:11">
      <c r="A1659" s="365"/>
      <c r="B1659" s="230">
        <v>1633</v>
      </c>
      <c r="C1659" s="294" t="s">
        <v>1694</v>
      </c>
      <c r="D1659" s="292" t="s">
        <v>1695</v>
      </c>
      <c r="E1659" s="293">
        <v>100</v>
      </c>
      <c r="F1659" s="188"/>
      <c r="G1659" s="217"/>
      <c r="H1659" s="217"/>
      <c r="I1659" s="188"/>
      <c r="J1659" s="120" t="str">
        <f>IF(I1659=Sheet2!$A$3,Sheet2!$B$3,IF(I1659=Sheet2!$A$4,Sheet2!$B$4,IF(I1659=Sheet2!$A$5,Sheet2!$B$5,IF(I1659=Sheet2!$A$6,Sheet2!$B$6,""))))</f>
        <v/>
      </c>
      <c r="K1659" s="202"/>
    </row>
    <row r="1660" spans="1:11">
      <c r="A1660" s="365"/>
      <c r="B1660" s="230">
        <v>1634</v>
      </c>
      <c r="C1660" s="294" t="s">
        <v>1696</v>
      </c>
      <c r="D1660" s="292" t="s">
        <v>1697</v>
      </c>
      <c r="E1660" s="293">
        <v>100</v>
      </c>
      <c r="F1660" s="188"/>
      <c r="G1660" s="217"/>
      <c r="H1660" s="217"/>
      <c r="I1660" s="188"/>
      <c r="J1660" s="120" t="str">
        <f>IF(I1660=Sheet2!$A$3,Sheet2!$B$3,IF(I1660=Sheet2!$A$4,Sheet2!$B$4,IF(I1660=Sheet2!$A$5,Sheet2!$B$5,IF(I1660=Sheet2!$A$6,Sheet2!$B$6,""))))</f>
        <v/>
      </c>
      <c r="K1660" s="202"/>
    </row>
    <row r="1661" spans="1:11">
      <c r="A1661" s="365"/>
      <c r="B1661" s="230">
        <v>1635</v>
      </c>
      <c r="C1661" s="291" t="s">
        <v>837</v>
      </c>
      <c r="D1661" s="292" t="s">
        <v>1698</v>
      </c>
      <c r="E1661" s="293">
        <v>100</v>
      </c>
      <c r="F1661" s="188"/>
      <c r="G1661" s="217"/>
      <c r="H1661" s="217"/>
      <c r="I1661" s="188"/>
      <c r="J1661" s="120" t="str">
        <f>IF(I1661=Sheet2!$A$3,Sheet2!$B$3,IF(I1661=Sheet2!$A$4,Sheet2!$B$4,IF(I1661=Sheet2!$A$5,Sheet2!$B$5,IF(I1661=Sheet2!$A$6,Sheet2!$B$6,""))))</f>
        <v/>
      </c>
      <c r="K1661" s="202"/>
    </row>
    <row r="1662" spans="1:11">
      <c r="A1662" s="365"/>
      <c r="B1662" s="230">
        <v>1636</v>
      </c>
      <c r="C1662" s="294" t="s">
        <v>1699</v>
      </c>
      <c r="D1662" s="292" t="s">
        <v>1700</v>
      </c>
      <c r="E1662" s="293">
        <v>100</v>
      </c>
      <c r="F1662" s="188"/>
      <c r="G1662" s="217"/>
      <c r="H1662" s="217"/>
      <c r="I1662" s="188"/>
      <c r="J1662" s="120" t="str">
        <f>IF(I1662=Sheet2!$A$3,Sheet2!$B$3,IF(I1662=Sheet2!$A$4,Sheet2!$B$4,IF(I1662=Sheet2!$A$5,Sheet2!$B$5,IF(I1662=Sheet2!$A$6,Sheet2!$B$6,""))))</f>
        <v/>
      </c>
      <c r="K1662" s="202"/>
    </row>
    <row r="1663" spans="1:11">
      <c r="A1663" s="365"/>
      <c r="B1663" s="230">
        <v>1637</v>
      </c>
      <c r="C1663" s="294" t="s">
        <v>1680</v>
      </c>
      <c r="D1663" s="292" t="s">
        <v>1681</v>
      </c>
      <c r="E1663" s="293">
        <v>100</v>
      </c>
      <c r="F1663" s="188"/>
      <c r="G1663" s="217"/>
      <c r="H1663" s="217"/>
      <c r="I1663" s="188"/>
      <c r="J1663" s="120" t="str">
        <f>IF(I1663=Sheet2!$A$3,Sheet2!$B$3,IF(I1663=Sheet2!$A$4,Sheet2!$B$4,IF(I1663=Sheet2!$A$5,Sheet2!$B$5,IF(I1663=Sheet2!$A$6,Sheet2!$B$6,""))))</f>
        <v/>
      </c>
      <c r="K1663" s="202"/>
    </row>
    <row r="1664" spans="1:11">
      <c r="A1664" s="365"/>
      <c r="B1664" s="230">
        <v>1638</v>
      </c>
      <c r="C1664" s="294" t="s">
        <v>808</v>
      </c>
      <c r="D1664" s="292" t="s">
        <v>809</v>
      </c>
      <c r="E1664" s="293">
        <v>100</v>
      </c>
      <c r="F1664" s="188"/>
      <c r="G1664" s="217"/>
      <c r="H1664" s="217"/>
      <c r="I1664" s="188"/>
      <c r="J1664" s="120" t="str">
        <f>IF(I1664=Sheet2!$A$3,Sheet2!$B$3,IF(I1664=Sheet2!$A$4,Sheet2!$B$4,IF(I1664=Sheet2!$A$5,Sheet2!$B$5,IF(I1664=Sheet2!$A$6,Sheet2!$B$6,""))))</f>
        <v/>
      </c>
      <c r="K1664" s="202"/>
    </row>
    <row r="1665" spans="1:11">
      <c r="A1665" s="365"/>
      <c r="B1665" s="230">
        <v>1639</v>
      </c>
      <c r="C1665" s="294" t="s">
        <v>1682</v>
      </c>
      <c r="D1665" s="292" t="s">
        <v>1683</v>
      </c>
      <c r="E1665" s="293">
        <v>100</v>
      </c>
      <c r="F1665" s="188"/>
      <c r="G1665" s="217"/>
      <c r="H1665" s="217"/>
      <c r="I1665" s="188"/>
      <c r="J1665" s="120" t="str">
        <f>IF(I1665=Sheet2!$A$3,Sheet2!$B$3,IF(I1665=Sheet2!$A$4,Sheet2!$B$4,IF(I1665=Sheet2!$A$5,Sheet2!$B$5,IF(I1665=Sheet2!$A$6,Sheet2!$B$6,""))))</f>
        <v/>
      </c>
      <c r="K1665" s="202"/>
    </row>
    <row r="1666" spans="1:11">
      <c r="A1666" s="365"/>
      <c r="B1666" s="230">
        <v>1640</v>
      </c>
      <c r="C1666" s="294" t="s">
        <v>1684</v>
      </c>
      <c r="D1666" s="292" t="s">
        <v>1685</v>
      </c>
      <c r="E1666" s="293">
        <v>100</v>
      </c>
      <c r="F1666" s="188"/>
      <c r="G1666" s="217"/>
      <c r="H1666" s="217"/>
      <c r="I1666" s="188"/>
      <c r="J1666" s="120" t="str">
        <f>IF(I1666=Sheet2!$A$3,Sheet2!$B$3,IF(I1666=Sheet2!$A$4,Sheet2!$B$4,IF(I1666=Sheet2!$A$5,Sheet2!$B$5,IF(I1666=Sheet2!$A$6,Sheet2!$B$6,""))))</f>
        <v/>
      </c>
      <c r="K1666" s="202"/>
    </row>
    <row r="1667" spans="1:11">
      <c r="A1667" s="365"/>
      <c r="B1667" s="230">
        <v>1641</v>
      </c>
      <c r="C1667" s="294" t="s">
        <v>1686</v>
      </c>
      <c r="D1667" s="292" t="s">
        <v>1687</v>
      </c>
      <c r="E1667" s="293">
        <v>100</v>
      </c>
      <c r="F1667" s="188"/>
      <c r="G1667" s="217"/>
      <c r="H1667" s="217"/>
      <c r="I1667" s="188"/>
      <c r="J1667" s="120" t="str">
        <f>IF(I1667=Sheet2!$A$3,Sheet2!$B$3,IF(I1667=Sheet2!$A$4,Sheet2!$B$4,IF(I1667=Sheet2!$A$5,Sheet2!$B$5,IF(I1667=Sheet2!$A$6,Sheet2!$B$6,""))))</f>
        <v/>
      </c>
      <c r="K1667" s="202"/>
    </row>
    <row r="1668" spans="1:11">
      <c r="A1668" s="365"/>
      <c r="B1668" s="230">
        <v>1642</v>
      </c>
      <c r="C1668" s="294" t="s">
        <v>1688</v>
      </c>
      <c r="D1668" s="292" t="s">
        <v>1689</v>
      </c>
      <c r="E1668" s="293">
        <v>100</v>
      </c>
      <c r="F1668" s="188"/>
      <c r="G1668" s="217"/>
      <c r="H1668" s="217"/>
      <c r="I1668" s="188"/>
      <c r="J1668" s="120" t="str">
        <f>IF(I1668=Sheet2!$A$3,Sheet2!$B$3,IF(I1668=Sheet2!$A$4,Sheet2!$B$4,IF(I1668=Sheet2!$A$5,Sheet2!$B$5,IF(I1668=Sheet2!$A$6,Sheet2!$B$6,""))))</f>
        <v/>
      </c>
      <c r="K1668" s="202"/>
    </row>
    <row r="1669" spans="1:11">
      <c r="A1669" s="365"/>
      <c r="B1669" s="230">
        <v>1643</v>
      </c>
      <c r="C1669" s="294" t="s">
        <v>474</v>
      </c>
      <c r="D1669" s="292" t="s">
        <v>475</v>
      </c>
      <c r="E1669" s="293">
        <v>100</v>
      </c>
      <c r="F1669" s="188"/>
      <c r="G1669" s="217"/>
      <c r="H1669" s="217"/>
      <c r="I1669" s="188"/>
      <c r="J1669" s="120" t="str">
        <f>IF(I1669=Sheet2!$A$3,Sheet2!$B$3,IF(I1669=Sheet2!$A$4,Sheet2!$B$4,IF(I1669=Sheet2!$A$5,Sheet2!$B$5,IF(I1669=Sheet2!$A$6,Sheet2!$B$6,""))))</f>
        <v/>
      </c>
      <c r="K1669" s="202"/>
    </row>
    <row r="1670" spans="1:11">
      <c r="A1670" s="365"/>
      <c r="B1670" s="230">
        <v>1644</v>
      </c>
      <c r="C1670" s="294" t="s">
        <v>1701</v>
      </c>
      <c r="D1670" s="292" t="s">
        <v>1702</v>
      </c>
      <c r="E1670" s="293">
        <v>100</v>
      </c>
      <c r="F1670" s="188"/>
      <c r="G1670" s="217"/>
      <c r="H1670" s="217"/>
      <c r="I1670" s="188"/>
      <c r="J1670" s="120" t="str">
        <f>IF(I1670=Sheet2!$A$3,Sheet2!$B$3,IF(I1670=Sheet2!$A$4,Sheet2!$B$4,IF(I1670=Sheet2!$A$5,Sheet2!$B$5,IF(I1670=Sheet2!$A$6,Sheet2!$B$6,""))))</f>
        <v/>
      </c>
      <c r="K1670" s="202"/>
    </row>
    <row r="1671" spans="1:11">
      <c r="A1671" s="365"/>
      <c r="B1671" s="230">
        <v>1645</v>
      </c>
      <c r="C1671" s="291" t="s">
        <v>836</v>
      </c>
      <c r="D1671" s="292" t="s">
        <v>1703</v>
      </c>
      <c r="E1671" s="293">
        <v>100</v>
      </c>
      <c r="F1671" s="188"/>
      <c r="G1671" s="217"/>
      <c r="H1671" s="217"/>
      <c r="I1671" s="188"/>
      <c r="J1671" s="120" t="str">
        <f>IF(I1671=Sheet2!$A$3,Sheet2!$B$3,IF(I1671=Sheet2!$A$4,Sheet2!$B$4,IF(I1671=Sheet2!$A$5,Sheet2!$B$5,IF(I1671=Sheet2!$A$6,Sheet2!$B$6,""))))</f>
        <v/>
      </c>
      <c r="K1671" s="202"/>
    </row>
    <row r="1672" spans="1:11">
      <c r="A1672" s="365"/>
      <c r="B1672" s="230">
        <v>1646</v>
      </c>
      <c r="C1672" s="294" t="s">
        <v>1704</v>
      </c>
      <c r="D1672" s="292" t="s">
        <v>1705</v>
      </c>
      <c r="E1672" s="293">
        <v>100</v>
      </c>
      <c r="F1672" s="188"/>
      <c r="G1672" s="217"/>
      <c r="H1672" s="217"/>
      <c r="I1672" s="188"/>
      <c r="J1672" s="120" t="str">
        <f>IF(I1672=Sheet2!$A$3,Sheet2!$B$3,IF(I1672=Sheet2!$A$4,Sheet2!$B$4,IF(I1672=Sheet2!$A$5,Sheet2!$B$5,IF(I1672=Sheet2!$A$6,Sheet2!$B$6,""))))</f>
        <v/>
      </c>
      <c r="K1672" s="202"/>
    </row>
    <row r="1673" spans="1:11">
      <c r="A1673" s="365"/>
      <c r="B1673" s="230">
        <v>1647</v>
      </c>
      <c r="C1673" s="294" t="s">
        <v>1706</v>
      </c>
      <c r="D1673" s="292" t="s">
        <v>1707</v>
      </c>
      <c r="E1673" s="293">
        <v>100</v>
      </c>
      <c r="F1673" s="188"/>
      <c r="G1673" s="217"/>
      <c r="H1673" s="217"/>
      <c r="I1673" s="188"/>
      <c r="J1673" s="120" t="str">
        <f>IF(I1673=Sheet2!$A$3,Sheet2!$B$3,IF(I1673=Sheet2!$A$4,Sheet2!$B$4,IF(I1673=Sheet2!$A$5,Sheet2!$B$5,IF(I1673=Sheet2!$A$6,Sheet2!$B$6,""))))</f>
        <v/>
      </c>
      <c r="K1673" s="202"/>
    </row>
    <row r="1674" spans="1:11">
      <c r="A1674" s="365"/>
      <c r="B1674" s="230">
        <v>1648</v>
      </c>
      <c r="C1674" s="294" t="s">
        <v>1708</v>
      </c>
      <c r="D1674" s="292" t="s">
        <v>1709</v>
      </c>
      <c r="E1674" s="293">
        <v>100</v>
      </c>
      <c r="F1674" s="188"/>
      <c r="G1674" s="217"/>
      <c r="H1674" s="217"/>
      <c r="I1674" s="188"/>
      <c r="J1674" s="120" t="str">
        <f>IF(I1674=Sheet2!$A$3,Sheet2!$B$3,IF(I1674=Sheet2!$A$4,Sheet2!$B$4,IF(I1674=Sheet2!$A$5,Sheet2!$B$5,IF(I1674=Sheet2!$A$6,Sheet2!$B$6,""))))</f>
        <v/>
      </c>
      <c r="K1674" s="202"/>
    </row>
    <row r="1675" spans="1:11">
      <c r="A1675" s="365"/>
      <c r="B1675" s="230">
        <v>1649</v>
      </c>
      <c r="C1675" s="294" t="s">
        <v>1710</v>
      </c>
      <c r="D1675" s="292" t="s">
        <v>1711</v>
      </c>
      <c r="E1675" s="293">
        <v>100</v>
      </c>
      <c r="F1675" s="188"/>
      <c r="G1675" s="217"/>
      <c r="H1675" s="217"/>
      <c r="I1675" s="188"/>
      <c r="J1675" s="120" t="str">
        <f>IF(I1675=Sheet2!$A$3,Sheet2!$B$3,IF(I1675=Sheet2!$A$4,Sheet2!$B$4,IF(I1675=Sheet2!$A$5,Sheet2!$B$5,IF(I1675=Sheet2!$A$6,Sheet2!$B$6,""))))</f>
        <v/>
      </c>
      <c r="K1675" s="202"/>
    </row>
    <row r="1676" spans="1:11">
      <c r="A1676" s="365"/>
      <c r="B1676" s="230">
        <v>1650</v>
      </c>
      <c r="C1676" s="294" t="s">
        <v>1712</v>
      </c>
      <c r="D1676" s="292" t="s">
        <v>1713</v>
      </c>
      <c r="E1676" s="293">
        <v>100</v>
      </c>
      <c r="F1676" s="188"/>
      <c r="G1676" s="217"/>
      <c r="H1676" s="217"/>
      <c r="I1676" s="188"/>
      <c r="J1676" s="120" t="str">
        <f>IF(I1676=Sheet2!$A$3,Sheet2!$B$3,IF(I1676=Sheet2!$A$4,Sheet2!$B$4,IF(I1676=Sheet2!$A$5,Sheet2!$B$5,IF(I1676=Sheet2!$A$6,Sheet2!$B$6,""))))</f>
        <v/>
      </c>
      <c r="K1676" s="202"/>
    </row>
    <row r="1677" spans="1:11">
      <c r="A1677" s="365"/>
      <c r="B1677" s="230">
        <v>1651</v>
      </c>
      <c r="C1677" s="294" t="s">
        <v>808</v>
      </c>
      <c r="D1677" s="292" t="s">
        <v>809</v>
      </c>
      <c r="E1677" s="293">
        <v>100</v>
      </c>
      <c r="F1677" s="188"/>
      <c r="G1677" s="217"/>
      <c r="H1677" s="217"/>
      <c r="I1677" s="188"/>
      <c r="J1677" s="120" t="str">
        <f>IF(I1677=Sheet2!$A$3,Sheet2!$B$3,IF(I1677=Sheet2!$A$4,Sheet2!$B$4,IF(I1677=Sheet2!$A$5,Sheet2!$B$5,IF(I1677=Sheet2!$A$6,Sheet2!$B$6,""))))</f>
        <v/>
      </c>
      <c r="K1677" s="202"/>
    </row>
    <row r="1678" spans="1:11">
      <c r="A1678" s="365"/>
      <c r="B1678" s="230">
        <v>1652</v>
      </c>
      <c r="C1678" s="294" t="s">
        <v>1688</v>
      </c>
      <c r="D1678" s="292" t="s">
        <v>1689</v>
      </c>
      <c r="E1678" s="293">
        <v>100</v>
      </c>
      <c r="F1678" s="188"/>
      <c r="G1678" s="217"/>
      <c r="H1678" s="217"/>
      <c r="I1678" s="188"/>
      <c r="J1678" s="120" t="str">
        <f>IF(I1678=Sheet2!$A$3,Sheet2!$B$3,IF(I1678=Sheet2!$A$4,Sheet2!$B$4,IF(I1678=Sheet2!$A$5,Sheet2!$B$5,IF(I1678=Sheet2!$A$6,Sheet2!$B$6,""))))</f>
        <v/>
      </c>
      <c r="K1678" s="202"/>
    </row>
    <row r="1679" spans="1:11">
      <c r="A1679" s="365"/>
      <c r="B1679" s="230">
        <v>1653</v>
      </c>
      <c r="C1679" s="294" t="s">
        <v>474</v>
      </c>
      <c r="D1679" s="292" t="s">
        <v>475</v>
      </c>
      <c r="E1679" s="293">
        <v>100</v>
      </c>
      <c r="F1679" s="188"/>
      <c r="G1679" s="217"/>
      <c r="H1679" s="217"/>
      <c r="I1679" s="188"/>
      <c r="J1679" s="120" t="str">
        <f>IF(I1679=Sheet2!$A$3,Sheet2!$B$3,IF(I1679=Sheet2!$A$4,Sheet2!$B$4,IF(I1679=Sheet2!$A$5,Sheet2!$B$5,IF(I1679=Sheet2!$A$6,Sheet2!$B$6,""))))</f>
        <v/>
      </c>
      <c r="K1679" s="202"/>
    </row>
    <row r="1680" spans="1:11">
      <c r="A1680" s="365"/>
      <c r="B1680" s="230">
        <v>1654</v>
      </c>
      <c r="C1680" s="294" t="s">
        <v>1714</v>
      </c>
      <c r="D1680" s="292" t="s">
        <v>1715</v>
      </c>
      <c r="E1680" s="293">
        <v>100</v>
      </c>
      <c r="F1680" s="188"/>
      <c r="G1680" s="217"/>
      <c r="H1680" s="217"/>
      <c r="I1680" s="188"/>
      <c r="J1680" s="120" t="str">
        <f>IF(I1680=Sheet2!$A$3,Sheet2!$B$3,IF(I1680=Sheet2!$A$4,Sheet2!$B$4,IF(I1680=Sheet2!$A$5,Sheet2!$B$5,IF(I1680=Sheet2!$A$6,Sheet2!$B$6,""))))</f>
        <v/>
      </c>
      <c r="K1680" s="202"/>
    </row>
    <row r="1681" spans="1:11">
      <c r="A1681" s="365"/>
      <c r="B1681" s="230">
        <v>1655</v>
      </c>
      <c r="C1681" s="291" t="s">
        <v>842</v>
      </c>
      <c r="D1681" s="292" t="s">
        <v>1716</v>
      </c>
      <c r="E1681" s="293">
        <v>100</v>
      </c>
      <c r="F1681" s="188"/>
      <c r="G1681" s="217"/>
      <c r="H1681" s="217"/>
      <c r="I1681" s="188"/>
      <c r="J1681" s="120" t="str">
        <f>IF(I1681=Sheet2!$A$3,Sheet2!$B$3,IF(I1681=Sheet2!$A$4,Sheet2!$B$4,IF(I1681=Sheet2!$A$5,Sheet2!$B$5,IF(I1681=Sheet2!$A$6,Sheet2!$B$6,""))))</f>
        <v/>
      </c>
      <c r="K1681" s="202"/>
    </row>
    <row r="1682" spans="1:11">
      <c r="A1682" s="365"/>
      <c r="B1682" s="230">
        <v>1656</v>
      </c>
      <c r="C1682" s="294" t="s">
        <v>1717</v>
      </c>
      <c r="D1682" s="292" t="s">
        <v>1718</v>
      </c>
      <c r="E1682" s="293">
        <v>100</v>
      </c>
      <c r="F1682" s="188"/>
      <c r="G1682" s="217"/>
      <c r="H1682" s="217"/>
      <c r="I1682" s="188"/>
      <c r="J1682" s="120" t="str">
        <f>IF(I1682=Sheet2!$A$3,Sheet2!$B$3,IF(I1682=Sheet2!$A$4,Sheet2!$B$4,IF(I1682=Sheet2!$A$5,Sheet2!$B$5,IF(I1682=Sheet2!$A$6,Sheet2!$B$6,""))))</f>
        <v/>
      </c>
      <c r="K1682" s="202"/>
    </row>
    <row r="1683" spans="1:11">
      <c r="A1683" s="365"/>
      <c r="B1683" s="230">
        <v>1657</v>
      </c>
      <c r="C1683" s="294" t="s">
        <v>1706</v>
      </c>
      <c r="D1683" s="292" t="s">
        <v>1707</v>
      </c>
      <c r="E1683" s="293">
        <v>100</v>
      </c>
      <c r="F1683" s="188"/>
      <c r="G1683" s="217"/>
      <c r="H1683" s="217"/>
      <c r="I1683" s="188"/>
      <c r="J1683" s="120" t="str">
        <f>IF(I1683=Sheet2!$A$3,Sheet2!$B$3,IF(I1683=Sheet2!$A$4,Sheet2!$B$4,IF(I1683=Sheet2!$A$5,Sheet2!$B$5,IF(I1683=Sheet2!$A$6,Sheet2!$B$6,""))))</f>
        <v/>
      </c>
      <c r="K1683" s="202"/>
    </row>
    <row r="1684" spans="1:11">
      <c r="A1684" s="365"/>
      <c r="B1684" s="230">
        <v>1658</v>
      </c>
      <c r="C1684" s="294" t="s">
        <v>1708</v>
      </c>
      <c r="D1684" s="292" t="s">
        <v>1709</v>
      </c>
      <c r="E1684" s="293">
        <v>100</v>
      </c>
      <c r="F1684" s="188"/>
      <c r="G1684" s="217"/>
      <c r="H1684" s="217"/>
      <c r="I1684" s="188"/>
      <c r="J1684" s="120" t="str">
        <f>IF(I1684=Sheet2!$A$3,Sheet2!$B$3,IF(I1684=Sheet2!$A$4,Sheet2!$B$4,IF(I1684=Sheet2!$A$5,Sheet2!$B$5,IF(I1684=Sheet2!$A$6,Sheet2!$B$6,""))))</f>
        <v/>
      </c>
      <c r="K1684" s="202"/>
    </row>
    <row r="1685" spans="1:11">
      <c r="A1685" s="365"/>
      <c r="B1685" s="230">
        <v>1659</v>
      </c>
      <c r="C1685" s="294" t="s">
        <v>1710</v>
      </c>
      <c r="D1685" s="292" t="s">
        <v>1711</v>
      </c>
      <c r="E1685" s="293">
        <v>100</v>
      </c>
      <c r="F1685" s="188"/>
      <c r="G1685" s="217"/>
      <c r="H1685" s="217"/>
      <c r="I1685" s="188"/>
      <c r="J1685" s="120" t="str">
        <f>IF(I1685=Sheet2!$A$3,Sheet2!$B$3,IF(I1685=Sheet2!$A$4,Sheet2!$B$4,IF(I1685=Sheet2!$A$5,Sheet2!$B$5,IF(I1685=Sheet2!$A$6,Sheet2!$B$6,""))))</f>
        <v/>
      </c>
      <c r="K1685" s="202"/>
    </row>
    <row r="1686" spans="1:11">
      <c r="A1686" s="365"/>
      <c r="B1686" s="230">
        <v>1660</v>
      </c>
      <c r="C1686" s="294" t="s">
        <v>1712</v>
      </c>
      <c r="D1686" s="292" t="s">
        <v>1713</v>
      </c>
      <c r="E1686" s="293">
        <v>100</v>
      </c>
      <c r="F1686" s="188"/>
      <c r="G1686" s="217"/>
      <c r="H1686" s="217"/>
      <c r="I1686" s="188"/>
      <c r="J1686" s="120" t="str">
        <f>IF(I1686=Sheet2!$A$3,Sheet2!$B$3,IF(I1686=Sheet2!$A$4,Sheet2!$B$4,IF(I1686=Sheet2!$A$5,Sheet2!$B$5,IF(I1686=Sheet2!$A$6,Sheet2!$B$6,""))))</f>
        <v/>
      </c>
      <c r="K1686" s="202"/>
    </row>
    <row r="1687" spans="1:11">
      <c r="A1687" s="365"/>
      <c r="B1687" s="230">
        <v>1661</v>
      </c>
      <c r="C1687" s="294" t="s">
        <v>808</v>
      </c>
      <c r="D1687" s="292" t="s">
        <v>809</v>
      </c>
      <c r="E1687" s="293">
        <v>100</v>
      </c>
      <c r="F1687" s="188"/>
      <c r="G1687" s="217"/>
      <c r="H1687" s="217"/>
      <c r="I1687" s="188"/>
      <c r="J1687" s="120" t="str">
        <f>IF(I1687=Sheet2!$A$3,Sheet2!$B$3,IF(I1687=Sheet2!$A$4,Sheet2!$B$4,IF(I1687=Sheet2!$A$5,Sheet2!$B$5,IF(I1687=Sheet2!$A$6,Sheet2!$B$6,""))))</f>
        <v/>
      </c>
      <c r="K1687" s="202"/>
    </row>
    <row r="1688" spans="1:11">
      <c r="A1688" s="365"/>
      <c r="B1688" s="230">
        <v>1662</v>
      </c>
      <c r="C1688" s="294" t="s">
        <v>1688</v>
      </c>
      <c r="D1688" s="292" t="s">
        <v>1689</v>
      </c>
      <c r="E1688" s="293">
        <v>100</v>
      </c>
      <c r="F1688" s="188"/>
      <c r="G1688" s="217"/>
      <c r="H1688" s="217"/>
      <c r="I1688" s="188"/>
      <c r="J1688" s="120" t="str">
        <f>IF(I1688=Sheet2!$A$3,Sheet2!$B$3,IF(I1688=Sheet2!$A$4,Sheet2!$B$4,IF(I1688=Sheet2!$A$5,Sheet2!$B$5,IF(I1688=Sheet2!$A$6,Sheet2!$B$6,""))))</f>
        <v/>
      </c>
      <c r="K1688" s="202"/>
    </row>
    <row r="1689" spans="1:11">
      <c r="A1689" s="365"/>
      <c r="B1689" s="230">
        <v>1663</v>
      </c>
      <c r="C1689" s="294" t="s">
        <v>474</v>
      </c>
      <c r="D1689" s="292" t="s">
        <v>475</v>
      </c>
      <c r="E1689" s="293">
        <v>100</v>
      </c>
      <c r="F1689" s="188"/>
      <c r="G1689" s="217"/>
      <c r="H1689" s="217"/>
      <c r="I1689" s="188"/>
      <c r="J1689" s="120" t="str">
        <f>IF(I1689=Sheet2!$A$3,Sheet2!$B$3,IF(I1689=Sheet2!$A$4,Sheet2!$B$4,IF(I1689=Sheet2!$A$5,Sheet2!$B$5,IF(I1689=Sheet2!$A$6,Sheet2!$B$6,""))))</f>
        <v/>
      </c>
      <c r="K1689" s="202"/>
    </row>
    <row r="1690" spans="1:11">
      <c r="A1690" s="365"/>
      <c r="B1690" s="230">
        <v>1664</v>
      </c>
      <c r="C1690" s="294" t="s">
        <v>1719</v>
      </c>
      <c r="D1690" s="292" t="s">
        <v>1720</v>
      </c>
      <c r="E1690" s="293">
        <v>100</v>
      </c>
      <c r="F1690" s="188"/>
      <c r="G1690" s="217"/>
      <c r="H1690" s="217"/>
      <c r="I1690" s="188"/>
      <c r="J1690" s="120" t="str">
        <f>IF(I1690=Sheet2!$A$3,Sheet2!$B$3,IF(I1690=Sheet2!$A$4,Sheet2!$B$4,IF(I1690=Sheet2!$A$5,Sheet2!$B$5,IF(I1690=Sheet2!$A$6,Sheet2!$B$6,""))))</f>
        <v/>
      </c>
      <c r="K1690" s="202"/>
    </row>
    <row r="1691" spans="1:11">
      <c r="A1691" s="365"/>
      <c r="B1691" s="230">
        <v>1665</v>
      </c>
      <c r="C1691" s="291" t="s">
        <v>839</v>
      </c>
      <c r="D1691" s="292" t="s">
        <v>1721</v>
      </c>
      <c r="E1691" s="293">
        <v>100</v>
      </c>
      <c r="F1691" s="188"/>
      <c r="G1691" s="217"/>
      <c r="H1691" s="217"/>
      <c r="I1691" s="188"/>
      <c r="J1691" s="120" t="str">
        <f>IF(I1691=Sheet2!$A$3,Sheet2!$B$3,IF(I1691=Sheet2!$A$4,Sheet2!$B$4,IF(I1691=Sheet2!$A$5,Sheet2!$B$5,IF(I1691=Sheet2!$A$6,Sheet2!$B$6,""))))</f>
        <v/>
      </c>
      <c r="K1691" s="202"/>
    </row>
    <row r="1692" spans="1:11">
      <c r="A1692" s="365"/>
      <c r="B1692" s="230">
        <v>1666</v>
      </c>
      <c r="C1692" s="294" t="s">
        <v>1722</v>
      </c>
      <c r="D1692" s="292" t="s">
        <v>1700</v>
      </c>
      <c r="E1692" s="293">
        <v>100</v>
      </c>
      <c r="F1692" s="188"/>
      <c r="G1692" s="217"/>
      <c r="H1692" s="217"/>
      <c r="I1692" s="188"/>
      <c r="J1692" s="120" t="str">
        <f>IF(I1692=Sheet2!$A$3,Sheet2!$B$3,IF(I1692=Sheet2!$A$4,Sheet2!$B$4,IF(I1692=Sheet2!$A$5,Sheet2!$B$5,IF(I1692=Sheet2!$A$6,Sheet2!$B$6,""))))</f>
        <v/>
      </c>
      <c r="K1692" s="202"/>
    </row>
    <row r="1693" spans="1:11">
      <c r="A1693" s="365"/>
      <c r="B1693" s="230">
        <v>1667</v>
      </c>
      <c r="C1693" s="294" t="s">
        <v>474</v>
      </c>
      <c r="D1693" s="292" t="s">
        <v>475</v>
      </c>
      <c r="E1693" s="293">
        <v>100</v>
      </c>
      <c r="F1693" s="188"/>
      <c r="G1693" s="217"/>
      <c r="H1693" s="217"/>
      <c r="I1693" s="188"/>
      <c r="J1693" s="120" t="str">
        <f>IF(I1693=Sheet2!$A$3,Sheet2!$B$3,IF(I1693=Sheet2!$A$4,Sheet2!$B$4,IF(I1693=Sheet2!$A$5,Sheet2!$B$5,IF(I1693=Sheet2!$A$6,Sheet2!$B$6,""))))</f>
        <v/>
      </c>
      <c r="K1693" s="202"/>
    </row>
    <row r="1694" spans="1:11">
      <c r="A1694" s="365"/>
      <c r="B1694" s="230">
        <v>1668</v>
      </c>
      <c r="C1694" s="294" t="s">
        <v>1688</v>
      </c>
      <c r="D1694" s="292" t="s">
        <v>1689</v>
      </c>
      <c r="E1694" s="293">
        <v>100</v>
      </c>
      <c r="F1694" s="188"/>
      <c r="G1694" s="217"/>
      <c r="H1694" s="217"/>
      <c r="I1694" s="188"/>
      <c r="J1694" s="120" t="str">
        <f>IF(I1694=Sheet2!$A$3,Sheet2!$B$3,IF(I1694=Sheet2!$A$4,Sheet2!$B$4,IF(I1694=Sheet2!$A$5,Sheet2!$B$5,IF(I1694=Sheet2!$A$6,Sheet2!$B$6,""))))</f>
        <v/>
      </c>
      <c r="K1694" s="202"/>
    </row>
    <row r="1695" spans="1:11">
      <c r="A1695" s="365"/>
      <c r="B1695" s="230">
        <v>1669</v>
      </c>
      <c r="C1695" s="294" t="s">
        <v>1680</v>
      </c>
      <c r="D1695" s="292" t="s">
        <v>1681</v>
      </c>
      <c r="E1695" s="293">
        <v>100</v>
      </c>
      <c r="F1695" s="188"/>
      <c r="G1695" s="217"/>
      <c r="H1695" s="217"/>
      <c r="I1695" s="188"/>
      <c r="J1695" s="120" t="str">
        <f>IF(I1695=Sheet2!$A$3,Sheet2!$B$3,IF(I1695=Sheet2!$A$4,Sheet2!$B$4,IF(I1695=Sheet2!$A$5,Sheet2!$B$5,IF(I1695=Sheet2!$A$6,Sheet2!$B$6,""))))</f>
        <v/>
      </c>
      <c r="K1695" s="202"/>
    </row>
    <row r="1696" spans="1:11">
      <c r="A1696" s="365"/>
      <c r="B1696" s="230">
        <v>1670</v>
      </c>
      <c r="C1696" s="294" t="s">
        <v>1682</v>
      </c>
      <c r="D1696" s="292" t="s">
        <v>1683</v>
      </c>
      <c r="E1696" s="293">
        <v>100</v>
      </c>
      <c r="F1696" s="188"/>
      <c r="G1696" s="217"/>
      <c r="H1696" s="217"/>
      <c r="I1696" s="188"/>
      <c r="J1696" s="120" t="str">
        <f>IF(I1696=Sheet2!$A$3,Sheet2!$B$3,IF(I1696=Sheet2!$A$4,Sheet2!$B$4,IF(I1696=Sheet2!$A$5,Sheet2!$B$5,IF(I1696=Sheet2!$A$6,Sheet2!$B$6,""))))</f>
        <v/>
      </c>
      <c r="K1696" s="202"/>
    </row>
    <row r="1697" spans="1:11">
      <c r="A1697" s="365"/>
      <c r="B1697" s="230">
        <v>1671</v>
      </c>
      <c r="C1697" s="294" t="s">
        <v>1684</v>
      </c>
      <c r="D1697" s="292" t="s">
        <v>1685</v>
      </c>
      <c r="E1697" s="293">
        <v>100</v>
      </c>
      <c r="F1697" s="188"/>
      <c r="G1697" s="217"/>
      <c r="H1697" s="217"/>
      <c r="I1697" s="188"/>
      <c r="J1697" s="120" t="str">
        <f>IF(I1697=Sheet2!$A$3,Sheet2!$B$3,IF(I1697=Sheet2!$A$4,Sheet2!$B$4,IF(I1697=Sheet2!$A$5,Sheet2!$B$5,IF(I1697=Sheet2!$A$6,Sheet2!$B$6,""))))</f>
        <v/>
      </c>
      <c r="K1697" s="202"/>
    </row>
    <row r="1698" spans="1:11">
      <c r="A1698" s="365"/>
      <c r="B1698" s="230">
        <v>1672</v>
      </c>
      <c r="C1698" s="294" t="s">
        <v>1686</v>
      </c>
      <c r="D1698" s="292" t="s">
        <v>1687</v>
      </c>
      <c r="E1698" s="293">
        <v>100</v>
      </c>
      <c r="F1698" s="188"/>
      <c r="G1698" s="217"/>
      <c r="H1698" s="217"/>
      <c r="I1698" s="188"/>
      <c r="J1698" s="120" t="str">
        <f>IF(I1698=Sheet2!$A$3,Sheet2!$B$3,IF(I1698=Sheet2!$A$4,Sheet2!$B$4,IF(I1698=Sheet2!$A$5,Sheet2!$B$5,IF(I1698=Sheet2!$A$6,Sheet2!$B$6,""))))</f>
        <v/>
      </c>
      <c r="K1698" s="202"/>
    </row>
    <row r="1699" spans="1:11">
      <c r="A1699" s="365"/>
      <c r="B1699" s="230">
        <v>1673</v>
      </c>
      <c r="C1699" s="294" t="s">
        <v>1719</v>
      </c>
      <c r="D1699" s="292" t="s">
        <v>1720</v>
      </c>
      <c r="E1699" s="293">
        <v>100</v>
      </c>
      <c r="F1699" s="188"/>
      <c r="G1699" s="217"/>
      <c r="H1699" s="217"/>
      <c r="I1699" s="188"/>
      <c r="J1699" s="120" t="str">
        <f>IF(I1699=Sheet2!$A$3,Sheet2!$B$3,IF(I1699=Sheet2!$A$4,Sheet2!$B$4,IF(I1699=Sheet2!$A$5,Sheet2!$B$5,IF(I1699=Sheet2!$A$6,Sheet2!$B$6,""))))</f>
        <v/>
      </c>
      <c r="K1699" s="202"/>
    </row>
    <row r="1700" spans="1:11">
      <c r="A1700" s="365"/>
      <c r="B1700" s="230">
        <v>1674</v>
      </c>
      <c r="C1700" s="291" t="s">
        <v>838</v>
      </c>
      <c r="D1700" s="292" t="s">
        <v>1723</v>
      </c>
      <c r="E1700" s="293">
        <v>100</v>
      </c>
      <c r="F1700" s="188"/>
      <c r="G1700" s="217"/>
      <c r="H1700" s="217"/>
      <c r="I1700" s="188"/>
      <c r="J1700" s="120" t="str">
        <f>IF(I1700=Sheet2!$A$3,Sheet2!$B$3,IF(I1700=Sheet2!$A$4,Sheet2!$B$4,IF(I1700=Sheet2!$A$5,Sheet2!$B$5,IF(I1700=Sheet2!$A$6,Sheet2!$B$6,""))))</f>
        <v/>
      </c>
      <c r="K1700" s="202"/>
    </row>
    <row r="1701" spans="1:11">
      <c r="A1701" s="365"/>
      <c r="B1701" s="230">
        <v>1675</v>
      </c>
      <c r="C1701" s="294" t="s">
        <v>1724</v>
      </c>
      <c r="D1701" s="292" t="s">
        <v>1705</v>
      </c>
      <c r="E1701" s="293">
        <v>100</v>
      </c>
      <c r="F1701" s="188"/>
      <c r="G1701" s="217"/>
      <c r="H1701" s="217"/>
      <c r="I1701" s="188"/>
      <c r="J1701" s="120" t="str">
        <f>IF(I1701=Sheet2!$A$3,Sheet2!$B$3,IF(I1701=Sheet2!$A$4,Sheet2!$B$4,IF(I1701=Sheet2!$A$5,Sheet2!$B$5,IF(I1701=Sheet2!$A$6,Sheet2!$B$6,""))))</f>
        <v/>
      </c>
      <c r="K1701" s="202"/>
    </row>
    <row r="1702" spans="1:11">
      <c r="A1702" s="365"/>
      <c r="B1702" s="230">
        <v>1676</v>
      </c>
      <c r="C1702" s="294" t="s">
        <v>474</v>
      </c>
      <c r="D1702" s="292" t="s">
        <v>475</v>
      </c>
      <c r="E1702" s="293">
        <v>100</v>
      </c>
      <c r="F1702" s="188"/>
      <c r="G1702" s="217"/>
      <c r="H1702" s="217"/>
      <c r="I1702" s="188"/>
      <c r="J1702" s="120" t="str">
        <f>IF(I1702=Sheet2!$A$3,Sheet2!$B$3,IF(I1702=Sheet2!$A$4,Sheet2!$B$4,IF(I1702=Sheet2!$A$5,Sheet2!$B$5,IF(I1702=Sheet2!$A$6,Sheet2!$B$6,""))))</f>
        <v/>
      </c>
      <c r="K1702" s="202"/>
    </row>
    <row r="1703" spans="1:11">
      <c r="A1703" s="365"/>
      <c r="B1703" s="230">
        <v>1677</v>
      </c>
      <c r="C1703" s="294" t="s">
        <v>1688</v>
      </c>
      <c r="D1703" s="292" t="s">
        <v>1689</v>
      </c>
      <c r="E1703" s="293">
        <v>100</v>
      </c>
      <c r="F1703" s="188"/>
      <c r="G1703" s="217"/>
      <c r="H1703" s="217"/>
      <c r="I1703" s="188"/>
      <c r="J1703" s="120" t="str">
        <f>IF(I1703=Sheet2!$A$3,Sheet2!$B$3,IF(I1703=Sheet2!$A$4,Sheet2!$B$4,IF(I1703=Sheet2!$A$5,Sheet2!$B$5,IF(I1703=Sheet2!$A$6,Sheet2!$B$6,""))))</f>
        <v/>
      </c>
      <c r="K1703" s="202"/>
    </row>
    <row r="1704" spans="1:11">
      <c r="A1704" s="365"/>
      <c r="B1704" s="230">
        <v>1678</v>
      </c>
      <c r="C1704" s="294" t="s">
        <v>1712</v>
      </c>
      <c r="D1704" s="292" t="s">
        <v>1713</v>
      </c>
      <c r="E1704" s="293">
        <v>100</v>
      </c>
      <c r="F1704" s="188"/>
      <c r="G1704" s="217"/>
      <c r="H1704" s="217"/>
      <c r="I1704" s="188"/>
      <c r="J1704" s="120" t="str">
        <f>IF(I1704=Sheet2!$A$3,Sheet2!$B$3,IF(I1704=Sheet2!$A$4,Sheet2!$B$4,IF(I1704=Sheet2!$A$5,Sheet2!$B$5,IF(I1704=Sheet2!$A$6,Sheet2!$B$6,""))))</f>
        <v/>
      </c>
      <c r="K1704" s="202"/>
    </row>
    <row r="1705" spans="1:11">
      <c r="A1705" s="365"/>
      <c r="B1705" s="230">
        <v>1679</v>
      </c>
      <c r="C1705" s="294" t="s">
        <v>1706</v>
      </c>
      <c r="D1705" s="292" t="s">
        <v>1707</v>
      </c>
      <c r="E1705" s="293">
        <v>100</v>
      </c>
      <c r="F1705" s="188"/>
      <c r="G1705" s="217"/>
      <c r="H1705" s="217"/>
      <c r="I1705" s="188"/>
      <c r="J1705" s="120" t="str">
        <f>IF(I1705=Sheet2!$A$3,Sheet2!$B$3,IF(I1705=Sheet2!$A$4,Sheet2!$B$4,IF(I1705=Sheet2!$A$5,Sheet2!$B$5,IF(I1705=Sheet2!$A$6,Sheet2!$B$6,""))))</f>
        <v/>
      </c>
      <c r="K1705" s="202"/>
    </row>
    <row r="1706" spans="1:11">
      <c r="A1706" s="365"/>
      <c r="B1706" s="230">
        <v>1680</v>
      </c>
      <c r="C1706" s="294" t="s">
        <v>1708</v>
      </c>
      <c r="D1706" s="292" t="s">
        <v>1709</v>
      </c>
      <c r="E1706" s="293">
        <v>100</v>
      </c>
      <c r="F1706" s="188"/>
      <c r="G1706" s="217"/>
      <c r="H1706" s="217"/>
      <c r="I1706" s="188"/>
      <c r="J1706" s="120" t="str">
        <f>IF(I1706=Sheet2!$A$3,Sheet2!$B$3,IF(I1706=Sheet2!$A$4,Sheet2!$B$4,IF(I1706=Sheet2!$A$5,Sheet2!$B$5,IF(I1706=Sheet2!$A$6,Sheet2!$B$6,""))))</f>
        <v/>
      </c>
      <c r="K1706" s="202"/>
    </row>
    <row r="1707" spans="1:11">
      <c r="A1707" s="365"/>
      <c r="B1707" s="230">
        <v>1681</v>
      </c>
      <c r="C1707" s="294" t="s">
        <v>1710</v>
      </c>
      <c r="D1707" s="292" t="s">
        <v>1711</v>
      </c>
      <c r="E1707" s="293">
        <v>100</v>
      </c>
      <c r="F1707" s="188"/>
      <c r="G1707" s="217"/>
      <c r="H1707" s="217"/>
      <c r="I1707" s="188"/>
      <c r="J1707" s="120" t="str">
        <f>IF(I1707=Sheet2!$A$3,Sheet2!$B$3,IF(I1707=Sheet2!$A$4,Sheet2!$B$4,IF(I1707=Sheet2!$A$5,Sheet2!$B$5,IF(I1707=Sheet2!$A$6,Sheet2!$B$6,""))))</f>
        <v/>
      </c>
      <c r="K1707" s="202"/>
    </row>
    <row r="1708" spans="1:11">
      <c r="A1708" s="365"/>
      <c r="B1708" s="230">
        <v>1682</v>
      </c>
      <c r="C1708" s="294" t="s">
        <v>1725</v>
      </c>
      <c r="D1708" s="292" t="s">
        <v>1726</v>
      </c>
      <c r="E1708" s="293">
        <v>100</v>
      </c>
      <c r="F1708" s="188"/>
      <c r="G1708" s="217"/>
      <c r="H1708" s="217"/>
      <c r="I1708" s="188"/>
      <c r="J1708" s="120" t="str">
        <f>IF(I1708=Sheet2!$A$3,Sheet2!$B$3,IF(I1708=Sheet2!$A$4,Sheet2!$B$4,IF(I1708=Sheet2!$A$5,Sheet2!$B$5,IF(I1708=Sheet2!$A$6,Sheet2!$B$6,""))))</f>
        <v/>
      </c>
      <c r="K1708" s="202"/>
    </row>
    <row r="1709" spans="1:11">
      <c r="A1709" s="365"/>
      <c r="B1709" s="230">
        <v>1683</v>
      </c>
      <c r="C1709" s="291" t="s">
        <v>843</v>
      </c>
      <c r="D1709" s="292" t="s">
        <v>1727</v>
      </c>
      <c r="E1709" s="293">
        <v>100</v>
      </c>
      <c r="F1709" s="188"/>
      <c r="G1709" s="217"/>
      <c r="H1709" s="217"/>
      <c r="I1709" s="188"/>
      <c r="J1709" s="120" t="str">
        <f>IF(I1709=Sheet2!$A$3,Sheet2!$B$3,IF(I1709=Sheet2!$A$4,Sheet2!$B$4,IF(I1709=Sheet2!$A$5,Sheet2!$B$5,IF(I1709=Sheet2!$A$6,Sheet2!$B$6,""))))</f>
        <v/>
      </c>
      <c r="K1709" s="202"/>
    </row>
    <row r="1710" spans="1:11">
      <c r="A1710" s="365"/>
      <c r="B1710" s="230">
        <v>1684</v>
      </c>
      <c r="C1710" s="294" t="s">
        <v>1728</v>
      </c>
      <c r="D1710" s="292" t="s">
        <v>1718</v>
      </c>
      <c r="E1710" s="293">
        <v>100</v>
      </c>
      <c r="F1710" s="188"/>
      <c r="G1710" s="217"/>
      <c r="H1710" s="217"/>
      <c r="I1710" s="188"/>
      <c r="J1710" s="120" t="str">
        <f>IF(I1710=Sheet2!$A$3,Sheet2!$B$3,IF(I1710=Sheet2!$A$4,Sheet2!$B$4,IF(I1710=Sheet2!$A$5,Sheet2!$B$5,IF(I1710=Sheet2!$A$6,Sheet2!$B$6,""))))</f>
        <v/>
      </c>
      <c r="K1710" s="202"/>
    </row>
    <row r="1711" spans="1:11">
      <c r="A1711" s="365"/>
      <c r="B1711" s="230">
        <v>1685</v>
      </c>
      <c r="C1711" s="294" t="s">
        <v>474</v>
      </c>
      <c r="D1711" s="292" t="s">
        <v>475</v>
      </c>
      <c r="E1711" s="293">
        <v>100</v>
      </c>
      <c r="F1711" s="188"/>
      <c r="G1711" s="217"/>
      <c r="H1711" s="217"/>
      <c r="I1711" s="188"/>
      <c r="J1711" s="120" t="str">
        <f>IF(I1711=Sheet2!$A$3,Sheet2!$B$3,IF(I1711=Sheet2!$A$4,Sheet2!$B$4,IF(I1711=Sheet2!$A$5,Sheet2!$B$5,IF(I1711=Sheet2!$A$6,Sheet2!$B$6,""))))</f>
        <v/>
      </c>
      <c r="K1711" s="202"/>
    </row>
    <row r="1712" spans="1:11">
      <c r="A1712" s="365"/>
      <c r="B1712" s="230">
        <v>1686</v>
      </c>
      <c r="C1712" s="294" t="s">
        <v>1712</v>
      </c>
      <c r="D1712" s="292" t="s">
        <v>1713</v>
      </c>
      <c r="E1712" s="293">
        <v>100</v>
      </c>
      <c r="F1712" s="188"/>
      <c r="G1712" s="217"/>
      <c r="H1712" s="217"/>
      <c r="I1712" s="188"/>
      <c r="J1712" s="120" t="str">
        <f>IF(I1712=Sheet2!$A$3,Sheet2!$B$3,IF(I1712=Sheet2!$A$4,Sheet2!$B$4,IF(I1712=Sheet2!$A$5,Sheet2!$B$5,IF(I1712=Sheet2!$A$6,Sheet2!$B$6,""))))</f>
        <v/>
      </c>
      <c r="K1712" s="202"/>
    </row>
    <row r="1713" spans="1:11">
      <c r="A1713" s="365"/>
      <c r="B1713" s="230">
        <v>1687</v>
      </c>
      <c r="C1713" s="294" t="s">
        <v>1706</v>
      </c>
      <c r="D1713" s="292" t="s">
        <v>1707</v>
      </c>
      <c r="E1713" s="293">
        <v>100</v>
      </c>
      <c r="F1713" s="188"/>
      <c r="G1713" s="217"/>
      <c r="H1713" s="217"/>
      <c r="I1713" s="188"/>
      <c r="J1713" s="120" t="str">
        <f>IF(I1713=Sheet2!$A$3,Sheet2!$B$3,IF(I1713=Sheet2!$A$4,Sheet2!$B$4,IF(I1713=Sheet2!$A$5,Sheet2!$B$5,IF(I1713=Sheet2!$A$6,Sheet2!$B$6,""))))</f>
        <v/>
      </c>
      <c r="K1713" s="202"/>
    </row>
    <row r="1714" spans="1:11">
      <c r="A1714" s="365"/>
      <c r="B1714" s="230">
        <v>1688</v>
      </c>
      <c r="C1714" s="294" t="s">
        <v>1708</v>
      </c>
      <c r="D1714" s="292" t="s">
        <v>1709</v>
      </c>
      <c r="E1714" s="293">
        <v>100</v>
      </c>
      <c r="F1714" s="188"/>
      <c r="G1714" s="217"/>
      <c r="H1714" s="217"/>
      <c r="I1714" s="188"/>
      <c r="J1714" s="120" t="str">
        <f>IF(I1714=Sheet2!$A$3,Sheet2!$B$3,IF(I1714=Sheet2!$A$4,Sheet2!$B$4,IF(I1714=Sheet2!$A$5,Sheet2!$B$5,IF(I1714=Sheet2!$A$6,Sheet2!$B$6,""))))</f>
        <v/>
      </c>
      <c r="K1714" s="202"/>
    </row>
    <row r="1715" spans="1:11">
      <c r="A1715" s="365"/>
      <c r="B1715" s="230">
        <v>1689</v>
      </c>
      <c r="C1715" s="294" t="s">
        <v>1710</v>
      </c>
      <c r="D1715" s="292" t="s">
        <v>1711</v>
      </c>
      <c r="E1715" s="293">
        <v>100</v>
      </c>
      <c r="F1715" s="188"/>
      <c r="G1715" s="217"/>
      <c r="H1715" s="217"/>
      <c r="I1715" s="188"/>
      <c r="J1715" s="120" t="str">
        <f>IF(I1715=Sheet2!$A$3,Sheet2!$B$3,IF(I1715=Sheet2!$A$4,Sheet2!$B$4,IF(I1715=Sheet2!$A$5,Sheet2!$B$5,IF(I1715=Sheet2!$A$6,Sheet2!$B$6,""))))</f>
        <v/>
      </c>
      <c r="K1715" s="202"/>
    </row>
    <row r="1716" spans="1:11">
      <c r="A1716" s="365"/>
      <c r="B1716" s="230">
        <v>1690</v>
      </c>
      <c r="C1716" s="294" t="s">
        <v>1688</v>
      </c>
      <c r="D1716" s="292" t="s">
        <v>1689</v>
      </c>
      <c r="E1716" s="293">
        <v>100</v>
      </c>
      <c r="F1716" s="188"/>
      <c r="G1716" s="217"/>
      <c r="H1716" s="217"/>
      <c r="I1716" s="188"/>
      <c r="J1716" s="120" t="str">
        <f>IF(I1716=Sheet2!$A$3,Sheet2!$B$3,IF(I1716=Sheet2!$A$4,Sheet2!$B$4,IF(I1716=Sheet2!$A$5,Sheet2!$B$5,IF(I1716=Sheet2!$A$6,Sheet2!$B$6,""))))</f>
        <v/>
      </c>
      <c r="K1716" s="202"/>
    </row>
    <row r="1717" spans="1:11">
      <c r="A1717" s="365"/>
      <c r="B1717" s="230">
        <v>1691</v>
      </c>
      <c r="C1717" s="294" t="s">
        <v>1729</v>
      </c>
      <c r="D1717" s="292" t="s">
        <v>1730</v>
      </c>
      <c r="E1717" s="293">
        <v>100</v>
      </c>
      <c r="F1717" s="188"/>
      <c r="G1717" s="217"/>
      <c r="H1717" s="217"/>
      <c r="I1717" s="188"/>
      <c r="J1717" s="120" t="str">
        <f>IF(I1717=Sheet2!$A$3,Sheet2!$B$3,IF(I1717=Sheet2!$A$4,Sheet2!$B$4,IF(I1717=Sheet2!$A$5,Sheet2!$B$5,IF(I1717=Sheet2!$A$6,Sheet2!$B$6,""))))</f>
        <v/>
      </c>
      <c r="K1717" s="202"/>
    </row>
    <row r="1718" spans="1:11">
      <c r="A1718" s="365"/>
      <c r="B1718" s="230">
        <v>1692</v>
      </c>
      <c r="C1718" s="294" t="s">
        <v>1725</v>
      </c>
      <c r="D1718" s="292" t="s">
        <v>1726</v>
      </c>
      <c r="E1718" s="293">
        <v>100</v>
      </c>
      <c r="F1718" s="188"/>
      <c r="G1718" s="217"/>
      <c r="H1718" s="217"/>
      <c r="I1718" s="188"/>
      <c r="J1718" s="120" t="str">
        <f>IF(I1718=Sheet2!$A$3,Sheet2!$B$3,IF(I1718=Sheet2!$A$4,Sheet2!$B$4,IF(I1718=Sheet2!$A$5,Sheet2!$B$5,IF(I1718=Sheet2!$A$6,Sheet2!$B$6,""))))</f>
        <v/>
      </c>
      <c r="K1718" s="202"/>
    </row>
    <row r="1719" spans="1:11">
      <c r="A1719" s="365"/>
      <c r="B1719" s="230">
        <v>1693</v>
      </c>
      <c r="C1719" s="291" t="s">
        <v>841</v>
      </c>
      <c r="D1719" s="292" t="s">
        <v>1731</v>
      </c>
      <c r="E1719" s="293">
        <v>100</v>
      </c>
      <c r="F1719" s="188"/>
      <c r="G1719" s="217"/>
      <c r="H1719" s="217"/>
      <c r="I1719" s="188"/>
      <c r="J1719" s="120" t="str">
        <f>IF(I1719=Sheet2!$A$3,Sheet2!$B$3,IF(I1719=Sheet2!$A$4,Sheet2!$B$4,IF(I1719=Sheet2!$A$5,Sheet2!$B$5,IF(I1719=Sheet2!$A$6,Sheet2!$B$6,""))))</f>
        <v/>
      </c>
      <c r="K1719" s="202"/>
    </row>
    <row r="1720" spans="1:11">
      <c r="A1720" s="365"/>
      <c r="B1720" s="230">
        <v>1694</v>
      </c>
      <c r="C1720" s="294" t="s">
        <v>1732</v>
      </c>
      <c r="D1720" s="292" t="s">
        <v>1705</v>
      </c>
      <c r="E1720" s="293">
        <v>100</v>
      </c>
      <c r="F1720" s="188"/>
      <c r="G1720" s="217"/>
      <c r="H1720" s="217"/>
      <c r="I1720" s="188"/>
      <c r="J1720" s="120" t="str">
        <f>IF(I1720=Sheet2!$A$3,Sheet2!$B$3,IF(I1720=Sheet2!$A$4,Sheet2!$B$4,IF(I1720=Sheet2!$A$5,Sheet2!$B$5,IF(I1720=Sheet2!$A$6,Sheet2!$B$6,""))))</f>
        <v/>
      </c>
      <c r="K1720" s="202"/>
    </row>
    <row r="1721" spans="1:11">
      <c r="A1721" s="365"/>
      <c r="B1721" s="230">
        <v>1695</v>
      </c>
      <c r="C1721" s="294" t="s">
        <v>1712</v>
      </c>
      <c r="D1721" s="292" t="s">
        <v>1713</v>
      </c>
      <c r="E1721" s="293">
        <v>100</v>
      </c>
      <c r="F1721" s="188"/>
      <c r="G1721" s="217"/>
      <c r="H1721" s="217"/>
      <c r="I1721" s="188"/>
      <c r="J1721" s="120" t="str">
        <f>IF(I1721=Sheet2!$A$3,Sheet2!$B$3,IF(I1721=Sheet2!$A$4,Sheet2!$B$4,IF(I1721=Sheet2!$A$5,Sheet2!$B$5,IF(I1721=Sheet2!$A$6,Sheet2!$B$6,""))))</f>
        <v/>
      </c>
      <c r="K1721" s="202"/>
    </row>
    <row r="1722" spans="1:11">
      <c r="A1722" s="365"/>
      <c r="B1722" s="230">
        <v>1696</v>
      </c>
      <c r="C1722" s="294" t="s">
        <v>1706</v>
      </c>
      <c r="D1722" s="292" t="s">
        <v>1707</v>
      </c>
      <c r="E1722" s="293">
        <v>100</v>
      </c>
      <c r="F1722" s="188"/>
      <c r="G1722" s="217"/>
      <c r="H1722" s="217"/>
      <c r="I1722" s="188"/>
      <c r="J1722" s="120" t="str">
        <f>IF(I1722=Sheet2!$A$3,Sheet2!$B$3,IF(I1722=Sheet2!$A$4,Sheet2!$B$4,IF(I1722=Sheet2!$A$5,Sheet2!$B$5,IF(I1722=Sheet2!$A$6,Sheet2!$B$6,""))))</f>
        <v/>
      </c>
      <c r="K1722" s="202"/>
    </row>
    <row r="1723" spans="1:11">
      <c r="A1723" s="365"/>
      <c r="B1723" s="230">
        <v>1697</v>
      </c>
      <c r="C1723" s="294" t="s">
        <v>1708</v>
      </c>
      <c r="D1723" s="292" t="s">
        <v>1709</v>
      </c>
      <c r="E1723" s="293">
        <v>100</v>
      </c>
      <c r="F1723" s="188"/>
      <c r="G1723" s="217"/>
      <c r="H1723" s="217"/>
      <c r="I1723" s="188"/>
      <c r="J1723" s="120" t="str">
        <f>IF(I1723=Sheet2!$A$3,Sheet2!$B$3,IF(I1723=Sheet2!$A$4,Sheet2!$B$4,IF(I1723=Sheet2!$A$5,Sheet2!$B$5,IF(I1723=Sheet2!$A$6,Sheet2!$B$6,""))))</f>
        <v/>
      </c>
      <c r="K1723" s="202"/>
    </row>
    <row r="1724" spans="1:11">
      <c r="A1724" s="365"/>
      <c r="B1724" s="230">
        <v>1698</v>
      </c>
      <c r="C1724" s="294" t="s">
        <v>1710</v>
      </c>
      <c r="D1724" s="292" t="s">
        <v>1711</v>
      </c>
      <c r="E1724" s="293">
        <v>100</v>
      </c>
      <c r="F1724" s="188"/>
      <c r="G1724" s="217"/>
      <c r="H1724" s="217"/>
      <c r="I1724" s="188"/>
      <c r="J1724" s="120" t="str">
        <f>IF(I1724=Sheet2!$A$3,Sheet2!$B$3,IF(I1724=Sheet2!$A$4,Sheet2!$B$4,IF(I1724=Sheet2!$A$5,Sheet2!$B$5,IF(I1724=Sheet2!$A$6,Sheet2!$B$6,""))))</f>
        <v/>
      </c>
      <c r="K1724" s="202"/>
    </row>
    <row r="1725" spans="1:11">
      <c r="A1725" s="365"/>
      <c r="B1725" s="230">
        <v>1699</v>
      </c>
      <c r="C1725" s="294" t="s">
        <v>1733</v>
      </c>
      <c r="D1725" s="292" t="s">
        <v>1689</v>
      </c>
      <c r="E1725" s="293">
        <v>100</v>
      </c>
      <c r="F1725" s="188"/>
      <c r="G1725" s="217"/>
      <c r="H1725" s="217"/>
      <c r="I1725" s="188"/>
      <c r="J1725" s="120" t="str">
        <f>IF(I1725=Sheet2!$A$3,Sheet2!$B$3,IF(I1725=Sheet2!$A$4,Sheet2!$B$4,IF(I1725=Sheet2!$A$5,Sheet2!$B$5,IF(I1725=Sheet2!$A$6,Sheet2!$B$6,""))))</f>
        <v/>
      </c>
      <c r="K1725" s="202"/>
    </row>
    <row r="1726" spans="1:11">
      <c r="A1726" s="366"/>
      <c r="B1726" s="230">
        <v>1700</v>
      </c>
      <c r="C1726" s="294" t="s">
        <v>474</v>
      </c>
      <c r="D1726" s="292" t="s">
        <v>475</v>
      </c>
      <c r="E1726" s="293">
        <v>100</v>
      </c>
      <c r="F1726" s="188"/>
      <c r="G1726" s="217"/>
      <c r="H1726" s="217"/>
      <c r="I1726" s="188"/>
      <c r="J1726" s="120" t="str">
        <f>IF(I1726=Sheet2!$A$3,Sheet2!$B$3,IF(I1726=Sheet2!$A$4,Sheet2!$B$4,IF(I1726=Sheet2!$A$5,Sheet2!$B$5,IF(I1726=Sheet2!$A$6,Sheet2!$B$6,""))))</f>
        <v/>
      </c>
      <c r="K1726" s="202"/>
    </row>
    <row r="1727" spans="1:11">
      <c r="A1727" s="362" t="s">
        <v>844</v>
      </c>
      <c r="B1727" s="230"/>
      <c r="C1727" s="298"/>
      <c r="D1727" s="278" t="s">
        <v>844</v>
      </c>
      <c r="E1727" s="279"/>
      <c r="F1727" s="140"/>
      <c r="G1727" s="280"/>
      <c r="H1727" s="280"/>
      <c r="I1727" s="140"/>
      <c r="J1727" s="239" t="str">
        <f>IF(I1727=Sheet2!$A$3,Sheet2!$B$3,IF(I1727=Sheet2!$A$4,Sheet2!$B$4,IF(I1727=Sheet2!$A$5,Sheet2!$B$5,IF(I1727=Sheet2!$A$6,Sheet2!$B$6,""))))</f>
        <v/>
      </c>
      <c r="K1727" s="277"/>
    </row>
    <row r="1728" spans="1:11">
      <c r="A1728" s="363"/>
      <c r="B1728" s="230">
        <v>1701</v>
      </c>
      <c r="C1728" s="291" t="s">
        <v>863</v>
      </c>
      <c r="D1728" s="292" t="s">
        <v>864</v>
      </c>
      <c r="E1728" s="293">
        <v>14</v>
      </c>
      <c r="F1728" s="188"/>
      <c r="G1728" s="217"/>
      <c r="H1728" s="217"/>
      <c r="I1728" s="188"/>
      <c r="J1728" s="120" t="str">
        <f>IF(I1728=Sheet2!$A$3,Sheet2!$B$3,IF(I1728=Sheet2!$A$4,Sheet2!$B$4,IF(I1728=Sheet2!$A$5,Sheet2!$B$5,IF(I1728=Sheet2!$A$6,Sheet2!$B$6,""))))</f>
        <v/>
      </c>
      <c r="K1728" s="202"/>
    </row>
    <row r="1729" spans="1:11">
      <c r="A1729" s="363"/>
      <c r="B1729" s="230">
        <v>1702</v>
      </c>
      <c r="C1729" s="294" t="s">
        <v>1239</v>
      </c>
      <c r="D1729" s="292" t="s">
        <v>1240</v>
      </c>
      <c r="E1729" s="293">
        <v>14</v>
      </c>
      <c r="F1729" s="188"/>
      <c r="G1729" s="217"/>
      <c r="H1729" s="217"/>
      <c r="I1729" s="188"/>
      <c r="J1729" s="120" t="str">
        <f>IF(I1729=Sheet2!$A$3,Sheet2!$B$3,IF(I1729=Sheet2!$A$4,Sheet2!$B$4,IF(I1729=Sheet2!$A$5,Sheet2!$B$5,IF(I1729=Sheet2!$A$6,Sheet2!$B$6,""))))</f>
        <v/>
      </c>
      <c r="K1729" s="202"/>
    </row>
    <row r="1730" spans="1:11">
      <c r="A1730" s="363"/>
      <c r="B1730" s="230">
        <v>1703</v>
      </c>
      <c r="C1730" s="294" t="s">
        <v>865</v>
      </c>
      <c r="D1730" s="292" t="s">
        <v>848</v>
      </c>
      <c r="E1730" s="293">
        <v>14</v>
      </c>
      <c r="F1730" s="188"/>
      <c r="G1730" s="217"/>
      <c r="H1730" s="217"/>
      <c r="I1730" s="188"/>
      <c r="J1730" s="120" t="str">
        <f>IF(I1730=Sheet2!$A$3,Sheet2!$B$3,IF(I1730=Sheet2!$A$4,Sheet2!$B$4,IF(I1730=Sheet2!$A$5,Sheet2!$B$5,IF(I1730=Sheet2!$A$6,Sheet2!$B$6,""))))</f>
        <v/>
      </c>
      <c r="K1730" s="202"/>
    </row>
    <row r="1731" spans="1:11">
      <c r="A1731" s="363"/>
      <c r="B1731" s="230">
        <v>1704</v>
      </c>
      <c r="C1731" s="294" t="s">
        <v>866</v>
      </c>
      <c r="D1731" s="292" t="s">
        <v>867</v>
      </c>
      <c r="E1731" s="293">
        <v>14</v>
      </c>
      <c r="F1731" s="188"/>
      <c r="G1731" s="217"/>
      <c r="H1731" s="217"/>
      <c r="I1731" s="188"/>
      <c r="J1731" s="120" t="str">
        <f>IF(I1731=Sheet2!$A$3,Sheet2!$B$3,IF(I1731=Sheet2!$A$4,Sheet2!$B$4,IF(I1731=Sheet2!$A$5,Sheet2!$B$5,IF(I1731=Sheet2!$A$6,Sheet2!$B$6,""))))</f>
        <v/>
      </c>
      <c r="K1731" s="202"/>
    </row>
    <row r="1732" spans="1:11">
      <c r="A1732" s="363"/>
      <c r="B1732" s="230">
        <v>1705</v>
      </c>
      <c r="C1732" s="294" t="s">
        <v>1241</v>
      </c>
      <c r="D1732" s="292" t="s">
        <v>1242</v>
      </c>
      <c r="E1732" s="293">
        <v>14</v>
      </c>
      <c r="F1732" s="188"/>
      <c r="G1732" s="217"/>
      <c r="H1732" s="217"/>
      <c r="I1732" s="188"/>
      <c r="J1732" s="120" t="str">
        <f>IF(I1732=Sheet2!$A$3,Sheet2!$B$3,IF(I1732=Sheet2!$A$4,Sheet2!$B$4,IF(I1732=Sheet2!$A$5,Sheet2!$B$5,IF(I1732=Sheet2!$A$6,Sheet2!$B$6,""))))</f>
        <v/>
      </c>
      <c r="K1732" s="202"/>
    </row>
    <row r="1733" spans="1:11">
      <c r="A1733" s="363"/>
      <c r="B1733" s="230">
        <v>1706</v>
      </c>
      <c r="C1733" s="294" t="s">
        <v>1243</v>
      </c>
      <c r="D1733" s="292" t="s">
        <v>1244</v>
      </c>
      <c r="E1733" s="293">
        <v>28</v>
      </c>
      <c r="F1733" s="188"/>
      <c r="G1733" s="217"/>
      <c r="H1733" s="217"/>
      <c r="I1733" s="188"/>
      <c r="J1733" s="120" t="str">
        <f>IF(I1733=Sheet2!$A$3,Sheet2!$B$3,IF(I1733=Sheet2!$A$4,Sheet2!$B$4,IF(I1733=Sheet2!$A$5,Sheet2!$B$5,IF(I1733=Sheet2!$A$6,Sheet2!$B$6,""))))</f>
        <v/>
      </c>
      <c r="K1733" s="202"/>
    </row>
    <row r="1734" spans="1:11">
      <c r="A1734" s="363"/>
      <c r="B1734" s="230">
        <v>1707</v>
      </c>
      <c r="C1734" s="294" t="s">
        <v>855</v>
      </c>
      <c r="D1734" s="292" t="s">
        <v>856</v>
      </c>
      <c r="E1734" s="293">
        <v>28</v>
      </c>
      <c r="F1734" s="188"/>
      <c r="G1734" s="217"/>
      <c r="H1734" s="217"/>
      <c r="I1734" s="188"/>
      <c r="J1734" s="120" t="str">
        <f>IF(I1734=Sheet2!$A$3,Sheet2!$B$3,IF(I1734=Sheet2!$A$4,Sheet2!$B$4,IF(I1734=Sheet2!$A$5,Sheet2!$B$5,IF(I1734=Sheet2!$A$6,Sheet2!$B$6,""))))</f>
        <v/>
      </c>
      <c r="K1734" s="202"/>
    </row>
    <row r="1735" spans="1:11">
      <c r="A1735" s="363"/>
      <c r="B1735" s="230">
        <v>1708</v>
      </c>
      <c r="C1735" s="294" t="s">
        <v>857</v>
      </c>
      <c r="D1735" s="292" t="s">
        <v>858</v>
      </c>
      <c r="E1735" s="293">
        <v>14</v>
      </c>
      <c r="F1735" s="188"/>
      <c r="G1735" s="217"/>
      <c r="H1735" s="217"/>
      <c r="I1735" s="188"/>
      <c r="J1735" s="120" t="str">
        <f>IF(I1735=Sheet2!$A$3,Sheet2!$B$3,IF(I1735=Sheet2!$A$4,Sheet2!$B$4,IF(I1735=Sheet2!$A$5,Sheet2!$B$5,IF(I1735=Sheet2!$A$6,Sheet2!$B$6,""))))</f>
        <v/>
      </c>
      <c r="K1735" s="202"/>
    </row>
    <row r="1736" spans="1:11">
      <c r="A1736" s="363"/>
      <c r="B1736" s="230">
        <v>1709</v>
      </c>
      <c r="C1736" s="294" t="s">
        <v>859</v>
      </c>
      <c r="D1736" s="292" t="s">
        <v>860</v>
      </c>
      <c r="E1736" s="293">
        <v>14</v>
      </c>
      <c r="F1736" s="188"/>
      <c r="G1736" s="217"/>
      <c r="H1736" s="217"/>
      <c r="I1736" s="188"/>
      <c r="J1736" s="120" t="str">
        <f>IF(I1736=Sheet2!$A$3,Sheet2!$B$3,IF(I1736=Sheet2!$A$4,Sheet2!$B$4,IF(I1736=Sheet2!$A$5,Sheet2!$B$5,IF(I1736=Sheet2!$A$6,Sheet2!$B$6,""))))</f>
        <v/>
      </c>
      <c r="K1736" s="202"/>
    </row>
    <row r="1737" spans="1:11">
      <c r="A1737" s="363"/>
      <c r="B1737" s="230">
        <v>1710</v>
      </c>
      <c r="C1737" s="294" t="s">
        <v>1245</v>
      </c>
      <c r="D1737" s="292" t="s">
        <v>854</v>
      </c>
      <c r="E1737" s="293">
        <v>14</v>
      </c>
      <c r="F1737" s="188"/>
      <c r="G1737" s="217"/>
      <c r="H1737" s="217"/>
      <c r="I1737" s="188"/>
      <c r="J1737" s="120" t="str">
        <f>IF(I1737=Sheet2!$A$3,Sheet2!$B$3,IF(I1737=Sheet2!$A$4,Sheet2!$B$4,IF(I1737=Sheet2!$A$5,Sheet2!$B$5,IF(I1737=Sheet2!$A$6,Sheet2!$B$6,""))))</f>
        <v/>
      </c>
      <c r="K1737" s="202"/>
    </row>
    <row r="1738" spans="1:11">
      <c r="A1738" s="363"/>
      <c r="B1738" s="230">
        <v>1711</v>
      </c>
      <c r="C1738" s="294" t="s">
        <v>861</v>
      </c>
      <c r="D1738" s="292" t="s">
        <v>862</v>
      </c>
      <c r="E1738" s="293">
        <v>14</v>
      </c>
      <c r="F1738" s="188"/>
      <c r="G1738" s="217"/>
      <c r="H1738" s="217"/>
      <c r="I1738" s="188"/>
      <c r="J1738" s="120" t="str">
        <f>IF(I1738=Sheet2!$A$3,Sheet2!$B$3,IF(I1738=Sheet2!$A$4,Sheet2!$B$4,IF(I1738=Sheet2!$A$5,Sheet2!$B$5,IF(I1738=Sheet2!$A$6,Sheet2!$B$6,""))))</f>
        <v/>
      </c>
      <c r="K1738" s="202"/>
    </row>
    <row r="1739" spans="1:11">
      <c r="A1739" s="363"/>
      <c r="B1739" s="230">
        <v>1712</v>
      </c>
      <c r="C1739" s="294" t="s">
        <v>474</v>
      </c>
      <c r="D1739" s="292" t="s">
        <v>475</v>
      </c>
      <c r="E1739" s="293">
        <v>14</v>
      </c>
      <c r="F1739" s="188"/>
      <c r="G1739" s="217"/>
      <c r="H1739" s="217"/>
      <c r="I1739" s="188"/>
      <c r="J1739" s="120" t="str">
        <f>IF(I1739=Sheet2!$A$3,Sheet2!$B$3,IF(I1739=Sheet2!$A$4,Sheet2!$B$4,IF(I1739=Sheet2!$A$5,Sheet2!$B$5,IF(I1739=Sheet2!$A$6,Sheet2!$B$6,""))))</f>
        <v/>
      </c>
      <c r="K1739" s="202"/>
    </row>
    <row r="1740" spans="1:11">
      <c r="A1740" s="363"/>
      <c r="B1740" s="230">
        <v>1713</v>
      </c>
      <c r="C1740" s="294" t="s">
        <v>851</v>
      </c>
      <c r="D1740" s="292" t="s">
        <v>852</v>
      </c>
      <c r="E1740" s="293">
        <v>14</v>
      </c>
      <c r="F1740" s="188"/>
      <c r="G1740" s="217"/>
      <c r="H1740" s="217"/>
      <c r="I1740" s="188"/>
      <c r="J1740" s="120" t="str">
        <f>IF(I1740=Sheet2!$A$3,Sheet2!$B$3,IF(I1740=Sheet2!$A$4,Sheet2!$B$4,IF(I1740=Sheet2!$A$5,Sheet2!$B$5,IF(I1740=Sheet2!$A$6,Sheet2!$B$6,""))))</f>
        <v/>
      </c>
      <c r="K1740" s="202"/>
    </row>
    <row r="1741" spans="1:11">
      <c r="A1741" s="363"/>
      <c r="B1741" s="230">
        <v>1714</v>
      </c>
      <c r="C1741" s="294" t="s">
        <v>853</v>
      </c>
      <c r="D1741" s="292" t="s">
        <v>852</v>
      </c>
      <c r="E1741" s="293">
        <v>14</v>
      </c>
      <c r="F1741" s="188"/>
      <c r="G1741" s="217"/>
      <c r="H1741" s="217"/>
      <c r="I1741" s="188"/>
      <c r="J1741" s="120" t="str">
        <f>IF(I1741=Sheet2!$A$3,Sheet2!$B$3,IF(I1741=Sheet2!$A$4,Sheet2!$B$4,IF(I1741=Sheet2!$A$5,Sheet2!$B$5,IF(I1741=Sheet2!$A$6,Sheet2!$B$6,""))))</f>
        <v/>
      </c>
      <c r="K1741" s="202"/>
    </row>
    <row r="1742" spans="1:11">
      <c r="A1742" s="363"/>
      <c r="B1742" s="230">
        <v>1715</v>
      </c>
      <c r="C1742" s="291" t="s">
        <v>845</v>
      </c>
      <c r="D1742" s="292" t="s">
        <v>846</v>
      </c>
      <c r="E1742" s="293">
        <v>1</v>
      </c>
      <c r="F1742" s="188"/>
      <c r="G1742" s="217"/>
      <c r="H1742" s="217"/>
      <c r="I1742" s="188"/>
      <c r="J1742" s="120" t="str">
        <f>IF(I1742=Sheet2!$A$3,Sheet2!$B$3,IF(I1742=Sheet2!$A$4,Sheet2!$B$4,IF(I1742=Sheet2!$A$5,Sheet2!$B$5,IF(I1742=Sheet2!$A$6,Sheet2!$B$6,""))))</f>
        <v/>
      </c>
      <c r="K1742" s="202"/>
    </row>
    <row r="1743" spans="1:11">
      <c r="A1743" s="363"/>
      <c r="B1743" s="230">
        <v>1716</v>
      </c>
      <c r="C1743" s="294" t="s">
        <v>1246</v>
      </c>
      <c r="D1743" s="292" t="s">
        <v>1247</v>
      </c>
      <c r="E1743" s="293">
        <v>1</v>
      </c>
      <c r="F1743" s="188"/>
      <c r="G1743" s="217"/>
      <c r="H1743" s="217"/>
      <c r="I1743" s="188"/>
      <c r="J1743" s="120" t="str">
        <f>IF(I1743=Sheet2!$A$3,Sheet2!$B$3,IF(I1743=Sheet2!$A$4,Sheet2!$B$4,IF(I1743=Sheet2!$A$5,Sheet2!$B$5,IF(I1743=Sheet2!$A$6,Sheet2!$B$6,""))))</f>
        <v/>
      </c>
      <c r="K1743" s="202"/>
    </row>
    <row r="1744" spans="1:11">
      <c r="A1744" s="363"/>
      <c r="B1744" s="230">
        <v>1717</v>
      </c>
      <c r="C1744" s="294" t="s">
        <v>847</v>
      </c>
      <c r="D1744" s="292" t="s">
        <v>848</v>
      </c>
      <c r="E1744" s="293">
        <v>1</v>
      </c>
      <c r="F1744" s="188"/>
      <c r="G1744" s="217"/>
      <c r="H1744" s="217"/>
      <c r="I1744" s="188"/>
      <c r="J1744" s="120" t="str">
        <f>IF(I1744=Sheet2!$A$3,Sheet2!$B$3,IF(I1744=Sheet2!$A$4,Sheet2!$B$4,IF(I1744=Sheet2!$A$5,Sheet2!$B$5,IF(I1744=Sheet2!$A$6,Sheet2!$B$6,""))))</f>
        <v/>
      </c>
      <c r="K1744" s="202"/>
    </row>
    <row r="1745" spans="1:11">
      <c r="A1745" s="363"/>
      <c r="B1745" s="230">
        <v>1718</v>
      </c>
      <c r="C1745" s="294" t="s">
        <v>849</v>
      </c>
      <c r="D1745" s="292" t="s">
        <v>850</v>
      </c>
      <c r="E1745" s="293">
        <v>1</v>
      </c>
      <c r="F1745" s="188"/>
      <c r="G1745" s="217"/>
      <c r="H1745" s="217"/>
      <c r="I1745" s="188"/>
      <c r="J1745" s="120" t="str">
        <f>IF(I1745=Sheet2!$A$3,Sheet2!$B$3,IF(I1745=Sheet2!$A$4,Sheet2!$B$4,IF(I1745=Sheet2!$A$5,Sheet2!$B$5,IF(I1745=Sheet2!$A$6,Sheet2!$B$6,""))))</f>
        <v/>
      </c>
      <c r="K1745" s="202"/>
    </row>
    <row r="1746" spans="1:11">
      <c r="A1746" s="363"/>
      <c r="B1746" s="230">
        <v>1719</v>
      </c>
      <c r="C1746" s="294" t="s">
        <v>1248</v>
      </c>
      <c r="D1746" s="292" t="s">
        <v>1242</v>
      </c>
      <c r="E1746" s="293">
        <v>1</v>
      </c>
      <c r="F1746" s="188"/>
      <c r="G1746" s="217"/>
      <c r="H1746" s="217"/>
      <c r="I1746" s="188"/>
      <c r="J1746" s="120" t="str">
        <f>IF(I1746=Sheet2!$A$3,Sheet2!$B$3,IF(I1746=Sheet2!$A$4,Sheet2!$B$4,IF(I1746=Sheet2!$A$5,Sheet2!$B$5,IF(I1746=Sheet2!$A$6,Sheet2!$B$6,""))))</f>
        <v/>
      </c>
      <c r="K1746" s="202"/>
    </row>
    <row r="1747" spans="1:11">
      <c r="A1747" s="363"/>
      <c r="B1747" s="230">
        <v>1720</v>
      </c>
      <c r="C1747" s="294" t="s">
        <v>1243</v>
      </c>
      <c r="D1747" s="292" t="s">
        <v>1244</v>
      </c>
      <c r="E1747" s="293">
        <v>2</v>
      </c>
      <c r="F1747" s="188"/>
      <c r="G1747" s="217"/>
      <c r="H1747" s="217"/>
      <c r="I1747" s="188"/>
      <c r="J1747" s="120" t="str">
        <f>IF(I1747=Sheet2!$A$3,Sheet2!$B$3,IF(I1747=Sheet2!$A$4,Sheet2!$B$4,IF(I1747=Sheet2!$A$5,Sheet2!$B$5,IF(I1747=Sheet2!$A$6,Sheet2!$B$6,""))))</f>
        <v/>
      </c>
      <c r="K1747" s="202"/>
    </row>
    <row r="1748" spans="1:11">
      <c r="A1748" s="363"/>
      <c r="B1748" s="230">
        <v>1721</v>
      </c>
      <c r="C1748" s="294" t="s">
        <v>851</v>
      </c>
      <c r="D1748" s="292" t="s">
        <v>852</v>
      </c>
      <c r="E1748" s="293">
        <v>1</v>
      </c>
      <c r="F1748" s="188"/>
      <c r="G1748" s="217"/>
      <c r="H1748" s="217"/>
      <c r="I1748" s="188"/>
      <c r="J1748" s="120" t="str">
        <f>IF(I1748=Sheet2!$A$3,Sheet2!$B$3,IF(I1748=Sheet2!$A$4,Sheet2!$B$4,IF(I1748=Sheet2!$A$5,Sheet2!$B$5,IF(I1748=Sheet2!$A$6,Sheet2!$B$6,""))))</f>
        <v/>
      </c>
      <c r="K1748" s="202"/>
    </row>
    <row r="1749" spans="1:11">
      <c r="A1749" s="363"/>
      <c r="B1749" s="230">
        <v>1722</v>
      </c>
      <c r="C1749" s="294" t="s">
        <v>853</v>
      </c>
      <c r="D1749" s="292" t="s">
        <v>852</v>
      </c>
      <c r="E1749" s="293">
        <v>1</v>
      </c>
      <c r="F1749" s="188"/>
      <c r="G1749" s="217"/>
      <c r="H1749" s="217"/>
      <c r="I1749" s="188"/>
      <c r="J1749" s="120" t="str">
        <f>IF(I1749=Sheet2!$A$3,Sheet2!$B$3,IF(I1749=Sheet2!$A$4,Sheet2!$B$4,IF(I1749=Sheet2!$A$5,Sheet2!$B$5,IF(I1749=Sheet2!$A$6,Sheet2!$B$6,""))))</f>
        <v/>
      </c>
      <c r="K1749" s="202"/>
    </row>
    <row r="1750" spans="1:11">
      <c r="A1750" s="363"/>
      <c r="B1750" s="230">
        <v>1723</v>
      </c>
      <c r="C1750" s="294" t="s">
        <v>855</v>
      </c>
      <c r="D1750" s="292" t="s">
        <v>856</v>
      </c>
      <c r="E1750" s="293">
        <v>2</v>
      </c>
      <c r="F1750" s="188"/>
      <c r="G1750" s="217"/>
      <c r="H1750" s="217"/>
      <c r="I1750" s="188"/>
      <c r="J1750" s="120" t="str">
        <f>IF(I1750=Sheet2!$A$3,Sheet2!$B$3,IF(I1750=Sheet2!$A$4,Sheet2!$B$4,IF(I1750=Sheet2!$A$5,Sheet2!$B$5,IF(I1750=Sheet2!$A$6,Sheet2!$B$6,""))))</f>
        <v/>
      </c>
      <c r="K1750" s="202"/>
    </row>
    <row r="1751" spans="1:11">
      <c r="A1751" s="363"/>
      <c r="B1751" s="230">
        <v>1724</v>
      </c>
      <c r="C1751" s="294" t="s">
        <v>857</v>
      </c>
      <c r="D1751" s="292" t="s">
        <v>858</v>
      </c>
      <c r="E1751" s="293">
        <v>1</v>
      </c>
      <c r="F1751" s="188"/>
      <c r="G1751" s="217"/>
      <c r="H1751" s="217"/>
      <c r="I1751" s="188"/>
      <c r="J1751" s="120" t="str">
        <f>IF(I1751=Sheet2!$A$3,Sheet2!$B$3,IF(I1751=Sheet2!$A$4,Sheet2!$B$4,IF(I1751=Sheet2!$A$5,Sheet2!$B$5,IF(I1751=Sheet2!$A$6,Sheet2!$B$6,""))))</f>
        <v/>
      </c>
      <c r="K1751" s="202"/>
    </row>
    <row r="1752" spans="1:11">
      <c r="A1752" s="363"/>
      <c r="B1752" s="230">
        <v>1725</v>
      </c>
      <c r="C1752" s="294" t="s">
        <v>859</v>
      </c>
      <c r="D1752" s="292" t="s">
        <v>860</v>
      </c>
      <c r="E1752" s="293">
        <v>1</v>
      </c>
      <c r="F1752" s="188"/>
      <c r="G1752" s="217"/>
      <c r="H1752" s="217"/>
      <c r="I1752" s="188"/>
      <c r="J1752" s="120" t="str">
        <f>IF(I1752=Sheet2!$A$3,Sheet2!$B$3,IF(I1752=Sheet2!$A$4,Sheet2!$B$4,IF(I1752=Sheet2!$A$5,Sheet2!$B$5,IF(I1752=Sheet2!$A$6,Sheet2!$B$6,""))))</f>
        <v/>
      </c>
      <c r="K1752" s="202"/>
    </row>
    <row r="1753" spans="1:11">
      <c r="A1753" s="363"/>
      <c r="B1753" s="230">
        <v>1726</v>
      </c>
      <c r="C1753" s="294" t="s">
        <v>1245</v>
      </c>
      <c r="D1753" s="292" t="s">
        <v>854</v>
      </c>
      <c r="E1753" s="293">
        <v>1</v>
      </c>
      <c r="F1753" s="188"/>
      <c r="G1753" s="217"/>
      <c r="H1753" s="217"/>
      <c r="I1753" s="188"/>
      <c r="J1753" s="120" t="str">
        <f>IF(I1753=Sheet2!$A$3,Sheet2!$B$3,IF(I1753=Sheet2!$A$4,Sheet2!$B$4,IF(I1753=Sheet2!$A$5,Sheet2!$B$5,IF(I1753=Sheet2!$A$6,Sheet2!$B$6,""))))</f>
        <v/>
      </c>
      <c r="K1753" s="202"/>
    </row>
    <row r="1754" spans="1:11">
      <c r="A1754" s="363"/>
      <c r="B1754" s="230">
        <v>1727</v>
      </c>
      <c r="C1754" s="294" t="s">
        <v>861</v>
      </c>
      <c r="D1754" s="292" t="s">
        <v>862</v>
      </c>
      <c r="E1754" s="293">
        <v>1</v>
      </c>
      <c r="F1754" s="188"/>
      <c r="G1754" s="217"/>
      <c r="H1754" s="217"/>
      <c r="I1754" s="188"/>
      <c r="J1754" s="120" t="str">
        <f>IF(I1754=Sheet2!$A$3,Sheet2!$B$3,IF(I1754=Sheet2!$A$4,Sheet2!$B$4,IF(I1754=Sheet2!$A$5,Sheet2!$B$5,IF(I1754=Sheet2!$A$6,Sheet2!$B$6,""))))</f>
        <v/>
      </c>
      <c r="K1754" s="202"/>
    </row>
    <row r="1755" spans="1:11">
      <c r="A1755" s="363"/>
      <c r="B1755" s="230">
        <v>1728</v>
      </c>
      <c r="C1755" s="294" t="s">
        <v>474</v>
      </c>
      <c r="D1755" s="292" t="s">
        <v>475</v>
      </c>
      <c r="E1755" s="293">
        <v>1</v>
      </c>
      <c r="F1755" s="188"/>
      <c r="G1755" s="217"/>
      <c r="H1755" s="217"/>
      <c r="I1755" s="188"/>
      <c r="J1755" s="120" t="str">
        <f>IF(I1755=Sheet2!$A$3,Sheet2!$B$3,IF(I1755=Sheet2!$A$4,Sheet2!$B$4,IF(I1755=Sheet2!$A$5,Sheet2!$B$5,IF(I1755=Sheet2!$A$6,Sheet2!$B$6,""))))</f>
        <v/>
      </c>
      <c r="K1755" s="202"/>
    </row>
    <row r="1756" spans="1:11">
      <c r="A1756" s="363"/>
      <c r="B1756" s="230">
        <v>1729</v>
      </c>
      <c r="C1756" s="291" t="s">
        <v>905</v>
      </c>
      <c r="D1756" s="292" t="s">
        <v>906</v>
      </c>
      <c r="E1756" s="293">
        <v>10</v>
      </c>
      <c r="F1756" s="188"/>
      <c r="G1756" s="217"/>
      <c r="H1756" s="217"/>
      <c r="I1756" s="188"/>
      <c r="J1756" s="120" t="str">
        <f>IF(I1756=Sheet2!$A$3,Sheet2!$B$3,IF(I1756=Sheet2!$A$4,Sheet2!$B$4,IF(I1756=Sheet2!$A$5,Sheet2!$B$5,IF(I1756=Sheet2!$A$6,Sheet2!$B$6,""))))</f>
        <v/>
      </c>
      <c r="K1756" s="202"/>
    </row>
    <row r="1757" spans="1:11">
      <c r="A1757" s="363"/>
      <c r="B1757" s="230">
        <v>1730</v>
      </c>
      <c r="C1757" s="294" t="s">
        <v>1249</v>
      </c>
      <c r="D1757" s="292" t="s">
        <v>1250</v>
      </c>
      <c r="E1757" s="293">
        <v>10</v>
      </c>
      <c r="F1757" s="188"/>
      <c r="G1757" s="217"/>
      <c r="H1757" s="217"/>
      <c r="I1757" s="188"/>
      <c r="J1757" s="120" t="str">
        <f>IF(I1757=Sheet2!$A$3,Sheet2!$B$3,IF(I1757=Sheet2!$A$4,Sheet2!$B$4,IF(I1757=Sheet2!$A$5,Sheet2!$B$5,IF(I1757=Sheet2!$A$6,Sheet2!$B$6,""))))</f>
        <v/>
      </c>
      <c r="K1757" s="202"/>
    </row>
    <row r="1758" spans="1:11">
      <c r="A1758" s="363"/>
      <c r="B1758" s="230">
        <v>1731</v>
      </c>
      <c r="C1758" s="294" t="s">
        <v>919</v>
      </c>
      <c r="D1758" s="292" t="s">
        <v>920</v>
      </c>
      <c r="E1758" s="293">
        <v>20</v>
      </c>
      <c r="F1758" s="188"/>
      <c r="G1758" s="217"/>
      <c r="H1758" s="217"/>
      <c r="I1758" s="188"/>
      <c r="J1758" s="120" t="str">
        <f>IF(I1758=Sheet2!$A$3,Sheet2!$B$3,IF(I1758=Sheet2!$A$4,Sheet2!$B$4,IF(I1758=Sheet2!$A$5,Sheet2!$B$5,IF(I1758=Sheet2!$A$6,Sheet2!$B$6,""))))</f>
        <v/>
      </c>
      <c r="K1758" s="202"/>
    </row>
    <row r="1759" spans="1:11">
      <c r="A1759" s="363"/>
      <c r="B1759" s="230">
        <v>1732</v>
      </c>
      <c r="C1759" s="294" t="s">
        <v>944</v>
      </c>
      <c r="D1759" s="292" t="s">
        <v>945</v>
      </c>
      <c r="E1759" s="293">
        <v>30</v>
      </c>
      <c r="F1759" s="188"/>
      <c r="G1759" s="217"/>
      <c r="H1759" s="217"/>
      <c r="I1759" s="188"/>
      <c r="J1759" s="120" t="str">
        <f>IF(I1759=Sheet2!$A$3,Sheet2!$B$3,IF(I1759=Sheet2!$A$4,Sheet2!$B$4,IF(I1759=Sheet2!$A$5,Sheet2!$B$5,IF(I1759=Sheet2!$A$6,Sheet2!$B$6,""))))</f>
        <v/>
      </c>
      <c r="K1759" s="202"/>
    </row>
    <row r="1760" spans="1:11">
      <c r="A1760" s="363"/>
      <c r="B1760" s="230">
        <v>1733</v>
      </c>
      <c r="C1760" s="294" t="s">
        <v>921</v>
      </c>
      <c r="D1760" s="292" t="s">
        <v>922</v>
      </c>
      <c r="E1760" s="293">
        <v>20</v>
      </c>
      <c r="F1760" s="188"/>
      <c r="G1760" s="217"/>
      <c r="H1760" s="217"/>
      <c r="I1760" s="188"/>
      <c r="J1760" s="120" t="str">
        <f>IF(I1760=Sheet2!$A$3,Sheet2!$B$3,IF(I1760=Sheet2!$A$4,Sheet2!$B$4,IF(I1760=Sheet2!$A$5,Sheet2!$B$5,IF(I1760=Sheet2!$A$6,Sheet2!$B$6,""))))</f>
        <v/>
      </c>
      <c r="K1760" s="202"/>
    </row>
    <row r="1761" spans="1:11">
      <c r="A1761" s="363"/>
      <c r="B1761" s="230">
        <v>1734</v>
      </c>
      <c r="C1761" s="294" t="s">
        <v>923</v>
      </c>
      <c r="D1761" s="292" t="s">
        <v>924</v>
      </c>
      <c r="E1761" s="293">
        <v>10</v>
      </c>
      <c r="F1761" s="188"/>
      <c r="G1761" s="217"/>
      <c r="H1761" s="217"/>
      <c r="I1761" s="188"/>
      <c r="J1761" s="120" t="str">
        <f>IF(I1761=Sheet2!$A$3,Sheet2!$B$3,IF(I1761=Sheet2!$A$4,Sheet2!$B$4,IF(I1761=Sheet2!$A$5,Sheet2!$B$5,IF(I1761=Sheet2!$A$6,Sheet2!$B$6,""))))</f>
        <v/>
      </c>
      <c r="K1761" s="202"/>
    </row>
    <row r="1762" spans="1:11">
      <c r="A1762" s="363"/>
      <c r="B1762" s="230">
        <v>1735</v>
      </c>
      <c r="C1762" s="294" t="s">
        <v>925</v>
      </c>
      <c r="D1762" s="292" t="s">
        <v>926</v>
      </c>
      <c r="E1762" s="293">
        <v>80</v>
      </c>
      <c r="F1762" s="188"/>
      <c r="G1762" s="217"/>
      <c r="H1762" s="217"/>
      <c r="I1762" s="188"/>
      <c r="J1762" s="120" t="str">
        <f>IF(I1762=Sheet2!$A$3,Sheet2!$B$3,IF(I1762=Sheet2!$A$4,Sheet2!$B$4,IF(I1762=Sheet2!$A$5,Sheet2!$B$5,IF(I1762=Sheet2!$A$6,Sheet2!$B$6,""))))</f>
        <v/>
      </c>
      <c r="K1762" s="202"/>
    </row>
    <row r="1763" spans="1:11">
      <c r="A1763" s="363"/>
      <c r="B1763" s="230">
        <v>1736</v>
      </c>
      <c r="C1763" s="294" t="s">
        <v>927</v>
      </c>
      <c r="D1763" s="292" t="s">
        <v>860</v>
      </c>
      <c r="E1763" s="293">
        <v>10</v>
      </c>
      <c r="F1763" s="188"/>
      <c r="G1763" s="217"/>
      <c r="H1763" s="217"/>
      <c r="I1763" s="188"/>
      <c r="J1763" s="120" t="str">
        <f>IF(I1763=Sheet2!$A$3,Sheet2!$B$3,IF(I1763=Sheet2!$A$4,Sheet2!$B$4,IF(I1763=Sheet2!$A$5,Sheet2!$B$5,IF(I1763=Sheet2!$A$6,Sheet2!$B$6,""))))</f>
        <v/>
      </c>
      <c r="K1763" s="202"/>
    </row>
    <row r="1764" spans="1:11">
      <c r="A1764" s="363"/>
      <c r="B1764" s="230">
        <v>1737</v>
      </c>
      <c r="C1764" s="294" t="s">
        <v>928</v>
      </c>
      <c r="D1764" s="292" t="s">
        <v>929</v>
      </c>
      <c r="E1764" s="293">
        <v>10</v>
      </c>
      <c r="F1764" s="188"/>
      <c r="G1764" s="217"/>
      <c r="H1764" s="217"/>
      <c r="I1764" s="188"/>
      <c r="J1764" s="120" t="str">
        <f>IF(I1764=Sheet2!$A$3,Sheet2!$B$3,IF(I1764=Sheet2!$A$4,Sheet2!$B$4,IF(I1764=Sheet2!$A$5,Sheet2!$B$5,IF(I1764=Sheet2!$A$6,Sheet2!$B$6,""))))</f>
        <v/>
      </c>
      <c r="K1764" s="202"/>
    </row>
    <row r="1765" spans="1:11">
      <c r="A1765" s="363"/>
      <c r="B1765" s="230">
        <v>1738</v>
      </c>
      <c r="C1765" s="294" t="s">
        <v>1251</v>
      </c>
      <c r="D1765" s="292" t="s">
        <v>1252</v>
      </c>
      <c r="E1765" s="293">
        <v>10</v>
      </c>
      <c r="F1765" s="188"/>
      <c r="G1765" s="217"/>
      <c r="H1765" s="217"/>
      <c r="I1765" s="188"/>
      <c r="J1765" s="120" t="str">
        <f>IF(I1765=Sheet2!$A$3,Sheet2!$B$3,IF(I1765=Sheet2!$A$4,Sheet2!$B$4,IF(I1765=Sheet2!$A$5,Sheet2!$B$5,IF(I1765=Sheet2!$A$6,Sheet2!$B$6,""))))</f>
        <v/>
      </c>
      <c r="K1765" s="202"/>
    </row>
    <row r="1766" spans="1:11">
      <c r="A1766" s="363"/>
      <c r="B1766" s="230">
        <v>1739</v>
      </c>
      <c r="C1766" s="294" t="s">
        <v>930</v>
      </c>
      <c r="D1766" s="292" t="s">
        <v>931</v>
      </c>
      <c r="E1766" s="293">
        <v>10</v>
      </c>
      <c r="F1766" s="188"/>
      <c r="G1766" s="217"/>
      <c r="H1766" s="217"/>
      <c r="I1766" s="188"/>
      <c r="J1766" s="120" t="str">
        <f>IF(I1766=Sheet2!$A$3,Sheet2!$B$3,IF(I1766=Sheet2!$A$4,Sheet2!$B$4,IF(I1766=Sheet2!$A$5,Sheet2!$B$5,IF(I1766=Sheet2!$A$6,Sheet2!$B$6,""))))</f>
        <v/>
      </c>
      <c r="K1766" s="202"/>
    </row>
    <row r="1767" spans="1:11">
      <c r="A1767" s="363"/>
      <c r="B1767" s="230">
        <v>1740</v>
      </c>
      <c r="C1767" s="294" t="s">
        <v>932</v>
      </c>
      <c r="D1767" s="292" t="s">
        <v>933</v>
      </c>
      <c r="E1767" s="293">
        <v>10</v>
      </c>
      <c r="F1767" s="188"/>
      <c r="G1767" s="217"/>
      <c r="H1767" s="217"/>
      <c r="I1767" s="188"/>
      <c r="J1767" s="120" t="str">
        <f>IF(I1767=Sheet2!$A$3,Sheet2!$B$3,IF(I1767=Sheet2!$A$4,Sheet2!$B$4,IF(I1767=Sheet2!$A$5,Sheet2!$B$5,IF(I1767=Sheet2!$A$6,Sheet2!$B$6,""))))</f>
        <v/>
      </c>
      <c r="K1767" s="202"/>
    </row>
    <row r="1768" spans="1:11">
      <c r="A1768" s="363"/>
      <c r="B1768" s="230">
        <v>1741</v>
      </c>
      <c r="C1768" s="294" t="s">
        <v>934</v>
      </c>
      <c r="D1768" s="292" t="s">
        <v>935</v>
      </c>
      <c r="E1768" s="293">
        <v>10</v>
      </c>
      <c r="F1768" s="188"/>
      <c r="G1768" s="217"/>
      <c r="H1768" s="217"/>
      <c r="I1768" s="188"/>
      <c r="J1768" s="120" t="str">
        <f>IF(I1768=Sheet2!$A$3,Sheet2!$B$3,IF(I1768=Sheet2!$A$4,Sheet2!$B$4,IF(I1768=Sheet2!$A$5,Sheet2!$B$5,IF(I1768=Sheet2!$A$6,Sheet2!$B$6,""))))</f>
        <v/>
      </c>
      <c r="K1768" s="202"/>
    </row>
    <row r="1769" spans="1:11">
      <c r="A1769" s="363"/>
      <c r="B1769" s="230">
        <v>1742</v>
      </c>
      <c r="C1769" s="294" t="s">
        <v>907</v>
      </c>
      <c r="D1769" s="292" t="s">
        <v>908</v>
      </c>
      <c r="E1769" s="293">
        <v>10</v>
      </c>
      <c r="F1769" s="188"/>
      <c r="G1769" s="217"/>
      <c r="H1769" s="217"/>
      <c r="I1769" s="188"/>
      <c r="J1769" s="120" t="str">
        <f>IF(I1769=Sheet2!$A$3,Sheet2!$B$3,IF(I1769=Sheet2!$A$4,Sheet2!$B$4,IF(I1769=Sheet2!$A$5,Sheet2!$B$5,IF(I1769=Sheet2!$A$6,Sheet2!$B$6,""))))</f>
        <v/>
      </c>
      <c r="K1769" s="202"/>
    </row>
    <row r="1770" spans="1:11">
      <c r="A1770" s="363"/>
      <c r="B1770" s="230">
        <v>1743</v>
      </c>
      <c r="C1770" s="294" t="s">
        <v>909</v>
      </c>
      <c r="D1770" s="292" t="s">
        <v>910</v>
      </c>
      <c r="E1770" s="293">
        <v>10</v>
      </c>
      <c r="F1770" s="188"/>
      <c r="G1770" s="217"/>
      <c r="H1770" s="217"/>
      <c r="I1770" s="188"/>
      <c r="J1770" s="120" t="str">
        <f>IF(I1770=Sheet2!$A$3,Sheet2!$B$3,IF(I1770=Sheet2!$A$4,Sheet2!$B$4,IF(I1770=Sheet2!$A$5,Sheet2!$B$5,IF(I1770=Sheet2!$A$6,Sheet2!$B$6,""))))</f>
        <v/>
      </c>
      <c r="K1770" s="202"/>
    </row>
    <row r="1771" spans="1:11">
      <c r="A1771" s="363"/>
      <c r="B1771" s="230">
        <v>1744</v>
      </c>
      <c r="C1771" s="294" t="s">
        <v>1253</v>
      </c>
      <c r="D1771" s="292" t="s">
        <v>1254</v>
      </c>
      <c r="E1771" s="293">
        <v>10</v>
      </c>
      <c r="F1771" s="188"/>
      <c r="G1771" s="217"/>
      <c r="H1771" s="217"/>
      <c r="I1771" s="188"/>
      <c r="J1771" s="120" t="str">
        <f>IF(I1771=Sheet2!$A$3,Sheet2!$B$3,IF(I1771=Sheet2!$A$4,Sheet2!$B$4,IF(I1771=Sheet2!$A$5,Sheet2!$B$5,IF(I1771=Sheet2!$A$6,Sheet2!$B$6,""))))</f>
        <v/>
      </c>
      <c r="K1771" s="202"/>
    </row>
    <row r="1772" spans="1:11">
      <c r="A1772" s="363"/>
      <c r="B1772" s="230">
        <v>1745</v>
      </c>
      <c r="C1772" s="294" t="s">
        <v>911</v>
      </c>
      <c r="D1772" s="292" t="s">
        <v>912</v>
      </c>
      <c r="E1772" s="293">
        <v>10</v>
      </c>
      <c r="F1772" s="188"/>
      <c r="G1772" s="217"/>
      <c r="H1772" s="217"/>
      <c r="I1772" s="188"/>
      <c r="J1772" s="120" t="str">
        <f>IF(I1772=Sheet2!$A$3,Sheet2!$B$3,IF(I1772=Sheet2!$A$4,Sheet2!$B$4,IF(I1772=Sheet2!$A$5,Sheet2!$B$5,IF(I1772=Sheet2!$A$6,Sheet2!$B$6,""))))</f>
        <v/>
      </c>
      <c r="K1772" s="202"/>
    </row>
    <row r="1773" spans="1:11">
      <c r="A1773" s="363"/>
      <c r="B1773" s="230">
        <v>1746</v>
      </c>
      <c r="C1773" s="294" t="s">
        <v>1255</v>
      </c>
      <c r="D1773" s="292" t="s">
        <v>1256</v>
      </c>
      <c r="E1773" s="293">
        <v>10</v>
      </c>
      <c r="F1773" s="188"/>
      <c r="G1773" s="217"/>
      <c r="H1773" s="217"/>
      <c r="I1773" s="188"/>
      <c r="J1773" s="120" t="str">
        <f>IF(I1773=Sheet2!$A$3,Sheet2!$B$3,IF(I1773=Sheet2!$A$4,Sheet2!$B$4,IF(I1773=Sheet2!$A$5,Sheet2!$B$5,IF(I1773=Sheet2!$A$6,Sheet2!$B$6,""))))</f>
        <v/>
      </c>
      <c r="K1773" s="202"/>
    </row>
    <row r="1774" spans="1:11">
      <c r="A1774" s="363"/>
      <c r="B1774" s="230">
        <v>1747</v>
      </c>
      <c r="C1774" s="294" t="s">
        <v>915</v>
      </c>
      <c r="D1774" s="292" t="s">
        <v>916</v>
      </c>
      <c r="E1774" s="293">
        <v>10</v>
      </c>
      <c r="F1774" s="188"/>
      <c r="G1774" s="217"/>
      <c r="H1774" s="217"/>
      <c r="I1774" s="188"/>
      <c r="J1774" s="120" t="str">
        <f>IF(I1774=Sheet2!$A$3,Sheet2!$B$3,IF(I1774=Sheet2!$A$4,Sheet2!$B$4,IF(I1774=Sheet2!$A$5,Sheet2!$B$5,IF(I1774=Sheet2!$A$6,Sheet2!$B$6,""))))</f>
        <v/>
      </c>
      <c r="K1774" s="202"/>
    </row>
    <row r="1775" spans="1:11">
      <c r="A1775" s="363"/>
      <c r="B1775" s="230">
        <v>1748</v>
      </c>
      <c r="C1775" s="294" t="s">
        <v>1257</v>
      </c>
      <c r="D1775" s="292" t="s">
        <v>918</v>
      </c>
      <c r="E1775" s="293">
        <v>10</v>
      </c>
      <c r="F1775" s="188"/>
      <c r="G1775" s="217"/>
      <c r="H1775" s="217"/>
      <c r="I1775" s="188"/>
      <c r="J1775" s="120" t="str">
        <f>IF(I1775=Sheet2!$A$3,Sheet2!$B$3,IF(I1775=Sheet2!$A$4,Sheet2!$B$4,IF(I1775=Sheet2!$A$5,Sheet2!$B$5,IF(I1775=Sheet2!$A$6,Sheet2!$B$6,""))))</f>
        <v/>
      </c>
      <c r="K1775" s="202"/>
    </row>
    <row r="1776" spans="1:11">
      <c r="A1776" s="363"/>
      <c r="B1776" s="230">
        <v>1749</v>
      </c>
      <c r="C1776" s="294" t="s">
        <v>936</v>
      </c>
      <c r="D1776" s="292" t="s">
        <v>937</v>
      </c>
      <c r="E1776" s="293">
        <v>10</v>
      </c>
      <c r="F1776" s="188"/>
      <c r="G1776" s="217"/>
      <c r="H1776" s="217"/>
      <c r="I1776" s="188"/>
      <c r="J1776" s="120" t="str">
        <f>IF(I1776=Sheet2!$A$3,Sheet2!$B$3,IF(I1776=Sheet2!$A$4,Sheet2!$B$4,IF(I1776=Sheet2!$A$5,Sheet2!$B$5,IF(I1776=Sheet2!$A$6,Sheet2!$B$6,""))))</f>
        <v/>
      </c>
      <c r="K1776" s="202"/>
    </row>
    <row r="1777" spans="1:11">
      <c r="A1777" s="363"/>
      <c r="B1777" s="230">
        <v>1750</v>
      </c>
      <c r="C1777" s="294" t="s">
        <v>1258</v>
      </c>
      <c r="D1777" s="292" t="s">
        <v>1259</v>
      </c>
      <c r="E1777" s="293">
        <v>10</v>
      </c>
      <c r="F1777" s="188"/>
      <c r="G1777" s="217"/>
      <c r="H1777" s="217"/>
      <c r="I1777" s="188"/>
      <c r="J1777" s="120" t="str">
        <f>IF(I1777=Sheet2!$A$3,Sheet2!$B$3,IF(I1777=Sheet2!$A$4,Sheet2!$B$4,IF(I1777=Sheet2!$A$5,Sheet2!$B$5,IF(I1777=Sheet2!$A$6,Sheet2!$B$6,""))))</f>
        <v/>
      </c>
      <c r="K1777" s="202"/>
    </row>
    <row r="1778" spans="1:11">
      <c r="A1778" s="363"/>
      <c r="B1778" s="230">
        <v>1751</v>
      </c>
      <c r="C1778" s="294" t="s">
        <v>940</v>
      </c>
      <c r="D1778" s="292" t="s">
        <v>941</v>
      </c>
      <c r="E1778" s="293">
        <v>10</v>
      </c>
      <c r="F1778" s="188"/>
      <c r="G1778" s="217"/>
      <c r="H1778" s="217"/>
      <c r="I1778" s="188"/>
      <c r="J1778" s="120" t="str">
        <f>IF(I1778=Sheet2!$A$3,Sheet2!$B$3,IF(I1778=Sheet2!$A$4,Sheet2!$B$4,IF(I1778=Sheet2!$A$5,Sheet2!$B$5,IF(I1778=Sheet2!$A$6,Sheet2!$B$6,""))))</f>
        <v/>
      </c>
      <c r="K1778" s="202"/>
    </row>
    <row r="1779" spans="1:11">
      <c r="A1779" s="363"/>
      <c r="B1779" s="230">
        <v>1752</v>
      </c>
      <c r="C1779" s="294" t="s">
        <v>1260</v>
      </c>
      <c r="D1779" s="292" t="s">
        <v>1261</v>
      </c>
      <c r="E1779" s="293">
        <v>10</v>
      </c>
      <c r="F1779" s="188"/>
      <c r="G1779" s="217"/>
      <c r="H1779" s="217"/>
      <c r="I1779" s="188"/>
      <c r="J1779" s="120" t="str">
        <f>IF(I1779=Sheet2!$A$3,Sheet2!$B$3,IF(I1779=Sheet2!$A$4,Sheet2!$B$4,IF(I1779=Sheet2!$A$5,Sheet2!$B$5,IF(I1779=Sheet2!$A$6,Sheet2!$B$6,""))))</f>
        <v/>
      </c>
      <c r="K1779" s="202"/>
    </row>
    <row r="1780" spans="1:11">
      <c r="A1780" s="363"/>
      <c r="B1780" s="230">
        <v>1753</v>
      </c>
      <c r="C1780" s="294" t="s">
        <v>940</v>
      </c>
      <c r="D1780" s="292" t="s">
        <v>941</v>
      </c>
      <c r="E1780" s="293">
        <v>10</v>
      </c>
      <c r="F1780" s="188"/>
      <c r="G1780" s="217"/>
      <c r="H1780" s="217"/>
      <c r="I1780" s="188"/>
      <c r="J1780" s="120" t="str">
        <f>IF(I1780=Sheet2!$A$3,Sheet2!$B$3,IF(I1780=Sheet2!$A$4,Sheet2!$B$4,IF(I1780=Sheet2!$A$5,Sheet2!$B$5,IF(I1780=Sheet2!$A$6,Sheet2!$B$6,""))))</f>
        <v/>
      </c>
      <c r="K1780" s="202"/>
    </row>
    <row r="1781" spans="1:11">
      <c r="A1781" s="363"/>
      <c r="B1781" s="230">
        <v>1754</v>
      </c>
      <c r="C1781" s="294" t="s">
        <v>474</v>
      </c>
      <c r="D1781" s="292" t="s">
        <v>475</v>
      </c>
      <c r="E1781" s="293">
        <v>10</v>
      </c>
      <c r="F1781" s="188"/>
      <c r="G1781" s="217"/>
      <c r="H1781" s="217"/>
      <c r="I1781" s="188"/>
      <c r="J1781" s="120" t="str">
        <f>IF(I1781=Sheet2!$A$3,Sheet2!$B$3,IF(I1781=Sheet2!$A$4,Sheet2!$B$4,IF(I1781=Sheet2!$A$5,Sheet2!$B$5,IF(I1781=Sheet2!$A$6,Sheet2!$B$6,""))))</f>
        <v/>
      </c>
      <c r="K1781" s="202"/>
    </row>
    <row r="1782" spans="1:11">
      <c r="A1782" s="363"/>
      <c r="B1782" s="230">
        <v>1755</v>
      </c>
      <c r="C1782" s="291" t="s">
        <v>942</v>
      </c>
      <c r="D1782" s="292" t="s">
        <v>943</v>
      </c>
      <c r="E1782" s="293">
        <v>50</v>
      </c>
      <c r="F1782" s="188"/>
      <c r="G1782" s="217"/>
      <c r="H1782" s="217"/>
      <c r="I1782" s="188"/>
      <c r="J1782" s="120" t="str">
        <f>IF(I1782=Sheet2!$A$3,Sheet2!$B$3,IF(I1782=Sheet2!$A$4,Sheet2!$B$4,IF(I1782=Sheet2!$A$5,Sheet2!$B$5,IF(I1782=Sheet2!$A$6,Sheet2!$B$6,""))))</f>
        <v/>
      </c>
      <c r="K1782" s="202"/>
    </row>
    <row r="1783" spans="1:11">
      <c r="A1783" s="363"/>
      <c r="B1783" s="230">
        <v>1756</v>
      </c>
      <c r="C1783" s="294" t="s">
        <v>1262</v>
      </c>
      <c r="D1783" s="292" t="s">
        <v>1263</v>
      </c>
      <c r="E1783" s="293">
        <v>50</v>
      </c>
      <c r="F1783" s="188"/>
      <c r="G1783" s="217"/>
      <c r="H1783" s="217"/>
      <c r="I1783" s="188"/>
      <c r="J1783" s="120" t="str">
        <f>IF(I1783=Sheet2!$A$3,Sheet2!$B$3,IF(I1783=Sheet2!$A$4,Sheet2!$B$4,IF(I1783=Sheet2!$A$5,Sheet2!$B$5,IF(I1783=Sheet2!$A$6,Sheet2!$B$6,""))))</f>
        <v/>
      </c>
      <c r="K1783" s="202"/>
    </row>
    <row r="1784" spans="1:11">
      <c r="A1784" s="363"/>
      <c r="B1784" s="230">
        <v>1757</v>
      </c>
      <c r="C1784" s="294" t="s">
        <v>907</v>
      </c>
      <c r="D1784" s="292" t="s">
        <v>908</v>
      </c>
      <c r="E1784" s="293">
        <v>50</v>
      </c>
      <c r="F1784" s="188"/>
      <c r="G1784" s="217"/>
      <c r="H1784" s="217"/>
      <c r="I1784" s="188"/>
      <c r="J1784" s="120" t="str">
        <f>IF(I1784=Sheet2!$A$3,Sheet2!$B$3,IF(I1784=Sheet2!$A$4,Sheet2!$B$4,IF(I1784=Sheet2!$A$5,Sheet2!$B$5,IF(I1784=Sheet2!$A$6,Sheet2!$B$6,""))))</f>
        <v/>
      </c>
      <c r="K1784" s="202"/>
    </row>
    <row r="1785" spans="1:11">
      <c r="A1785" s="363"/>
      <c r="B1785" s="230">
        <v>1758</v>
      </c>
      <c r="C1785" s="294" t="s">
        <v>909</v>
      </c>
      <c r="D1785" s="292" t="s">
        <v>910</v>
      </c>
      <c r="E1785" s="293">
        <v>50</v>
      </c>
      <c r="F1785" s="188"/>
      <c r="G1785" s="217"/>
      <c r="H1785" s="217"/>
      <c r="I1785" s="188"/>
      <c r="J1785" s="120" t="str">
        <f>IF(I1785=Sheet2!$A$3,Sheet2!$B$3,IF(I1785=Sheet2!$A$4,Sheet2!$B$4,IF(I1785=Sheet2!$A$5,Sheet2!$B$5,IF(I1785=Sheet2!$A$6,Sheet2!$B$6,""))))</f>
        <v/>
      </c>
      <c r="K1785" s="202"/>
    </row>
    <row r="1786" spans="1:11">
      <c r="A1786" s="363"/>
      <c r="B1786" s="230">
        <v>1759</v>
      </c>
      <c r="C1786" s="294" t="s">
        <v>1253</v>
      </c>
      <c r="D1786" s="292" t="s">
        <v>1254</v>
      </c>
      <c r="E1786" s="293">
        <v>50</v>
      </c>
      <c r="F1786" s="188"/>
      <c r="G1786" s="217"/>
      <c r="H1786" s="217"/>
      <c r="I1786" s="188"/>
      <c r="J1786" s="120" t="str">
        <f>IF(I1786=Sheet2!$A$3,Sheet2!$B$3,IF(I1786=Sheet2!$A$4,Sheet2!$B$4,IF(I1786=Sheet2!$A$5,Sheet2!$B$5,IF(I1786=Sheet2!$A$6,Sheet2!$B$6,""))))</f>
        <v/>
      </c>
      <c r="K1786" s="202"/>
    </row>
    <row r="1787" spans="1:11">
      <c r="A1787" s="363"/>
      <c r="B1787" s="230">
        <v>1760</v>
      </c>
      <c r="C1787" s="294" t="s">
        <v>911</v>
      </c>
      <c r="D1787" s="292" t="s">
        <v>912</v>
      </c>
      <c r="E1787" s="293">
        <v>50</v>
      </c>
      <c r="F1787" s="188"/>
      <c r="G1787" s="217"/>
      <c r="H1787" s="217"/>
      <c r="I1787" s="188"/>
      <c r="J1787" s="120" t="str">
        <f>IF(I1787=Sheet2!$A$3,Sheet2!$B$3,IF(I1787=Sheet2!$A$4,Sheet2!$B$4,IF(I1787=Sheet2!$A$5,Sheet2!$B$5,IF(I1787=Sheet2!$A$6,Sheet2!$B$6,""))))</f>
        <v/>
      </c>
      <c r="K1787" s="202"/>
    </row>
    <row r="1788" spans="1:11">
      <c r="A1788" s="363"/>
      <c r="B1788" s="230">
        <v>1761</v>
      </c>
      <c r="C1788" s="294" t="s">
        <v>1255</v>
      </c>
      <c r="D1788" s="292" t="s">
        <v>1256</v>
      </c>
      <c r="E1788" s="293">
        <v>50</v>
      </c>
      <c r="F1788" s="188"/>
      <c r="G1788" s="217"/>
      <c r="H1788" s="217"/>
      <c r="I1788" s="188"/>
      <c r="J1788" s="120" t="str">
        <f>IF(I1788=Sheet2!$A$3,Sheet2!$B$3,IF(I1788=Sheet2!$A$4,Sheet2!$B$4,IF(I1788=Sheet2!$A$5,Sheet2!$B$5,IF(I1788=Sheet2!$A$6,Sheet2!$B$6,""))))</f>
        <v/>
      </c>
      <c r="K1788" s="202"/>
    </row>
    <row r="1789" spans="1:11">
      <c r="A1789" s="363"/>
      <c r="B1789" s="230">
        <v>1762</v>
      </c>
      <c r="C1789" s="294" t="s">
        <v>915</v>
      </c>
      <c r="D1789" s="292" t="s">
        <v>916</v>
      </c>
      <c r="E1789" s="293">
        <v>50</v>
      </c>
      <c r="F1789" s="188"/>
      <c r="G1789" s="217"/>
      <c r="H1789" s="217"/>
      <c r="I1789" s="188"/>
      <c r="J1789" s="120" t="str">
        <f>IF(I1789=Sheet2!$A$3,Sheet2!$B$3,IF(I1789=Sheet2!$A$4,Sheet2!$B$4,IF(I1789=Sheet2!$A$5,Sheet2!$B$5,IF(I1789=Sheet2!$A$6,Sheet2!$B$6,""))))</f>
        <v/>
      </c>
      <c r="K1789" s="202"/>
    </row>
    <row r="1790" spans="1:11">
      <c r="A1790" s="363"/>
      <c r="B1790" s="230">
        <v>1763</v>
      </c>
      <c r="C1790" s="294" t="s">
        <v>1257</v>
      </c>
      <c r="D1790" s="292" t="s">
        <v>918</v>
      </c>
      <c r="E1790" s="293">
        <v>50</v>
      </c>
      <c r="F1790" s="188"/>
      <c r="G1790" s="217"/>
      <c r="H1790" s="217"/>
      <c r="I1790" s="188"/>
      <c r="J1790" s="120" t="str">
        <f>IF(I1790=Sheet2!$A$3,Sheet2!$B$3,IF(I1790=Sheet2!$A$4,Sheet2!$B$4,IF(I1790=Sheet2!$A$5,Sheet2!$B$5,IF(I1790=Sheet2!$A$6,Sheet2!$B$6,""))))</f>
        <v/>
      </c>
      <c r="K1790" s="202"/>
    </row>
    <row r="1791" spans="1:11">
      <c r="A1791" s="363"/>
      <c r="B1791" s="230">
        <v>1764</v>
      </c>
      <c r="C1791" s="294" t="s">
        <v>919</v>
      </c>
      <c r="D1791" s="292" t="s">
        <v>920</v>
      </c>
      <c r="E1791" s="293">
        <v>50</v>
      </c>
      <c r="F1791" s="188"/>
      <c r="G1791" s="217"/>
      <c r="H1791" s="217"/>
      <c r="I1791" s="188"/>
      <c r="J1791" s="120" t="str">
        <f>IF(I1791=Sheet2!$A$3,Sheet2!$B$3,IF(I1791=Sheet2!$A$4,Sheet2!$B$4,IF(I1791=Sheet2!$A$5,Sheet2!$B$5,IF(I1791=Sheet2!$A$6,Sheet2!$B$6,""))))</f>
        <v/>
      </c>
      <c r="K1791" s="202"/>
    </row>
    <row r="1792" spans="1:11">
      <c r="A1792" s="363"/>
      <c r="B1792" s="230">
        <v>1765</v>
      </c>
      <c r="C1792" s="294" t="s">
        <v>944</v>
      </c>
      <c r="D1792" s="292" t="s">
        <v>945</v>
      </c>
      <c r="E1792" s="293">
        <v>350</v>
      </c>
      <c r="F1792" s="188"/>
      <c r="G1792" s="217"/>
      <c r="H1792" s="217"/>
      <c r="I1792" s="188"/>
      <c r="J1792" s="120" t="str">
        <f>IF(I1792=Sheet2!$A$3,Sheet2!$B$3,IF(I1792=Sheet2!$A$4,Sheet2!$B$4,IF(I1792=Sheet2!$A$5,Sheet2!$B$5,IF(I1792=Sheet2!$A$6,Sheet2!$B$6,""))))</f>
        <v/>
      </c>
      <c r="K1792" s="202"/>
    </row>
    <row r="1793" spans="1:11">
      <c r="A1793" s="363"/>
      <c r="B1793" s="230">
        <v>1766</v>
      </c>
      <c r="C1793" s="294" t="s">
        <v>921</v>
      </c>
      <c r="D1793" s="292" t="s">
        <v>922</v>
      </c>
      <c r="E1793" s="293">
        <v>300</v>
      </c>
      <c r="F1793" s="188"/>
      <c r="G1793" s="217"/>
      <c r="H1793" s="217"/>
      <c r="I1793" s="188"/>
      <c r="J1793" s="120" t="str">
        <f>IF(I1793=Sheet2!$A$3,Sheet2!$B$3,IF(I1793=Sheet2!$A$4,Sheet2!$B$4,IF(I1793=Sheet2!$A$5,Sheet2!$B$5,IF(I1793=Sheet2!$A$6,Sheet2!$B$6,""))))</f>
        <v/>
      </c>
      <c r="K1793" s="202"/>
    </row>
    <row r="1794" spans="1:11">
      <c r="A1794" s="363"/>
      <c r="B1794" s="230">
        <v>1767</v>
      </c>
      <c r="C1794" s="294" t="s">
        <v>923</v>
      </c>
      <c r="D1794" s="292" t="s">
        <v>924</v>
      </c>
      <c r="E1794" s="293">
        <v>50</v>
      </c>
      <c r="F1794" s="188"/>
      <c r="G1794" s="217"/>
      <c r="H1794" s="217"/>
      <c r="I1794" s="188"/>
      <c r="J1794" s="120" t="str">
        <f>IF(I1794=Sheet2!$A$3,Sheet2!$B$3,IF(I1794=Sheet2!$A$4,Sheet2!$B$4,IF(I1794=Sheet2!$A$5,Sheet2!$B$5,IF(I1794=Sheet2!$A$6,Sheet2!$B$6,""))))</f>
        <v/>
      </c>
      <c r="K1794" s="202"/>
    </row>
    <row r="1795" spans="1:11">
      <c r="A1795" s="363"/>
      <c r="B1795" s="230">
        <v>1768</v>
      </c>
      <c r="C1795" s="294" t="s">
        <v>925</v>
      </c>
      <c r="D1795" s="292" t="s">
        <v>926</v>
      </c>
      <c r="E1795" s="293">
        <v>200</v>
      </c>
      <c r="F1795" s="188"/>
      <c r="G1795" s="217"/>
      <c r="H1795" s="217"/>
      <c r="I1795" s="188"/>
      <c r="J1795" s="120" t="str">
        <f>IF(I1795=Sheet2!$A$3,Sheet2!$B$3,IF(I1795=Sheet2!$A$4,Sheet2!$B$4,IF(I1795=Sheet2!$A$5,Sheet2!$B$5,IF(I1795=Sheet2!$A$6,Sheet2!$B$6,""))))</f>
        <v/>
      </c>
      <c r="K1795" s="202"/>
    </row>
    <row r="1796" spans="1:11">
      <c r="A1796" s="363"/>
      <c r="B1796" s="230">
        <v>1769</v>
      </c>
      <c r="C1796" s="294" t="s">
        <v>927</v>
      </c>
      <c r="D1796" s="292" t="s">
        <v>860</v>
      </c>
      <c r="E1796" s="293">
        <v>50</v>
      </c>
      <c r="F1796" s="188"/>
      <c r="G1796" s="217"/>
      <c r="H1796" s="217"/>
      <c r="I1796" s="188"/>
      <c r="J1796" s="120" t="str">
        <f>IF(I1796=Sheet2!$A$3,Sheet2!$B$3,IF(I1796=Sheet2!$A$4,Sheet2!$B$4,IF(I1796=Sheet2!$A$5,Sheet2!$B$5,IF(I1796=Sheet2!$A$6,Sheet2!$B$6,""))))</f>
        <v/>
      </c>
      <c r="K1796" s="202"/>
    </row>
    <row r="1797" spans="1:11">
      <c r="A1797" s="363"/>
      <c r="B1797" s="230">
        <v>1770</v>
      </c>
      <c r="C1797" s="294" t="s">
        <v>928</v>
      </c>
      <c r="D1797" s="292" t="s">
        <v>929</v>
      </c>
      <c r="E1797" s="293">
        <v>50</v>
      </c>
      <c r="F1797" s="188"/>
      <c r="G1797" s="217"/>
      <c r="H1797" s="217"/>
      <c r="I1797" s="188"/>
      <c r="J1797" s="120" t="str">
        <f>IF(I1797=Sheet2!$A$3,Sheet2!$B$3,IF(I1797=Sheet2!$A$4,Sheet2!$B$4,IF(I1797=Sheet2!$A$5,Sheet2!$B$5,IF(I1797=Sheet2!$A$6,Sheet2!$B$6,""))))</f>
        <v/>
      </c>
      <c r="K1797" s="202"/>
    </row>
    <row r="1798" spans="1:11">
      <c r="A1798" s="363"/>
      <c r="B1798" s="230">
        <v>1771</v>
      </c>
      <c r="C1798" s="294" t="s">
        <v>1251</v>
      </c>
      <c r="D1798" s="292" t="s">
        <v>1252</v>
      </c>
      <c r="E1798" s="293">
        <v>50</v>
      </c>
      <c r="F1798" s="188"/>
      <c r="G1798" s="217"/>
      <c r="H1798" s="217"/>
      <c r="I1798" s="188"/>
      <c r="J1798" s="120" t="str">
        <f>IF(I1798=Sheet2!$A$3,Sheet2!$B$3,IF(I1798=Sheet2!$A$4,Sheet2!$B$4,IF(I1798=Sheet2!$A$5,Sheet2!$B$5,IF(I1798=Sheet2!$A$6,Sheet2!$B$6,""))))</f>
        <v/>
      </c>
      <c r="K1798" s="202"/>
    </row>
    <row r="1799" spans="1:11">
      <c r="A1799" s="363"/>
      <c r="B1799" s="230">
        <v>1772</v>
      </c>
      <c r="C1799" s="294" t="s">
        <v>930</v>
      </c>
      <c r="D1799" s="292" t="s">
        <v>931</v>
      </c>
      <c r="E1799" s="293">
        <v>50</v>
      </c>
      <c r="F1799" s="188"/>
      <c r="G1799" s="217"/>
      <c r="H1799" s="217"/>
      <c r="I1799" s="188"/>
      <c r="J1799" s="120" t="str">
        <f>IF(I1799=Sheet2!$A$3,Sheet2!$B$3,IF(I1799=Sheet2!$A$4,Sheet2!$B$4,IF(I1799=Sheet2!$A$5,Sheet2!$B$5,IF(I1799=Sheet2!$A$6,Sheet2!$B$6,""))))</f>
        <v/>
      </c>
      <c r="K1799" s="202"/>
    </row>
    <row r="1800" spans="1:11">
      <c r="A1800" s="363"/>
      <c r="B1800" s="230">
        <v>1773</v>
      </c>
      <c r="C1800" s="294" t="s">
        <v>946</v>
      </c>
      <c r="D1800" s="292" t="s">
        <v>947</v>
      </c>
      <c r="E1800" s="293">
        <v>50</v>
      </c>
      <c r="F1800" s="188"/>
      <c r="G1800" s="217"/>
      <c r="H1800" s="217"/>
      <c r="I1800" s="188"/>
      <c r="J1800" s="120" t="str">
        <f>IF(I1800=Sheet2!$A$3,Sheet2!$B$3,IF(I1800=Sheet2!$A$4,Sheet2!$B$4,IF(I1800=Sheet2!$A$5,Sheet2!$B$5,IF(I1800=Sheet2!$A$6,Sheet2!$B$6,""))))</f>
        <v/>
      </c>
      <c r="K1800" s="202"/>
    </row>
    <row r="1801" spans="1:11">
      <c r="A1801" s="363"/>
      <c r="B1801" s="230">
        <v>1774</v>
      </c>
      <c r="C1801" s="294" t="s">
        <v>934</v>
      </c>
      <c r="D1801" s="292" t="s">
        <v>935</v>
      </c>
      <c r="E1801" s="293">
        <v>50</v>
      </c>
      <c r="F1801" s="188"/>
      <c r="G1801" s="217"/>
      <c r="H1801" s="217"/>
      <c r="I1801" s="188"/>
      <c r="J1801" s="120" t="str">
        <f>IF(I1801=Sheet2!$A$3,Sheet2!$B$3,IF(I1801=Sheet2!$A$4,Sheet2!$B$4,IF(I1801=Sheet2!$A$5,Sheet2!$B$5,IF(I1801=Sheet2!$A$6,Sheet2!$B$6,""))))</f>
        <v/>
      </c>
      <c r="K1801" s="202"/>
    </row>
    <row r="1802" spans="1:11">
      <c r="A1802" s="363"/>
      <c r="B1802" s="230">
        <v>1775</v>
      </c>
      <c r="C1802" s="294" t="s">
        <v>936</v>
      </c>
      <c r="D1802" s="292" t="s">
        <v>937</v>
      </c>
      <c r="E1802" s="293">
        <v>50</v>
      </c>
      <c r="F1802" s="188"/>
      <c r="G1802" s="217"/>
      <c r="H1802" s="217"/>
      <c r="I1802" s="188"/>
      <c r="J1802" s="120" t="str">
        <f>IF(I1802=Sheet2!$A$3,Sheet2!$B$3,IF(I1802=Sheet2!$A$4,Sheet2!$B$4,IF(I1802=Sheet2!$A$5,Sheet2!$B$5,IF(I1802=Sheet2!$A$6,Sheet2!$B$6,""))))</f>
        <v/>
      </c>
      <c r="K1802" s="202"/>
    </row>
    <row r="1803" spans="1:11">
      <c r="A1803" s="363"/>
      <c r="B1803" s="230">
        <v>1776</v>
      </c>
      <c r="C1803" s="294" t="s">
        <v>938</v>
      </c>
      <c r="D1803" s="292" t="s">
        <v>939</v>
      </c>
      <c r="E1803" s="293">
        <v>50</v>
      </c>
      <c r="F1803" s="188"/>
      <c r="G1803" s="217"/>
      <c r="H1803" s="217"/>
      <c r="I1803" s="188"/>
      <c r="J1803" s="120" t="str">
        <f>IF(I1803=Sheet2!$A$3,Sheet2!$B$3,IF(I1803=Sheet2!$A$4,Sheet2!$B$4,IF(I1803=Sheet2!$A$5,Sheet2!$B$5,IF(I1803=Sheet2!$A$6,Sheet2!$B$6,""))))</f>
        <v/>
      </c>
      <c r="K1803" s="202"/>
    </row>
    <row r="1804" spans="1:11">
      <c r="A1804" s="363"/>
      <c r="B1804" s="230">
        <v>1777</v>
      </c>
      <c r="C1804" s="294" t="s">
        <v>940</v>
      </c>
      <c r="D1804" s="292" t="s">
        <v>941</v>
      </c>
      <c r="E1804" s="293">
        <v>50</v>
      </c>
      <c r="F1804" s="188"/>
      <c r="G1804" s="217"/>
      <c r="H1804" s="217"/>
      <c r="I1804" s="188"/>
      <c r="J1804" s="120" t="str">
        <f>IF(I1804=Sheet2!$A$3,Sheet2!$B$3,IF(I1804=Sheet2!$A$4,Sheet2!$B$4,IF(I1804=Sheet2!$A$5,Sheet2!$B$5,IF(I1804=Sheet2!$A$6,Sheet2!$B$6,""))))</f>
        <v/>
      </c>
      <c r="K1804" s="202"/>
    </row>
    <row r="1805" spans="1:11">
      <c r="A1805" s="363"/>
      <c r="B1805" s="230">
        <v>1778</v>
      </c>
      <c r="C1805" s="294" t="s">
        <v>474</v>
      </c>
      <c r="D1805" s="292" t="s">
        <v>475</v>
      </c>
      <c r="E1805" s="293">
        <v>50</v>
      </c>
      <c r="F1805" s="188"/>
      <c r="G1805" s="217"/>
      <c r="H1805" s="217"/>
      <c r="I1805" s="188"/>
      <c r="J1805" s="120" t="str">
        <f>IF(I1805=Sheet2!$A$3,Sheet2!$B$3,IF(I1805=Sheet2!$A$4,Sheet2!$B$4,IF(I1805=Sheet2!$A$5,Sheet2!$B$5,IF(I1805=Sheet2!$A$6,Sheet2!$B$6,""))))</f>
        <v/>
      </c>
      <c r="K1805" s="202"/>
    </row>
    <row r="1806" spans="1:11">
      <c r="A1806" s="363"/>
      <c r="B1806" s="230">
        <v>1779</v>
      </c>
      <c r="C1806" s="291" t="s">
        <v>1264</v>
      </c>
      <c r="D1806" s="292" t="s">
        <v>1265</v>
      </c>
      <c r="E1806" s="293">
        <v>50</v>
      </c>
      <c r="F1806" s="188"/>
      <c r="G1806" s="217"/>
      <c r="H1806" s="217"/>
      <c r="I1806" s="188"/>
      <c r="J1806" s="120" t="str">
        <f>IF(I1806=Sheet2!$A$3,Sheet2!$B$3,IF(I1806=Sheet2!$A$4,Sheet2!$B$4,IF(I1806=Sheet2!$A$5,Sheet2!$B$5,IF(I1806=Sheet2!$A$6,Sheet2!$B$6,""))))</f>
        <v/>
      </c>
      <c r="K1806" s="202"/>
    </row>
    <row r="1807" spans="1:11">
      <c r="A1807" s="363"/>
      <c r="B1807" s="230">
        <v>1780</v>
      </c>
      <c r="C1807" s="291" t="s">
        <v>966</v>
      </c>
      <c r="D1807" s="292" t="s">
        <v>967</v>
      </c>
      <c r="E1807" s="293">
        <v>50</v>
      </c>
      <c r="F1807" s="188"/>
      <c r="G1807" s="217"/>
      <c r="H1807" s="217"/>
      <c r="I1807" s="188"/>
      <c r="J1807" s="120" t="str">
        <f>IF(I1807=Sheet2!$A$3,Sheet2!$B$3,IF(I1807=Sheet2!$A$4,Sheet2!$B$4,IF(I1807=Sheet2!$A$5,Sheet2!$B$5,IF(I1807=Sheet2!$A$6,Sheet2!$B$6,""))))</f>
        <v/>
      </c>
      <c r="K1807" s="202"/>
    </row>
    <row r="1808" spans="1:11">
      <c r="A1808" s="363"/>
      <c r="B1808" s="230">
        <v>1781</v>
      </c>
      <c r="C1808" s="291" t="s">
        <v>1266</v>
      </c>
      <c r="D1808" s="292" t="s">
        <v>1267</v>
      </c>
      <c r="E1808" s="293">
        <v>50</v>
      </c>
      <c r="F1808" s="188"/>
      <c r="G1808" s="217"/>
      <c r="H1808" s="217"/>
      <c r="I1808" s="188"/>
      <c r="J1808" s="120" t="str">
        <f>IF(I1808=Sheet2!$A$3,Sheet2!$B$3,IF(I1808=Sheet2!$A$4,Sheet2!$B$4,IF(I1808=Sheet2!$A$5,Sheet2!$B$5,IF(I1808=Sheet2!$A$6,Sheet2!$B$6,""))))</f>
        <v/>
      </c>
      <c r="K1808" s="202"/>
    </row>
    <row r="1809" spans="1:11">
      <c r="A1809" s="363"/>
      <c r="B1809" s="230">
        <v>1782</v>
      </c>
      <c r="C1809" s="291" t="s">
        <v>962</v>
      </c>
      <c r="D1809" s="292" t="s">
        <v>963</v>
      </c>
      <c r="E1809" s="293">
        <v>50</v>
      </c>
      <c r="F1809" s="188"/>
      <c r="G1809" s="217"/>
      <c r="H1809" s="217"/>
      <c r="I1809" s="188"/>
      <c r="J1809" s="120" t="str">
        <f>IF(I1809=Sheet2!$A$3,Sheet2!$B$3,IF(I1809=Sheet2!$A$4,Sheet2!$B$4,IF(I1809=Sheet2!$A$5,Sheet2!$B$5,IF(I1809=Sheet2!$A$6,Sheet2!$B$6,""))))</f>
        <v/>
      </c>
      <c r="K1809" s="202"/>
    </row>
    <row r="1810" spans="1:11">
      <c r="A1810" s="363"/>
      <c r="B1810" s="230">
        <v>1783</v>
      </c>
      <c r="C1810" s="291" t="s">
        <v>960</v>
      </c>
      <c r="D1810" s="292" t="s">
        <v>961</v>
      </c>
      <c r="E1810" s="293">
        <v>50</v>
      </c>
      <c r="F1810" s="188"/>
      <c r="G1810" s="217"/>
      <c r="H1810" s="217"/>
      <c r="I1810" s="188"/>
      <c r="J1810" s="120" t="str">
        <f>IF(I1810=Sheet2!$A$3,Sheet2!$B$3,IF(I1810=Sheet2!$A$4,Sheet2!$B$4,IF(I1810=Sheet2!$A$5,Sheet2!$B$5,IF(I1810=Sheet2!$A$6,Sheet2!$B$6,""))))</f>
        <v/>
      </c>
      <c r="K1810" s="202"/>
    </row>
    <row r="1811" spans="1:11">
      <c r="A1811" s="363"/>
      <c r="B1811" s="230">
        <v>1784</v>
      </c>
      <c r="C1811" s="291" t="s">
        <v>958</v>
      </c>
      <c r="D1811" s="292" t="s">
        <v>959</v>
      </c>
      <c r="E1811" s="293">
        <v>50</v>
      </c>
      <c r="F1811" s="188"/>
      <c r="G1811" s="217"/>
      <c r="H1811" s="217"/>
      <c r="I1811" s="188"/>
      <c r="J1811" s="120" t="str">
        <f>IF(I1811=Sheet2!$A$3,Sheet2!$B$3,IF(I1811=Sheet2!$A$4,Sheet2!$B$4,IF(I1811=Sheet2!$A$5,Sheet2!$B$5,IF(I1811=Sheet2!$A$6,Sheet2!$B$6,""))))</f>
        <v/>
      </c>
      <c r="K1811" s="202"/>
    </row>
    <row r="1812" spans="1:11">
      <c r="A1812" s="363"/>
      <c r="B1812" s="230">
        <v>1785</v>
      </c>
      <c r="C1812" s="291" t="s">
        <v>956</v>
      </c>
      <c r="D1812" s="292" t="s">
        <v>957</v>
      </c>
      <c r="E1812" s="293">
        <v>50</v>
      </c>
      <c r="F1812" s="188"/>
      <c r="G1812" s="217"/>
      <c r="H1812" s="217"/>
      <c r="I1812" s="188"/>
      <c r="J1812" s="120" t="str">
        <f>IF(I1812=Sheet2!$A$3,Sheet2!$B$3,IF(I1812=Sheet2!$A$4,Sheet2!$B$4,IF(I1812=Sheet2!$A$5,Sheet2!$B$5,IF(I1812=Sheet2!$A$6,Sheet2!$B$6,""))))</f>
        <v/>
      </c>
      <c r="K1812" s="202"/>
    </row>
    <row r="1813" spans="1:11">
      <c r="A1813" s="363"/>
      <c r="B1813" s="230">
        <v>1786</v>
      </c>
      <c r="C1813" s="291" t="s">
        <v>952</v>
      </c>
      <c r="D1813" s="292" t="s">
        <v>953</v>
      </c>
      <c r="E1813" s="293">
        <v>50</v>
      </c>
      <c r="F1813" s="188"/>
      <c r="G1813" s="217"/>
      <c r="H1813" s="217"/>
      <c r="I1813" s="188"/>
      <c r="J1813" s="120" t="str">
        <f>IF(I1813=Sheet2!$A$3,Sheet2!$B$3,IF(I1813=Sheet2!$A$4,Sheet2!$B$4,IF(I1813=Sheet2!$A$5,Sheet2!$B$5,IF(I1813=Sheet2!$A$6,Sheet2!$B$6,""))))</f>
        <v/>
      </c>
      <c r="K1813" s="202"/>
    </row>
    <row r="1814" spans="1:11">
      <c r="A1814" s="363"/>
      <c r="B1814" s="230">
        <v>1787</v>
      </c>
      <c r="C1814" s="291" t="s">
        <v>954</v>
      </c>
      <c r="D1814" s="292" t="s">
        <v>955</v>
      </c>
      <c r="E1814" s="293">
        <v>50</v>
      </c>
      <c r="F1814" s="188"/>
      <c r="G1814" s="217"/>
      <c r="H1814" s="217"/>
      <c r="I1814" s="188"/>
      <c r="J1814" s="120" t="str">
        <f>IF(I1814=Sheet2!$A$3,Sheet2!$B$3,IF(I1814=Sheet2!$A$4,Sheet2!$B$4,IF(I1814=Sheet2!$A$5,Sheet2!$B$5,IF(I1814=Sheet2!$A$6,Sheet2!$B$6,""))))</f>
        <v/>
      </c>
      <c r="K1814" s="202"/>
    </row>
    <row r="1815" spans="1:11">
      <c r="A1815" s="363"/>
      <c r="B1815" s="230">
        <v>1788</v>
      </c>
      <c r="C1815" s="291" t="s">
        <v>952</v>
      </c>
      <c r="D1815" s="292" t="s">
        <v>953</v>
      </c>
      <c r="E1815" s="293">
        <v>50</v>
      </c>
      <c r="F1815" s="188"/>
      <c r="G1815" s="217"/>
      <c r="H1815" s="217"/>
      <c r="I1815" s="188"/>
      <c r="J1815" s="120" t="str">
        <f>IF(I1815=Sheet2!$A$3,Sheet2!$B$3,IF(I1815=Sheet2!$A$4,Sheet2!$B$4,IF(I1815=Sheet2!$A$5,Sheet2!$B$5,IF(I1815=Sheet2!$A$6,Sheet2!$B$6,""))))</f>
        <v/>
      </c>
      <c r="K1815" s="202"/>
    </row>
    <row r="1816" spans="1:11">
      <c r="A1816" s="363"/>
      <c r="B1816" s="230">
        <v>1789</v>
      </c>
      <c r="C1816" s="291" t="s">
        <v>964</v>
      </c>
      <c r="D1816" s="292" t="s">
        <v>965</v>
      </c>
      <c r="E1816" s="293">
        <v>50</v>
      </c>
      <c r="F1816" s="188"/>
      <c r="G1816" s="217"/>
      <c r="H1816" s="217"/>
      <c r="I1816" s="188"/>
      <c r="J1816" s="120" t="str">
        <f>IF(I1816=Sheet2!$A$3,Sheet2!$B$3,IF(I1816=Sheet2!$A$4,Sheet2!$B$4,IF(I1816=Sheet2!$A$5,Sheet2!$B$5,IF(I1816=Sheet2!$A$6,Sheet2!$B$6,""))))</f>
        <v/>
      </c>
      <c r="K1816" s="202"/>
    </row>
    <row r="1817" spans="1:11">
      <c r="A1817" s="363"/>
      <c r="B1817" s="230">
        <v>1790</v>
      </c>
      <c r="C1817" s="291" t="s">
        <v>948</v>
      </c>
      <c r="D1817" s="292" t="s">
        <v>949</v>
      </c>
      <c r="E1817" s="293">
        <v>50</v>
      </c>
      <c r="F1817" s="188"/>
      <c r="G1817" s="217"/>
      <c r="H1817" s="217"/>
      <c r="I1817" s="188"/>
      <c r="J1817" s="120" t="str">
        <f>IF(I1817=Sheet2!$A$3,Sheet2!$B$3,IF(I1817=Sheet2!$A$4,Sheet2!$B$4,IF(I1817=Sheet2!$A$5,Sheet2!$B$5,IF(I1817=Sheet2!$A$6,Sheet2!$B$6,""))))</f>
        <v/>
      </c>
      <c r="K1817" s="202"/>
    </row>
    <row r="1818" spans="1:11">
      <c r="A1818" s="363"/>
      <c r="B1818" s="230">
        <v>1791</v>
      </c>
      <c r="C1818" s="291" t="s">
        <v>950</v>
      </c>
      <c r="D1818" s="292" t="s">
        <v>951</v>
      </c>
      <c r="E1818" s="293">
        <v>50</v>
      </c>
      <c r="F1818" s="188"/>
      <c r="G1818" s="217"/>
      <c r="H1818" s="217"/>
      <c r="I1818" s="188"/>
      <c r="J1818" s="120" t="str">
        <f>IF(I1818=Sheet2!$A$3,Sheet2!$B$3,IF(I1818=Sheet2!$A$4,Sheet2!$B$4,IF(I1818=Sheet2!$A$5,Sheet2!$B$5,IF(I1818=Sheet2!$A$6,Sheet2!$B$6,""))))</f>
        <v/>
      </c>
      <c r="K1818" s="202"/>
    </row>
    <row r="1819" spans="1:11">
      <c r="A1819" s="363"/>
      <c r="B1819" s="230">
        <v>1792</v>
      </c>
      <c r="C1819" s="294" t="s">
        <v>925</v>
      </c>
      <c r="D1819" s="292" t="s">
        <v>926</v>
      </c>
      <c r="E1819" s="293">
        <v>720</v>
      </c>
      <c r="F1819" s="188"/>
      <c r="G1819" s="217"/>
      <c r="H1819" s="217"/>
      <c r="I1819" s="188"/>
      <c r="J1819" s="120" t="str">
        <f>IF(I1819=Sheet2!$A$3,Sheet2!$B$3,IF(I1819=Sheet2!$A$4,Sheet2!$B$4,IF(I1819=Sheet2!$A$5,Sheet2!$B$5,IF(I1819=Sheet2!$A$6,Sheet2!$B$6,""))))</f>
        <v/>
      </c>
      <c r="K1819" s="202"/>
    </row>
    <row r="1820" spans="1:11">
      <c r="A1820" s="363"/>
      <c r="B1820" s="230">
        <v>1793</v>
      </c>
      <c r="C1820" s="291" t="s">
        <v>968</v>
      </c>
      <c r="D1820" s="292" t="s">
        <v>969</v>
      </c>
      <c r="E1820" s="293">
        <v>50</v>
      </c>
      <c r="F1820" s="188"/>
      <c r="G1820" s="217"/>
      <c r="H1820" s="217"/>
      <c r="I1820" s="188"/>
      <c r="J1820" s="120" t="str">
        <f>IF(I1820=Sheet2!$A$3,Sheet2!$B$3,IF(I1820=Sheet2!$A$4,Sheet2!$B$4,IF(I1820=Sheet2!$A$5,Sheet2!$B$5,IF(I1820=Sheet2!$A$6,Sheet2!$B$6,""))))</f>
        <v/>
      </c>
      <c r="K1820" s="202"/>
    </row>
    <row r="1821" spans="1:11">
      <c r="A1821" s="363"/>
      <c r="B1821" s="230">
        <v>1794</v>
      </c>
      <c r="C1821" s="291" t="s">
        <v>1268</v>
      </c>
      <c r="D1821" s="292" t="s">
        <v>1259</v>
      </c>
      <c r="E1821" s="293">
        <v>50</v>
      </c>
      <c r="F1821" s="188"/>
      <c r="G1821" s="217"/>
      <c r="H1821" s="217"/>
      <c r="I1821" s="188"/>
      <c r="J1821" s="120" t="str">
        <f>IF(I1821=Sheet2!$A$3,Sheet2!$B$3,IF(I1821=Sheet2!$A$4,Sheet2!$B$4,IF(I1821=Sheet2!$A$5,Sheet2!$B$5,IF(I1821=Sheet2!$A$6,Sheet2!$B$6,""))))</f>
        <v/>
      </c>
      <c r="K1821" s="202"/>
    </row>
    <row r="1822" spans="1:11">
      <c r="A1822" s="363"/>
      <c r="B1822" s="230">
        <v>1795</v>
      </c>
      <c r="C1822" s="294" t="s">
        <v>923</v>
      </c>
      <c r="D1822" s="292" t="s">
        <v>924</v>
      </c>
      <c r="E1822" s="293">
        <v>50</v>
      </c>
      <c r="F1822" s="188"/>
      <c r="G1822" s="217"/>
      <c r="H1822" s="217"/>
      <c r="I1822" s="188"/>
      <c r="J1822" s="120" t="str">
        <f>IF(I1822=Sheet2!$A$3,Sheet2!$B$3,IF(I1822=Sheet2!$A$4,Sheet2!$B$4,IF(I1822=Sheet2!$A$5,Sheet2!$B$5,IF(I1822=Sheet2!$A$6,Sheet2!$B$6,""))))</f>
        <v/>
      </c>
      <c r="K1822" s="202"/>
    </row>
    <row r="1823" spans="1:11">
      <c r="A1823" s="363"/>
      <c r="B1823" s="230">
        <v>1796</v>
      </c>
      <c r="C1823" s="294" t="s">
        <v>925</v>
      </c>
      <c r="D1823" s="292" t="s">
        <v>926</v>
      </c>
      <c r="E1823" s="293">
        <v>200</v>
      </c>
      <c r="F1823" s="188"/>
      <c r="G1823" s="217"/>
      <c r="H1823" s="217"/>
      <c r="I1823" s="188"/>
      <c r="J1823" s="120" t="str">
        <f>IF(I1823=Sheet2!$A$3,Sheet2!$B$3,IF(I1823=Sheet2!$A$4,Sheet2!$B$4,IF(I1823=Sheet2!$A$5,Sheet2!$B$5,IF(I1823=Sheet2!$A$6,Sheet2!$B$6,""))))</f>
        <v/>
      </c>
      <c r="K1823" s="202"/>
    </row>
    <row r="1824" spans="1:11">
      <c r="A1824" s="363"/>
      <c r="B1824" s="230">
        <v>1797</v>
      </c>
      <c r="C1824" s="294" t="s">
        <v>919</v>
      </c>
      <c r="D1824" s="292" t="s">
        <v>920</v>
      </c>
      <c r="E1824" s="293">
        <v>50</v>
      </c>
      <c r="F1824" s="188"/>
      <c r="G1824" s="217"/>
      <c r="H1824" s="217"/>
      <c r="I1824" s="188"/>
      <c r="J1824" s="120" t="str">
        <f>IF(I1824=Sheet2!$A$3,Sheet2!$B$3,IF(I1824=Sheet2!$A$4,Sheet2!$B$4,IF(I1824=Sheet2!$A$5,Sheet2!$B$5,IF(I1824=Sheet2!$A$6,Sheet2!$B$6,""))))</f>
        <v/>
      </c>
      <c r="K1824" s="202"/>
    </row>
    <row r="1825" spans="1:11">
      <c r="A1825" s="363"/>
      <c r="B1825" s="230">
        <v>1798</v>
      </c>
      <c r="C1825" s="294" t="s">
        <v>927</v>
      </c>
      <c r="D1825" s="292" t="s">
        <v>860</v>
      </c>
      <c r="E1825" s="293">
        <v>50</v>
      </c>
      <c r="F1825" s="188"/>
      <c r="G1825" s="217"/>
      <c r="H1825" s="217"/>
      <c r="I1825" s="188"/>
      <c r="J1825" s="120" t="str">
        <f>IF(I1825=Sheet2!$A$3,Sheet2!$B$3,IF(I1825=Sheet2!$A$4,Sheet2!$B$4,IF(I1825=Sheet2!$A$5,Sheet2!$B$5,IF(I1825=Sheet2!$A$6,Sheet2!$B$6,""))))</f>
        <v/>
      </c>
      <c r="K1825" s="202"/>
    </row>
    <row r="1826" spans="1:11">
      <c r="A1826" s="363"/>
      <c r="B1826" s="230">
        <v>1799</v>
      </c>
      <c r="C1826" s="291" t="s">
        <v>1269</v>
      </c>
      <c r="D1826" s="292" t="s">
        <v>939</v>
      </c>
      <c r="E1826" s="293">
        <v>50</v>
      </c>
      <c r="F1826" s="188"/>
      <c r="G1826" s="217"/>
      <c r="H1826" s="217"/>
      <c r="I1826" s="188"/>
      <c r="J1826" s="120" t="str">
        <f>IF(I1826=Sheet2!$A$3,Sheet2!$B$3,IF(I1826=Sheet2!$A$4,Sheet2!$B$4,IF(I1826=Sheet2!$A$5,Sheet2!$B$5,IF(I1826=Sheet2!$A$6,Sheet2!$B$6,""))))</f>
        <v/>
      </c>
      <c r="K1826" s="202"/>
    </row>
    <row r="1827" spans="1:11">
      <c r="A1827" s="363"/>
      <c r="B1827" s="230">
        <v>1800</v>
      </c>
      <c r="C1827" s="294" t="s">
        <v>923</v>
      </c>
      <c r="D1827" s="292" t="s">
        <v>924</v>
      </c>
      <c r="E1827" s="293">
        <v>50</v>
      </c>
      <c r="F1827" s="188"/>
      <c r="G1827" s="217"/>
      <c r="H1827" s="217"/>
      <c r="I1827" s="188"/>
      <c r="J1827" s="120" t="str">
        <f>IF(I1827=Sheet2!$A$3,Sheet2!$B$3,IF(I1827=Sheet2!$A$4,Sheet2!$B$4,IF(I1827=Sheet2!$A$5,Sheet2!$B$5,IF(I1827=Sheet2!$A$6,Sheet2!$B$6,""))))</f>
        <v/>
      </c>
      <c r="K1827" s="202"/>
    </row>
    <row r="1828" spans="1:11">
      <c r="A1828" s="363"/>
      <c r="B1828" s="230">
        <v>1801</v>
      </c>
      <c r="C1828" s="294" t="s">
        <v>925</v>
      </c>
      <c r="D1828" s="292" t="s">
        <v>926</v>
      </c>
      <c r="E1828" s="293">
        <v>200</v>
      </c>
      <c r="F1828" s="188"/>
      <c r="G1828" s="217"/>
      <c r="H1828" s="217"/>
      <c r="I1828" s="188"/>
      <c r="J1828" s="120" t="str">
        <f>IF(I1828=Sheet2!$A$3,Sheet2!$B$3,IF(I1828=Sheet2!$A$4,Sheet2!$B$4,IF(I1828=Sheet2!$A$5,Sheet2!$B$5,IF(I1828=Sheet2!$A$6,Sheet2!$B$6,""))))</f>
        <v/>
      </c>
      <c r="K1828" s="202"/>
    </row>
    <row r="1829" spans="1:11">
      <c r="A1829" s="363"/>
      <c r="B1829" s="230">
        <v>1802</v>
      </c>
      <c r="C1829" s="294" t="s">
        <v>919</v>
      </c>
      <c r="D1829" s="292" t="s">
        <v>920</v>
      </c>
      <c r="E1829" s="293">
        <v>50</v>
      </c>
      <c r="F1829" s="188"/>
      <c r="G1829" s="217"/>
      <c r="H1829" s="217"/>
      <c r="I1829" s="188"/>
      <c r="J1829" s="120" t="str">
        <f>IF(I1829=Sheet2!$A$3,Sheet2!$B$3,IF(I1829=Sheet2!$A$4,Sheet2!$B$4,IF(I1829=Sheet2!$A$5,Sheet2!$B$5,IF(I1829=Sheet2!$A$6,Sheet2!$B$6,""))))</f>
        <v/>
      </c>
      <c r="K1829" s="202"/>
    </row>
    <row r="1830" spans="1:11">
      <c r="A1830" s="363"/>
      <c r="B1830" s="230">
        <v>1803</v>
      </c>
      <c r="C1830" s="294" t="s">
        <v>927</v>
      </c>
      <c r="D1830" s="292" t="s">
        <v>860</v>
      </c>
      <c r="E1830" s="293">
        <v>50</v>
      </c>
      <c r="F1830" s="188"/>
      <c r="G1830" s="217"/>
      <c r="H1830" s="217"/>
      <c r="I1830" s="188"/>
      <c r="J1830" s="120" t="str">
        <f>IF(I1830=Sheet2!$A$3,Sheet2!$B$3,IF(I1830=Sheet2!$A$4,Sheet2!$B$4,IF(I1830=Sheet2!$A$5,Sheet2!$B$5,IF(I1830=Sheet2!$A$6,Sheet2!$B$6,""))))</f>
        <v/>
      </c>
      <c r="K1830" s="202"/>
    </row>
    <row r="1831" spans="1:11">
      <c r="A1831" s="363"/>
      <c r="B1831" s="230">
        <v>1804</v>
      </c>
      <c r="C1831" s="291" t="s">
        <v>868</v>
      </c>
      <c r="D1831" s="292" t="s">
        <v>869</v>
      </c>
      <c r="E1831" s="293">
        <v>50</v>
      </c>
      <c r="F1831" s="188"/>
      <c r="G1831" s="217"/>
      <c r="H1831" s="217"/>
      <c r="I1831" s="188"/>
      <c r="J1831" s="120" t="str">
        <f>IF(I1831=Sheet2!$A$3,Sheet2!$B$3,IF(I1831=Sheet2!$A$4,Sheet2!$B$4,IF(I1831=Sheet2!$A$5,Sheet2!$B$5,IF(I1831=Sheet2!$A$6,Sheet2!$B$6,""))))</f>
        <v/>
      </c>
      <c r="K1831" s="202"/>
    </row>
    <row r="1832" spans="1:11">
      <c r="A1832" s="363"/>
      <c r="B1832" s="230">
        <v>1805</v>
      </c>
      <c r="C1832" s="294" t="s">
        <v>870</v>
      </c>
      <c r="D1832" s="292" t="s">
        <v>871</v>
      </c>
      <c r="E1832" s="293">
        <v>50</v>
      </c>
      <c r="F1832" s="188"/>
      <c r="G1832" s="217"/>
      <c r="H1832" s="217"/>
      <c r="I1832" s="188"/>
      <c r="J1832" s="120" t="str">
        <f>IF(I1832=Sheet2!$A$3,Sheet2!$B$3,IF(I1832=Sheet2!$A$4,Sheet2!$B$4,IF(I1832=Sheet2!$A$5,Sheet2!$B$5,IF(I1832=Sheet2!$A$6,Sheet2!$B$6,""))))</f>
        <v/>
      </c>
      <c r="K1832" s="202"/>
    </row>
    <row r="1833" spans="1:11">
      <c r="A1833" s="363"/>
      <c r="B1833" s="230">
        <v>1806</v>
      </c>
      <c r="C1833" s="294" t="s">
        <v>876</v>
      </c>
      <c r="D1833" s="292" t="s">
        <v>860</v>
      </c>
      <c r="E1833" s="293">
        <v>50</v>
      </c>
      <c r="F1833" s="188"/>
      <c r="G1833" s="217"/>
      <c r="H1833" s="217"/>
      <c r="I1833" s="188"/>
      <c r="J1833" s="120" t="str">
        <f>IF(I1833=Sheet2!$A$3,Sheet2!$B$3,IF(I1833=Sheet2!$A$4,Sheet2!$B$4,IF(I1833=Sheet2!$A$5,Sheet2!$B$5,IF(I1833=Sheet2!$A$6,Sheet2!$B$6,""))))</f>
        <v/>
      </c>
      <c r="K1833" s="202"/>
    </row>
    <row r="1834" spans="1:11">
      <c r="A1834" s="363"/>
      <c r="B1834" s="230">
        <v>1807</v>
      </c>
      <c r="C1834" s="294" t="s">
        <v>872</v>
      </c>
      <c r="D1834" s="292" t="s">
        <v>873</v>
      </c>
      <c r="E1834" s="293">
        <v>50</v>
      </c>
      <c r="F1834" s="188"/>
      <c r="G1834" s="217"/>
      <c r="H1834" s="217"/>
      <c r="I1834" s="188"/>
      <c r="J1834" s="120" t="str">
        <f>IF(I1834=Sheet2!$A$3,Sheet2!$B$3,IF(I1834=Sheet2!$A$4,Sheet2!$B$4,IF(I1834=Sheet2!$A$5,Sheet2!$B$5,IF(I1834=Sheet2!$A$6,Sheet2!$B$6,""))))</f>
        <v/>
      </c>
      <c r="K1834" s="202"/>
    </row>
    <row r="1835" spans="1:11">
      <c r="A1835" s="363"/>
      <c r="B1835" s="230">
        <v>1808</v>
      </c>
      <c r="C1835" s="294" t="s">
        <v>874</v>
      </c>
      <c r="D1835" s="292" t="s">
        <v>875</v>
      </c>
      <c r="E1835" s="293">
        <v>50</v>
      </c>
      <c r="F1835" s="188"/>
      <c r="G1835" s="217"/>
      <c r="H1835" s="217"/>
      <c r="I1835" s="188"/>
      <c r="J1835" s="120" t="str">
        <f>IF(I1835=Sheet2!$A$3,Sheet2!$B$3,IF(I1835=Sheet2!$A$4,Sheet2!$B$4,IF(I1835=Sheet2!$A$5,Sheet2!$B$5,IF(I1835=Sheet2!$A$6,Sheet2!$B$6,""))))</f>
        <v/>
      </c>
      <c r="K1835" s="202"/>
    </row>
    <row r="1836" spans="1:11">
      <c r="A1836" s="363"/>
      <c r="B1836" s="230">
        <v>1809</v>
      </c>
      <c r="C1836" s="294" t="s">
        <v>1270</v>
      </c>
      <c r="D1836" s="292" t="s">
        <v>1271</v>
      </c>
      <c r="E1836" s="293">
        <v>50</v>
      </c>
      <c r="F1836" s="188"/>
      <c r="G1836" s="217"/>
      <c r="H1836" s="217"/>
      <c r="I1836" s="188"/>
      <c r="J1836" s="120" t="str">
        <f>IF(I1836=Sheet2!$A$3,Sheet2!$B$3,IF(I1836=Sheet2!$A$4,Sheet2!$B$4,IF(I1836=Sheet2!$A$5,Sheet2!$B$5,IF(I1836=Sheet2!$A$6,Sheet2!$B$6,""))))</f>
        <v/>
      </c>
      <c r="K1836" s="202"/>
    </row>
    <row r="1837" spans="1:11">
      <c r="A1837" s="363"/>
      <c r="B1837" s="230">
        <v>1810</v>
      </c>
      <c r="C1837" s="294" t="s">
        <v>877</v>
      </c>
      <c r="D1837" s="292" t="s">
        <v>878</v>
      </c>
      <c r="E1837" s="293">
        <v>100</v>
      </c>
      <c r="F1837" s="188"/>
      <c r="G1837" s="217"/>
      <c r="H1837" s="217"/>
      <c r="I1837" s="188"/>
      <c r="J1837" s="120" t="str">
        <f>IF(I1837=Sheet2!$A$3,Sheet2!$B$3,IF(I1837=Sheet2!$A$4,Sheet2!$B$4,IF(I1837=Sheet2!$A$5,Sheet2!$B$5,IF(I1837=Sheet2!$A$6,Sheet2!$B$6,""))))</f>
        <v/>
      </c>
      <c r="K1837" s="202"/>
    </row>
    <row r="1838" spans="1:11">
      <c r="A1838" s="363"/>
      <c r="B1838" s="230">
        <v>1811</v>
      </c>
      <c r="C1838" s="294" t="s">
        <v>879</v>
      </c>
      <c r="D1838" s="292" t="s">
        <v>880</v>
      </c>
      <c r="E1838" s="293">
        <v>200</v>
      </c>
      <c r="F1838" s="188"/>
      <c r="G1838" s="217"/>
      <c r="H1838" s="217"/>
      <c r="I1838" s="188"/>
      <c r="J1838" s="120" t="str">
        <f>IF(I1838=Sheet2!$A$3,Sheet2!$B$3,IF(I1838=Sheet2!$A$4,Sheet2!$B$4,IF(I1838=Sheet2!$A$5,Sheet2!$B$5,IF(I1838=Sheet2!$A$6,Sheet2!$B$6,""))))</f>
        <v/>
      </c>
      <c r="K1838" s="202"/>
    </row>
    <row r="1839" spans="1:11">
      <c r="A1839" s="363"/>
      <c r="B1839" s="230">
        <v>1812</v>
      </c>
      <c r="C1839" s="294" t="s">
        <v>1272</v>
      </c>
      <c r="D1839" s="292" t="s">
        <v>1273</v>
      </c>
      <c r="E1839" s="293">
        <v>100</v>
      </c>
      <c r="F1839" s="188"/>
      <c r="G1839" s="217"/>
      <c r="H1839" s="217"/>
      <c r="I1839" s="188"/>
      <c r="J1839" s="120" t="str">
        <f>IF(I1839=Sheet2!$A$3,Sheet2!$B$3,IF(I1839=Sheet2!$A$4,Sheet2!$B$4,IF(I1839=Sheet2!$A$5,Sheet2!$B$5,IF(I1839=Sheet2!$A$6,Sheet2!$B$6,""))))</f>
        <v/>
      </c>
      <c r="K1839" s="202"/>
    </row>
    <row r="1840" spans="1:11">
      <c r="A1840" s="363"/>
      <c r="B1840" s="230">
        <v>1813</v>
      </c>
      <c r="C1840" s="294" t="s">
        <v>1274</v>
      </c>
      <c r="D1840" s="292" t="s">
        <v>1275</v>
      </c>
      <c r="E1840" s="293">
        <v>50</v>
      </c>
      <c r="F1840" s="188"/>
      <c r="G1840" s="217"/>
      <c r="H1840" s="217"/>
      <c r="I1840" s="188"/>
      <c r="J1840" s="120" t="str">
        <f>IF(I1840=Sheet2!$A$3,Sheet2!$B$3,IF(I1840=Sheet2!$A$4,Sheet2!$B$4,IF(I1840=Sheet2!$A$5,Sheet2!$B$5,IF(I1840=Sheet2!$A$6,Sheet2!$B$6,""))))</f>
        <v/>
      </c>
      <c r="K1840" s="202"/>
    </row>
    <row r="1841" spans="1:11">
      <c r="A1841" s="363"/>
      <c r="B1841" s="230">
        <v>1814</v>
      </c>
      <c r="C1841" s="294" t="s">
        <v>881</v>
      </c>
      <c r="D1841" s="292" t="s">
        <v>882</v>
      </c>
      <c r="E1841" s="293">
        <v>50</v>
      </c>
      <c r="F1841" s="188"/>
      <c r="G1841" s="217"/>
      <c r="H1841" s="217"/>
      <c r="I1841" s="188"/>
      <c r="J1841" s="120" t="str">
        <f>IF(I1841=Sheet2!$A$3,Sheet2!$B$3,IF(I1841=Sheet2!$A$4,Sheet2!$B$4,IF(I1841=Sheet2!$A$5,Sheet2!$B$5,IF(I1841=Sheet2!$A$6,Sheet2!$B$6,""))))</f>
        <v/>
      </c>
      <c r="K1841" s="202"/>
    </row>
    <row r="1842" spans="1:11">
      <c r="A1842" s="363"/>
      <c r="B1842" s="230">
        <v>1815</v>
      </c>
      <c r="C1842" s="294" t="s">
        <v>883</v>
      </c>
      <c r="D1842" s="292" t="s">
        <v>884</v>
      </c>
      <c r="E1842" s="293">
        <v>50</v>
      </c>
      <c r="F1842" s="188"/>
      <c r="G1842" s="217"/>
      <c r="H1842" s="217"/>
      <c r="I1842" s="188"/>
      <c r="J1842" s="120" t="str">
        <f>IF(I1842=Sheet2!$A$3,Sheet2!$B$3,IF(I1842=Sheet2!$A$4,Sheet2!$B$4,IF(I1842=Sheet2!$A$5,Sheet2!$B$5,IF(I1842=Sheet2!$A$6,Sheet2!$B$6,""))))</f>
        <v/>
      </c>
      <c r="K1842" s="202"/>
    </row>
    <row r="1843" spans="1:11">
      <c r="A1843" s="363"/>
      <c r="B1843" s="230">
        <v>1816</v>
      </c>
      <c r="C1843" s="294" t="s">
        <v>885</v>
      </c>
      <c r="D1843" s="292" t="s">
        <v>886</v>
      </c>
      <c r="E1843" s="293">
        <v>50</v>
      </c>
      <c r="F1843" s="188"/>
      <c r="G1843" s="217"/>
      <c r="H1843" s="217"/>
      <c r="I1843" s="188"/>
      <c r="J1843" s="120" t="str">
        <f>IF(I1843=Sheet2!$A$3,Sheet2!$B$3,IF(I1843=Sheet2!$A$4,Sheet2!$B$4,IF(I1843=Sheet2!$A$5,Sheet2!$B$5,IF(I1843=Sheet2!$A$6,Sheet2!$B$6,""))))</f>
        <v/>
      </c>
      <c r="K1843" s="202"/>
    </row>
    <row r="1844" spans="1:11">
      <c r="A1844" s="363"/>
      <c r="B1844" s="230">
        <v>1817</v>
      </c>
      <c r="C1844" s="294" t="s">
        <v>887</v>
      </c>
      <c r="D1844" s="292" t="s">
        <v>888</v>
      </c>
      <c r="E1844" s="293">
        <v>50</v>
      </c>
      <c r="F1844" s="188"/>
      <c r="G1844" s="217"/>
      <c r="H1844" s="217"/>
      <c r="I1844" s="188"/>
      <c r="J1844" s="120" t="str">
        <f>IF(I1844=Sheet2!$A$3,Sheet2!$B$3,IF(I1844=Sheet2!$A$4,Sheet2!$B$4,IF(I1844=Sheet2!$A$5,Sheet2!$B$5,IF(I1844=Sheet2!$A$6,Sheet2!$B$6,""))))</f>
        <v/>
      </c>
      <c r="K1844" s="202"/>
    </row>
    <row r="1845" spans="1:11">
      <c r="A1845" s="363"/>
      <c r="B1845" s="230">
        <v>1818</v>
      </c>
      <c r="C1845" s="294" t="s">
        <v>885</v>
      </c>
      <c r="D1845" s="292" t="s">
        <v>886</v>
      </c>
      <c r="E1845" s="293">
        <v>50</v>
      </c>
      <c r="F1845" s="188"/>
      <c r="G1845" s="217"/>
      <c r="H1845" s="217"/>
      <c r="I1845" s="188"/>
      <c r="J1845" s="120" t="str">
        <f>IF(I1845=Sheet2!$A$3,Sheet2!$B$3,IF(I1845=Sheet2!$A$4,Sheet2!$B$4,IF(I1845=Sheet2!$A$5,Sheet2!$B$5,IF(I1845=Sheet2!$A$6,Sheet2!$B$6,""))))</f>
        <v/>
      </c>
      <c r="K1845" s="202"/>
    </row>
    <row r="1846" spans="1:11">
      <c r="A1846" s="363"/>
      <c r="B1846" s="230">
        <v>1819</v>
      </c>
      <c r="C1846" s="294" t="s">
        <v>889</v>
      </c>
      <c r="D1846" s="292" t="s">
        <v>890</v>
      </c>
      <c r="E1846" s="293">
        <v>100</v>
      </c>
      <c r="F1846" s="188"/>
      <c r="G1846" s="217"/>
      <c r="H1846" s="217"/>
      <c r="I1846" s="188"/>
      <c r="J1846" s="120" t="str">
        <f>IF(I1846=Sheet2!$A$3,Sheet2!$B$3,IF(I1846=Sheet2!$A$4,Sheet2!$B$4,IF(I1846=Sheet2!$A$5,Sheet2!$B$5,IF(I1846=Sheet2!$A$6,Sheet2!$B$6,""))))</f>
        <v/>
      </c>
      <c r="K1846" s="202"/>
    </row>
    <row r="1847" spans="1:11">
      <c r="A1847" s="363"/>
      <c r="B1847" s="230">
        <v>1820</v>
      </c>
      <c r="C1847" s="294" t="s">
        <v>695</v>
      </c>
      <c r="D1847" s="292" t="s">
        <v>696</v>
      </c>
      <c r="E1847" s="293">
        <v>100</v>
      </c>
      <c r="F1847" s="188"/>
      <c r="G1847" s="217"/>
      <c r="H1847" s="217"/>
      <c r="I1847" s="188"/>
      <c r="J1847" s="120" t="str">
        <f>IF(I1847=Sheet2!$A$3,Sheet2!$B$3,IF(I1847=Sheet2!$A$4,Sheet2!$B$4,IF(I1847=Sheet2!$A$5,Sheet2!$B$5,IF(I1847=Sheet2!$A$6,Sheet2!$B$6,""))))</f>
        <v/>
      </c>
      <c r="K1847" s="202"/>
    </row>
    <row r="1848" spans="1:11">
      <c r="A1848" s="363"/>
      <c r="B1848" s="230">
        <v>1821</v>
      </c>
      <c r="C1848" s="294" t="s">
        <v>474</v>
      </c>
      <c r="D1848" s="292" t="s">
        <v>475</v>
      </c>
      <c r="E1848" s="293">
        <v>50</v>
      </c>
      <c r="F1848" s="188"/>
      <c r="G1848" s="217"/>
      <c r="H1848" s="217"/>
      <c r="I1848" s="188"/>
      <c r="J1848" s="120" t="str">
        <f>IF(I1848=Sheet2!$A$3,Sheet2!$B$3,IF(I1848=Sheet2!$A$4,Sheet2!$B$4,IF(I1848=Sheet2!$A$5,Sheet2!$B$5,IF(I1848=Sheet2!$A$6,Sheet2!$B$6,""))))</f>
        <v/>
      </c>
      <c r="K1848" s="202"/>
    </row>
    <row r="1849" spans="1:11">
      <c r="A1849" s="363"/>
      <c r="B1849" s="230">
        <v>1822</v>
      </c>
      <c r="C1849" s="291" t="s">
        <v>891</v>
      </c>
      <c r="D1849" s="292" t="s">
        <v>892</v>
      </c>
      <c r="E1849" s="293">
        <v>50</v>
      </c>
      <c r="F1849" s="188"/>
      <c r="G1849" s="217"/>
      <c r="H1849" s="217"/>
      <c r="I1849" s="188"/>
      <c r="J1849" s="120" t="str">
        <f>IF(I1849=Sheet2!$A$3,Sheet2!$B$3,IF(I1849=Sheet2!$A$4,Sheet2!$B$4,IF(I1849=Sheet2!$A$5,Sheet2!$B$5,IF(I1849=Sheet2!$A$6,Sheet2!$B$6,""))))</f>
        <v/>
      </c>
      <c r="K1849" s="202"/>
    </row>
    <row r="1850" spans="1:11">
      <c r="A1850" s="363"/>
      <c r="B1850" s="230">
        <v>1823</v>
      </c>
      <c r="C1850" s="294" t="s">
        <v>1276</v>
      </c>
      <c r="D1850" s="292" t="s">
        <v>1277</v>
      </c>
      <c r="E1850" s="293">
        <v>50</v>
      </c>
      <c r="F1850" s="188"/>
      <c r="G1850" s="217"/>
      <c r="H1850" s="217"/>
      <c r="I1850" s="188"/>
      <c r="J1850" s="120" t="str">
        <f>IF(I1850=Sheet2!$A$3,Sheet2!$B$3,IF(I1850=Sheet2!$A$4,Sheet2!$B$4,IF(I1850=Sheet2!$A$5,Sheet2!$B$5,IF(I1850=Sheet2!$A$6,Sheet2!$B$6,""))))</f>
        <v/>
      </c>
      <c r="K1850" s="202"/>
    </row>
    <row r="1851" spans="1:11">
      <c r="A1851" s="363"/>
      <c r="B1851" s="230">
        <v>1824</v>
      </c>
      <c r="C1851" s="291" t="s">
        <v>893</v>
      </c>
      <c r="D1851" s="292" t="s">
        <v>894</v>
      </c>
      <c r="E1851" s="293">
        <v>50</v>
      </c>
      <c r="F1851" s="188"/>
      <c r="G1851" s="217"/>
      <c r="H1851" s="217"/>
      <c r="I1851" s="188"/>
      <c r="J1851" s="120" t="str">
        <f>IF(I1851=Sheet2!$A$3,Sheet2!$B$3,IF(I1851=Sheet2!$A$4,Sheet2!$B$4,IF(I1851=Sheet2!$A$5,Sheet2!$B$5,IF(I1851=Sheet2!$A$6,Sheet2!$B$6,""))))</f>
        <v/>
      </c>
      <c r="K1851" s="202"/>
    </row>
    <row r="1852" spans="1:11">
      <c r="A1852" s="363"/>
      <c r="B1852" s="230">
        <v>1825</v>
      </c>
      <c r="C1852" s="291" t="s">
        <v>895</v>
      </c>
      <c r="D1852" s="292" t="s">
        <v>896</v>
      </c>
      <c r="E1852" s="293">
        <v>50</v>
      </c>
      <c r="F1852" s="188"/>
      <c r="G1852" s="217"/>
      <c r="H1852" s="217"/>
      <c r="I1852" s="188"/>
      <c r="J1852" s="120" t="str">
        <f>IF(I1852=Sheet2!$A$3,Sheet2!$B$3,IF(I1852=Sheet2!$A$4,Sheet2!$B$4,IF(I1852=Sheet2!$A$5,Sheet2!$B$5,IF(I1852=Sheet2!$A$6,Sheet2!$B$6,""))))</f>
        <v/>
      </c>
      <c r="K1852" s="202"/>
    </row>
    <row r="1853" spans="1:11">
      <c r="A1853" s="363"/>
      <c r="B1853" s="230">
        <v>1826</v>
      </c>
      <c r="C1853" s="291" t="s">
        <v>897</v>
      </c>
      <c r="D1853" s="292" t="s">
        <v>898</v>
      </c>
      <c r="E1853" s="293">
        <v>50</v>
      </c>
      <c r="F1853" s="188"/>
      <c r="G1853" s="217"/>
      <c r="H1853" s="217"/>
      <c r="I1853" s="188"/>
      <c r="J1853" s="120" t="str">
        <f>IF(I1853=Sheet2!$A$3,Sheet2!$B$3,IF(I1853=Sheet2!$A$4,Sheet2!$B$4,IF(I1853=Sheet2!$A$5,Sheet2!$B$5,IF(I1853=Sheet2!$A$6,Sheet2!$B$6,""))))</f>
        <v/>
      </c>
      <c r="K1853" s="202"/>
    </row>
    <row r="1854" spans="1:11">
      <c r="A1854" s="363"/>
      <c r="B1854" s="230">
        <v>1827</v>
      </c>
      <c r="C1854" s="291" t="s">
        <v>899</v>
      </c>
      <c r="D1854" s="292" t="s">
        <v>900</v>
      </c>
      <c r="E1854" s="293">
        <v>50</v>
      </c>
      <c r="F1854" s="188"/>
      <c r="G1854" s="217"/>
      <c r="H1854" s="217"/>
      <c r="I1854" s="188"/>
      <c r="J1854" s="120" t="str">
        <f>IF(I1854=Sheet2!$A$3,Sheet2!$B$3,IF(I1854=Sheet2!$A$4,Sheet2!$B$4,IF(I1854=Sheet2!$A$5,Sheet2!$B$5,IF(I1854=Sheet2!$A$6,Sheet2!$B$6,""))))</f>
        <v/>
      </c>
      <c r="K1854" s="202"/>
    </row>
    <row r="1855" spans="1:11">
      <c r="A1855" s="363"/>
      <c r="B1855" s="230">
        <v>1828</v>
      </c>
      <c r="C1855" s="291" t="s">
        <v>901</v>
      </c>
      <c r="D1855" s="292" t="s">
        <v>902</v>
      </c>
      <c r="E1855" s="293">
        <v>50</v>
      </c>
      <c r="F1855" s="188"/>
      <c r="G1855" s="217"/>
      <c r="H1855" s="217"/>
      <c r="I1855" s="188"/>
      <c r="J1855" s="120" t="str">
        <f>IF(I1855=Sheet2!$A$3,Sheet2!$B$3,IF(I1855=Sheet2!$A$4,Sheet2!$B$4,IF(I1855=Sheet2!$A$5,Sheet2!$B$5,IF(I1855=Sheet2!$A$6,Sheet2!$B$6,""))))</f>
        <v/>
      </c>
      <c r="K1855" s="202"/>
    </row>
    <row r="1856" spans="1:11">
      <c r="A1856" s="363"/>
      <c r="B1856" s="230">
        <v>1829</v>
      </c>
      <c r="C1856" s="291" t="s">
        <v>903</v>
      </c>
      <c r="D1856" s="292" t="s">
        <v>904</v>
      </c>
      <c r="E1856" s="293">
        <v>50</v>
      </c>
      <c r="F1856" s="188"/>
      <c r="G1856" s="217"/>
      <c r="H1856" s="217"/>
      <c r="I1856" s="188"/>
      <c r="J1856" s="120" t="str">
        <f>IF(I1856=Sheet2!$A$3,Sheet2!$B$3,IF(I1856=Sheet2!$A$4,Sheet2!$B$4,IF(I1856=Sheet2!$A$5,Sheet2!$B$5,IF(I1856=Sheet2!$A$6,Sheet2!$B$6,""))))</f>
        <v/>
      </c>
      <c r="K1856" s="202"/>
    </row>
    <row r="1857" spans="1:11">
      <c r="A1857" s="363"/>
      <c r="B1857" s="230">
        <v>1830</v>
      </c>
      <c r="C1857" s="291" t="s">
        <v>1176</v>
      </c>
      <c r="D1857" s="292" t="s">
        <v>791</v>
      </c>
      <c r="E1857" s="293">
        <v>50</v>
      </c>
      <c r="F1857" s="188"/>
      <c r="G1857" s="217"/>
      <c r="H1857" s="217"/>
      <c r="I1857" s="188"/>
      <c r="J1857" s="120" t="str">
        <f>IF(I1857=Sheet2!$A$3,Sheet2!$B$3,IF(I1857=Sheet2!$A$4,Sheet2!$B$4,IF(I1857=Sheet2!$A$5,Sheet2!$B$5,IF(I1857=Sheet2!$A$6,Sheet2!$B$6,""))))</f>
        <v/>
      </c>
      <c r="K1857" s="202"/>
    </row>
    <row r="1858" spans="1:11">
      <c r="A1858" s="367"/>
      <c r="B1858" s="230">
        <v>1831</v>
      </c>
      <c r="C1858" s="294" t="s">
        <v>1177</v>
      </c>
      <c r="D1858" s="292" t="s">
        <v>1178</v>
      </c>
      <c r="E1858" s="293">
        <v>50</v>
      </c>
      <c r="F1858" s="188"/>
      <c r="G1858" s="217"/>
      <c r="H1858" s="217"/>
      <c r="I1858" s="188"/>
      <c r="J1858" s="120" t="str">
        <f>IF(I1858=Sheet2!$A$3,Sheet2!$B$3,IF(I1858=Sheet2!$A$4,Sheet2!$B$4,IF(I1858=Sheet2!$A$5,Sheet2!$B$5,IF(I1858=Sheet2!$A$6,Sheet2!$B$6,""))))</f>
        <v/>
      </c>
      <c r="K1858" s="202"/>
    </row>
    <row r="1859" spans="1:11">
      <c r="A1859" s="362" t="s">
        <v>970</v>
      </c>
      <c r="B1859" s="230"/>
      <c r="C1859" s="298"/>
      <c r="D1859" s="278" t="s">
        <v>970</v>
      </c>
      <c r="E1859" s="280"/>
      <c r="F1859" s="140"/>
      <c r="G1859" s="280"/>
      <c r="H1859" s="280"/>
      <c r="I1859" s="140"/>
      <c r="J1859" s="239" t="str">
        <f>IF(I1859=Sheet2!$A$3,Sheet2!$B$3,IF(I1859=Sheet2!$A$4,Sheet2!$B$4,IF(I1859=Sheet2!$A$5,Sheet2!$B$5,IF(I1859=Sheet2!$A$6,Sheet2!$B$6,""))))</f>
        <v/>
      </c>
      <c r="K1859" s="277"/>
    </row>
    <row r="1860" spans="1:11">
      <c r="A1860" s="363"/>
      <c r="B1860" s="230">
        <v>1832</v>
      </c>
      <c r="C1860" s="291" t="s">
        <v>971</v>
      </c>
      <c r="D1860" s="292" t="s">
        <v>972</v>
      </c>
      <c r="E1860" s="293">
        <v>400</v>
      </c>
      <c r="F1860" s="188"/>
      <c r="G1860" s="217"/>
      <c r="H1860" s="217"/>
      <c r="I1860" s="188"/>
      <c r="J1860" s="120" t="str">
        <f>IF(I1860=Sheet2!$A$3,Sheet2!$B$3,IF(I1860=Sheet2!$A$4,Sheet2!$B$4,IF(I1860=Sheet2!$A$5,Sheet2!$B$5,IF(I1860=Sheet2!$A$6,Sheet2!$B$6,""))))</f>
        <v/>
      </c>
      <c r="K1860" s="202"/>
    </row>
    <row r="1861" spans="1:11">
      <c r="A1861" s="363"/>
      <c r="B1861" s="230">
        <v>1833</v>
      </c>
      <c r="C1861" s="294" t="s">
        <v>1187</v>
      </c>
      <c r="D1861" s="292" t="s">
        <v>1188</v>
      </c>
      <c r="E1861" s="293">
        <v>400</v>
      </c>
      <c r="F1861" s="188"/>
      <c r="G1861" s="217"/>
      <c r="H1861" s="217"/>
      <c r="I1861" s="188"/>
      <c r="J1861" s="120" t="str">
        <f>IF(I1861=Sheet2!$A$3,Sheet2!$B$3,IF(I1861=Sheet2!$A$4,Sheet2!$B$4,IF(I1861=Sheet2!$A$5,Sheet2!$B$5,IF(I1861=Sheet2!$A$6,Sheet2!$B$6,""))))</f>
        <v/>
      </c>
      <c r="K1861" s="202"/>
    </row>
    <row r="1862" spans="1:11">
      <c r="A1862" s="363"/>
      <c r="B1862" s="230">
        <v>1834</v>
      </c>
      <c r="C1862" s="294" t="s">
        <v>1189</v>
      </c>
      <c r="D1862" s="292" t="s">
        <v>1190</v>
      </c>
      <c r="E1862" s="293">
        <v>400</v>
      </c>
      <c r="F1862" s="188"/>
      <c r="G1862" s="217"/>
      <c r="H1862" s="217"/>
      <c r="I1862" s="188"/>
      <c r="J1862" s="120" t="str">
        <f>IF(I1862=Sheet2!$A$3,Sheet2!$B$3,IF(I1862=Sheet2!$A$4,Sheet2!$B$4,IF(I1862=Sheet2!$A$5,Sheet2!$B$5,IF(I1862=Sheet2!$A$6,Sheet2!$B$6,""))))</f>
        <v/>
      </c>
      <c r="K1862" s="202"/>
    </row>
    <row r="1863" spans="1:11">
      <c r="A1863" s="363"/>
      <c r="B1863" s="230">
        <v>1835</v>
      </c>
      <c r="C1863" s="294" t="s">
        <v>1191</v>
      </c>
      <c r="D1863" s="292" t="s">
        <v>1192</v>
      </c>
      <c r="E1863" s="293">
        <v>400</v>
      </c>
      <c r="F1863" s="188"/>
      <c r="G1863" s="217"/>
      <c r="H1863" s="217"/>
      <c r="I1863" s="188"/>
      <c r="J1863" s="120" t="str">
        <f>IF(I1863=Sheet2!$A$3,Sheet2!$B$3,IF(I1863=Sheet2!$A$4,Sheet2!$B$4,IF(I1863=Sheet2!$A$5,Sheet2!$B$5,IF(I1863=Sheet2!$A$6,Sheet2!$B$6,""))))</f>
        <v/>
      </c>
      <c r="K1863" s="202"/>
    </row>
    <row r="1864" spans="1:11">
      <c r="A1864" s="363"/>
      <c r="B1864" s="230">
        <v>1836</v>
      </c>
      <c r="C1864" s="294" t="s">
        <v>1193</v>
      </c>
      <c r="D1864" s="292" t="s">
        <v>1194</v>
      </c>
      <c r="E1864" s="293">
        <v>400</v>
      </c>
      <c r="F1864" s="188"/>
      <c r="G1864" s="217"/>
      <c r="H1864" s="217"/>
      <c r="I1864" s="188"/>
      <c r="J1864" s="120" t="str">
        <f>IF(I1864=Sheet2!$A$3,Sheet2!$B$3,IF(I1864=Sheet2!$A$4,Sheet2!$B$4,IF(I1864=Sheet2!$A$5,Sheet2!$B$5,IF(I1864=Sheet2!$A$6,Sheet2!$B$6,""))))</f>
        <v/>
      </c>
      <c r="K1864" s="202"/>
    </row>
    <row r="1865" spans="1:11">
      <c r="A1865" s="363"/>
      <c r="B1865" s="230">
        <v>1837</v>
      </c>
      <c r="C1865" s="294" t="s">
        <v>1195</v>
      </c>
      <c r="D1865" s="292" t="s">
        <v>1196</v>
      </c>
      <c r="E1865" s="293">
        <v>400</v>
      </c>
      <c r="F1865" s="188"/>
      <c r="G1865" s="217"/>
      <c r="H1865" s="217"/>
      <c r="I1865" s="188"/>
      <c r="J1865" s="120" t="str">
        <f>IF(I1865=Sheet2!$A$3,Sheet2!$B$3,IF(I1865=Sheet2!$A$4,Sheet2!$B$4,IF(I1865=Sheet2!$A$5,Sheet2!$B$5,IF(I1865=Sheet2!$A$6,Sheet2!$B$6,""))))</f>
        <v/>
      </c>
      <c r="K1865" s="202"/>
    </row>
    <row r="1866" spans="1:11">
      <c r="A1866" s="363"/>
      <c r="B1866" s="230">
        <v>1838</v>
      </c>
      <c r="C1866" s="294" t="s">
        <v>1197</v>
      </c>
      <c r="D1866" s="292" t="s">
        <v>1198</v>
      </c>
      <c r="E1866" s="293">
        <v>400</v>
      </c>
      <c r="F1866" s="188"/>
      <c r="G1866" s="217"/>
      <c r="H1866" s="217"/>
      <c r="I1866" s="188"/>
      <c r="J1866" s="120" t="str">
        <f>IF(I1866=Sheet2!$A$3,Sheet2!$B$3,IF(I1866=Sheet2!$A$4,Sheet2!$B$4,IF(I1866=Sheet2!$A$5,Sheet2!$B$5,IF(I1866=Sheet2!$A$6,Sheet2!$B$6,""))))</f>
        <v/>
      </c>
      <c r="K1866" s="202"/>
    </row>
    <row r="1867" spans="1:11">
      <c r="A1867" s="363"/>
      <c r="B1867" s="230">
        <v>1839</v>
      </c>
      <c r="C1867" s="294" t="s">
        <v>1199</v>
      </c>
      <c r="D1867" s="292" t="s">
        <v>1200</v>
      </c>
      <c r="E1867" s="293">
        <v>400</v>
      </c>
      <c r="F1867" s="188"/>
      <c r="G1867" s="217"/>
      <c r="H1867" s="217"/>
      <c r="I1867" s="188"/>
      <c r="J1867" s="120" t="str">
        <f>IF(I1867=Sheet2!$A$3,Sheet2!$B$3,IF(I1867=Sheet2!$A$4,Sheet2!$B$4,IF(I1867=Sheet2!$A$5,Sheet2!$B$5,IF(I1867=Sheet2!$A$6,Sheet2!$B$6,""))))</f>
        <v/>
      </c>
      <c r="K1867" s="202"/>
    </row>
    <row r="1868" spans="1:11">
      <c r="A1868" s="363"/>
      <c r="B1868" s="230">
        <v>1840</v>
      </c>
      <c r="C1868" s="294" t="s">
        <v>1201</v>
      </c>
      <c r="D1868" s="292" t="s">
        <v>1202</v>
      </c>
      <c r="E1868" s="293">
        <v>400</v>
      </c>
      <c r="F1868" s="188"/>
      <c r="G1868" s="217"/>
      <c r="H1868" s="217"/>
      <c r="I1868" s="188"/>
      <c r="J1868" s="120" t="str">
        <f>IF(I1868=Sheet2!$A$3,Sheet2!$B$3,IF(I1868=Sheet2!$A$4,Sheet2!$B$4,IF(I1868=Sheet2!$A$5,Sheet2!$B$5,IF(I1868=Sheet2!$A$6,Sheet2!$B$6,""))))</f>
        <v/>
      </c>
      <c r="K1868" s="202"/>
    </row>
    <row r="1869" spans="1:11">
      <c r="A1869" s="363"/>
      <c r="B1869" s="230">
        <v>1841</v>
      </c>
      <c r="C1869" s="294" t="s">
        <v>1203</v>
      </c>
      <c r="D1869" s="292" t="s">
        <v>1204</v>
      </c>
      <c r="E1869" s="293">
        <v>400</v>
      </c>
      <c r="F1869" s="188"/>
      <c r="G1869" s="217"/>
      <c r="H1869" s="217"/>
      <c r="I1869" s="188"/>
      <c r="J1869" s="120" t="str">
        <f>IF(I1869=Sheet2!$A$3,Sheet2!$B$3,IF(I1869=Sheet2!$A$4,Sheet2!$B$4,IF(I1869=Sheet2!$A$5,Sheet2!$B$5,IF(I1869=Sheet2!$A$6,Sheet2!$B$6,""))))</f>
        <v/>
      </c>
      <c r="K1869" s="202"/>
    </row>
    <row r="1870" spans="1:11">
      <c r="A1870" s="363"/>
      <c r="B1870" s="230">
        <v>1842</v>
      </c>
      <c r="C1870" s="294" t="s">
        <v>1205</v>
      </c>
      <c r="D1870" s="292" t="s">
        <v>1206</v>
      </c>
      <c r="E1870" s="293">
        <v>400</v>
      </c>
      <c r="F1870" s="188"/>
      <c r="G1870" s="217"/>
      <c r="H1870" s="217"/>
      <c r="I1870" s="188"/>
      <c r="J1870" s="120" t="str">
        <f>IF(I1870=Sheet2!$A$3,Sheet2!$B$3,IF(I1870=Sheet2!$A$4,Sheet2!$B$4,IF(I1870=Sheet2!$A$5,Sheet2!$B$5,IF(I1870=Sheet2!$A$6,Sheet2!$B$6,""))))</f>
        <v/>
      </c>
      <c r="K1870" s="202"/>
    </row>
    <row r="1871" spans="1:11">
      <c r="A1871" s="363"/>
      <c r="B1871" s="230">
        <v>1843</v>
      </c>
      <c r="C1871" s="294" t="s">
        <v>973</v>
      </c>
      <c r="D1871" s="292" t="s">
        <v>974</v>
      </c>
      <c r="E1871" s="293">
        <v>400</v>
      </c>
      <c r="F1871" s="188"/>
      <c r="G1871" s="217"/>
      <c r="H1871" s="217"/>
      <c r="I1871" s="188"/>
      <c r="J1871" s="120" t="str">
        <f>IF(I1871=Sheet2!$A$3,Sheet2!$B$3,IF(I1871=Sheet2!$A$4,Sheet2!$B$4,IF(I1871=Sheet2!$A$5,Sheet2!$B$5,IF(I1871=Sheet2!$A$6,Sheet2!$B$6,""))))</f>
        <v/>
      </c>
      <c r="K1871" s="202"/>
    </row>
    <row r="1872" spans="1:11">
      <c r="A1872" s="363"/>
      <c r="B1872" s="230">
        <v>1844</v>
      </c>
      <c r="C1872" s="294" t="s">
        <v>975</v>
      </c>
      <c r="D1872" s="292" t="s">
        <v>976</v>
      </c>
      <c r="E1872" s="293">
        <v>400</v>
      </c>
      <c r="F1872" s="188"/>
      <c r="G1872" s="217"/>
      <c r="H1872" s="217"/>
      <c r="I1872" s="188"/>
      <c r="J1872" s="120" t="str">
        <f>IF(I1872=Sheet2!$A$3,Sheet2!$B$3,IF(I1872=Sheet2!$A$4,Sheet2!$B$4,IF(I1872=Sheet2!$A$5,Sheet2!$B$5,IF(I1872=Sheet2!$A$6,Sheet2!$B$6,""))))</f>
        <v/>
      </c>
      <c r="K1872" s="202"/>
    </row>
    <row r="1873" spans="1:11">
      <c r="A1873" s="363"/>
      <c r="B1873" s="230">
        <v>1845</v>
      </c>
      <c r="C1873" s="294" t="s">
        <v>977</v>
      </c>
      <c r="D1873" s="292" t="s">
        <v>978</v>
      </c>
      <c r="E1873" s="293">
        <v>400</v>
      </c>
      <c r="F1873" s="188"/>
      <c r="G1873" s="217"/>
      <c r="H1873" s="217"/>
      <c r="I1873" s="188"/>
      <c r="J1873" s="120" t="str">
        <f>IF(I1873=Sheet2!$A$3,Sheet2!$B$3,IF(I1873=Sheet2!$A$4,Sheet2!$B$4,IF(I1873=Sheet2!$A$5,Sheet2!$B$5,IF(I1873=Sheet2!$A$6,Sheet2!$B$6,""))))</f>
        <v/>
      </c>
      <c r="K1873" s="202"/>
    </row>
    <row r="1874" spans="1:11">
      <c r="A1874" s="363"/>
      <c r="B1874" s="230">
        <v>1846</v>
      </c>
      <c r="C1874" s="294" t="s">
        <v>1207</v>
      </c>
      <c r="D1874" s="292" t="s">
        <v>1208</v>
      </c>
      <c r="E1874" s="293">
        <v>400</v>
      </c>
      <c r="F1874" s="188"/>
      <c r="G1874" s="217"/>
      <c r="H1874" s="217"/>
      <c r="I1874" s="188"/>
      <c r="J1874" s="120" t="str">
        <f>IF(I1874=Sheet2!$A$3,Sheet2!$B$3,IF(I1874=Sheet2!$A$4,Sheet2!$B$4,IF(I1874=Sheet2!$A$5,Sheet2!$B$5,IF(I1874=Sheet2!$A$6,Sheet2!$B$6,""))))</f>
        <v/>
      </c>
      <c r="K1874" s="202"/>
    </row>
    <row r="1875" spans="1:11">
      <c r="A1875" s="363"/>
      <c r="B1875" s="230">
        <v>1847</v>
      </c>
      <c r="C1875" s="294" t="s">
        <v>474</v>
      </c>
      <c r="D1875" s="292" t="s">
        <v>475</v>
      </c>
      <c r="E1875" s="293">
        <v>400</v>
      </c>
      <c r="F1875" s="188"/>
      <c r="G1875" s="217"/>
      <c r="H1875" s="217"/>
      <c r="I1875" s="188"/>
      <c r="J1875" s="120" t="str">
        <f>IF(I1875=Sheet2!$A$3,Sheet2!$B$3,IF(I1875=Sheet2!$A$4,Sheet2!$B$4,IF(I1875=Sheet2!$A$5,Sheet2!$B$5,IF(I1875=Sheet2!$A$6,Sheet2!$B$6,""))))</f>
        <v/>
      </c>
      <c r="K1875" s="202"/>
    </row>
    <row r="1876" spans="1:11">
      <c r="A1876" s="363"/>
      <c r="B1876" s="230">
        <v>1848</v>
      </c>
      <c r="C1876" s="294" t="s">
        <v>1209</v>
      </c>
      <c r="D1876" s="292" t="s">
        <v>1210</v>
      </c>
      <c r="E1876" s="293">
        <v>400</v>
      </c>
      <c r="F1876" s="188"/>
      <c r="G1876" s="217"/>
      <c r="H1876" s="217"/>
      <c r="I1876" s="188"/>
      <c r="J1876" s="120" t="str">
        <f>IF(I1876=Sheet2!$A$3,Sheet2!$B$3,IF(I1876=Sheet2!$A$4,Sheet2!$B$4,IF(I1876=Sheet2!$A$5,Sheet2!$B$5,IF(I1876=Sheet2!$A$6,Sheet2!$B$6,""))))</f>
        <v/>
      </c>
      <c r="K1876" s="202"/>
    </row>
    <row r="1877" spans="1:11">
      <c r="A1877" s="363"/>
      <c r="B1877" s="230">
        <v>1849</v>
      </c>
      <c r="C1877" s="294" t="s">
        <v>1211</v>
      </c>
      <c r="D1877" s="292" t="s">
        <v>1212</v>
      </c>
      <c r="E1877" s="293">
        <v>400</v>
      </c>
      <c r="F1877" s="188"/>
      <c r="G1877" s="217"/>
      <c r="H1877" s="217"/>
      <c r="I1877" s="188"/>
      <c r="J1877" s="120" t="str">
        <f>IF(I1877=Sheet2!$A$3,Sheet2!$B$3,IF(I1877=Sheet2!$A$4,Sheet2!$B$4,IF(I1877=Sheet2!$A$5,Sheet2!$B$5,IF(I1877=Sheet2!$A$6,Sheet2!$B$6,""))))</f>
        <v/>
      </c>
      <c r="K1877" s="202"/>
    </row>
    <row r="1878" spans="1:11">
      <c r="A1878" s="363"/>
      <c r="B1878" s="230">
        <v>1850</v>
      </c>
      <c r="C1878" s="291" t="s">
        <v>534</v>
      </c>
      <c r="D1878" s="292" t="s">
        <v>979</v>
      </c>
      <c r="E1878" s="293">
        <v>200</v>
      </c>
      <c r="F1878" s="188"/>
      <c r="G1878" s="217"/>
      <c r="H1878" s="217"/>
      <c r="I1878" s="188"/>
      <c r="J1878" s="120" t="str">
        <f>IF(I1878=Sheet2!$A$3,Sheet2!$B$3,IF(I1878=Sheet2!$A$4,Sheet2!$B$4,IF(I1878=Sheet2!$A$5,Sheet2!$B$5,IF(I1878=Sheet2!$A$6,Sheet2!$B$6,""))))</f>
        <v/>
      </c>
      <c r="K1878" s="202"/>
    </row>
    <row r="1879" spans="1:11">
      <c r="A1879" s="363"/>
      <c r="B1879" s="230">
        <v>1851</v>
      </c>
      <c r="C1879" s="294" t="s">
        <v>536</v>
      </c>
      <c r="D1879" s="292" t="s">
        <v>537</v>
      </c>
      <c r="E1879" s="293">
        <v>200</v>
      </c>
      <c r="F1879" s="188"/>
      <c r="G1879" s="217"/>
      <c r="H1879" s="217"/>
      <c r="I1879" s="188"/>
      <c r="J1879" s="120" t="str">
        <f>IF(I1879=Sheet2!$A$3,Sheet2!$B$3,IF(I1879=Sheet2!$A$4,Sheet2!$B$4,IF(I1879=Sheet2!$A$5,Sheet2!$B$5,IF(I1879=Sheet2!$A$6,Sheet2!$B$6,""))))</f>
        <v/>
      </c>
      <c r="K1879" s="202"/>
    </row>
    <row r="1880" spans="1:11">
      <c r="A1880" s="363"/>
      <c r="B1880" s="230">
        <v>1852</v>
      </c>
      <c r="C1880" s="294" t="s">
        <v>474</v>
      </c>
      <c r="D1880" s="292" t="s">
        <v>475</v>
      </c>
      <c r="E1880" s="293">
        <v>200</v>
      </c>
      <c r="F1880" s="188"/>
      <c r="G1880" s="217"/>
      <c r="H1880" s="217"/>
      <c r="I1880" s="188"/>
      <c r="J1880" s="120" t="str">
        <f>IF(I1880=Sheet2!$A$3,Sheet2!$B$3,IF(I1880=Sheet2!$A$4,Sheet2!$B$4,IF(I1880=Sheet2!$A$5,Sheet2!$B$5,IF(I1880=Sheet2!$A$6,Sheet2!$B$6,""))))</f>
        <v/>
      </c>
      <c r="K1880" s="202"/>
    </row>
    <row r="1881" spans="1:11">
      <c r="A1881" s="363"/>
      <c r="B1881" s="230">
        <v>1853</v>
      </c>
      <c r="C1881" s="294" t="s">
        <v>1203</v>
      </c>
      <c r="D1881" s="292" t="s">
        <v>1204</v>
      </c>
      <c r="E1881" s="293">
        <v>200</v>
      </c>
      <c r="F1881" s="188"/>
      <c r="G1881" s="217"/>
      <c r="H1881" s="217"/>
      <c r="I1881" s="188"/>
      <c r="J1881" s="120" t="str">
        <f>IF(I1881=Sheet2!$A$3,Sheet2!$B$3,IF(I1881=Sheet2!$A$4,Sheet2!$B$4,IF(I1881=Sheet2!$A$5,Sheet2!$B$5,IF(I1881=Sheet2!$A$6,Sheet2!$B$6,""))))</f>
        <v/>
      </c>
      <c r="K1881" s="202"/>
    </row>
    <row r="1882" spans="1:11">
      <c r="A1882" s="363"/>
      <c r="B1882" s="230">
        <v>1854</v>
      </c>
      <c r="C1882" s="294" t="s">
        <v>1205</v>
      </c>
      <c r="D1882" s="292" t="s">
        <v>1206</v>
      </c>
      <c r="E1882" s="293">
        <v>200</v>
      </c>
      <c r="F1882" s="188"/>
      <c r="G1882" s="217"/>
      <c r="H1882" s="217"/>
      <c r="I1882" s="188"/>
      <c r="J1882" s="120" t="str">
        <f>IF(I1882=Sheet2!$A$3,Sheet2!$B$3,IF(I1882=Sheet2!$A$4,Sheet2!$B$4,IF(I1882=Sheet2!$A$5,Sheet2!$B$5,IF(I1882=Sheet2!$A$6,Sheet2!$B$6,""))))</f>
        <v/>
      </c>
      <c r="K1882" s="202"/>
    </row>
    <row r="1883" spans="1:11">
      <c r="A1883" s="363"/>
      <c r="B1883" s="230">
        <v>1855</v>
      </c>
      <c r="C1883" s="294" t="s">
        <v>1199</v>
      </c>
      <c r="D1883" s="292" t="s">
        <v>1200</v>
      </c>
      <c r="E1883" s="293">
        <v>200</v>
      </c>
      <c r="F1883" s="188"/>
      <c r="G1883" s="217"/>
      <c r="H1883" s="217"/>
      <c r="I1883" s="188"/>
      <c r="J1883" s="120" t="str">
        <f>IF(I1883=Sheet2!$A$3,Sheet2!$B$3,IF(I1883=Sheet2!$A$4,Sheet2!$B$4,IF(I1883=Sheet2!$A$5,Sheet2!$B$5,IF(I1883=Sheet2!$A$6,Sheet2!$B$6,""))))</f>
        <v/>
      </c>
      <c r="K1883" s="202"/>
    </row>
    <row r="1884" spans="1:11">
      <c r="A1884" s="363"/>
      <c r="B1884" s="230">
        <v>1856</v>
      </c>
      <c r="C1884" s="294" t="s">
        <v>1201</v>
      </c>
      <c r="D1884" s="292" t="s">
        <v>1202</v>
      </c>
      <c r="E1884" s="293">
        <v>200</v>
      </c>
      <c r="F1884" s="188"/>
      <c r="G1884" s="217"/>
      <c r="H1884" s="217"/>
      <c r="I1884" s="188"/>
      <c r="J1884" s="120" t="str">
        <f>IF(I1884=Sheet2!$A$3,Sheet2!$B$3,IF(I1884=Sheet2!$A$4,Sheet2!$B$4,IF(I1884=Sheet2!$A$5,Sheet2!$B$5,IF(I1884=Sheet2!$A$6,Sheet2!$B$6,""))))</f>
        <v/>
      </c>
      <c r="K1884" s="202"/>
    </row>
    <row r="1885" spans="1:11">
      <c r="A1885" s="363"/>
      <c r="B1885" s="230">
        <v>1857</v>
      </c>
      <c r="C1885" s="294" t="s">
        <v>1207</v>
      </c>
      <c r="D1885" s="292" t="s">
        <v>1208</v>
      </c>
      <c r="E1885" s="293">
        <v>200</v>
      </c>
      <c r="F1885" s="188"/>
      <c r="G1885" s="217"/>
      <c r="H1885" s="217"/>
      <c r="I1885" s="188"/>
      <c r="J1885" s="120" t="str">
        <f>IF(I1885=Sheet2!$A$3,Sheet2!$B$3,IF(I1885=Sheet2!$A$4,Sheet2!$B$4,IF(I1885=Sheet2!$A$5,Sheet2!$B$5,IF(I1885=Sheet2!$A$6,Sheet2!$B$6,""))))</f>
        <v/>
      </c>
      <c r="K1885" s="202"/>
    </row>
    <row r="1886" spans="1:11">
      <c r="A1886" s="363"/>
      <c r="B1886" s="230">
        <v>1858</v>
      </c>
      <c r="C1886" s="294" t="s">
        <v>1213</v>
      </c>
      <c r="D1886" s="292" t="s">
        <v>1214</v>
      </c>
      <c r="E1886" s="293">
        <v>200</v>
      </c>
      <c r="F1886" s="188"/>
      <c r="G1886" s="217"/>
      <c r="H1886" s="217"/>
      <c r="I1886" s="188"/>
      <c r="J1886" s="120" t="str">
        <f>IF(I1886=Sheet2!$A$3,Sheet2!$B$3,IF(I1886=Sheet2!$A$4,Sheet2!$B$4,IF(I1886=Sheet2!$A$5,Sheet2!$B$5,IF(I1886=Sheet2!$A$6,Sheet2!$B$6,""))))</f>
        <v/>
      </c>
      <c r="K1886" s="202"/>
    </row>
    <row r="1887" spans="1:11">
      <c r="A1887" s="363"/>
      <c r="B1887" s="230">
        <v>1859</v>
      </c>
      <c r="C1887" s="294" t="s">
        <v>1215</v>
      </c>
      <c r="D1887" s="292" t="s">
        <v>1216</v>
      </c>
      <c r="E1887" s="293">
        <v>200</v>
      </c>
      <c r="F1887" s="188"/>
      <c r="G1887" s="217"/>
      <c r="H1887" s="217"/>
      <c r="I1887" s="188"/>
      <c r="J1887" s="120" t="str">
        <f>IF(I1887=Sheet2!$A$3,Sheet2!$B$3,IF(I1887=Sheet2!$A$4,Sheet2!$B$4,IF(I1887=Sheet2!$A$5,Sheet2!$B$5,IF(I1887=Sheet2!$A$6,Sheet2!$B$6,""))))</f>
        <v/>
      </c>
      <c r="K1887" s="202"/>
    </row>
    <row r="1888" spans="1:11">
      <c r="A1888" s="363"/>
      <c r="B1888" s="230">
        <v>1860</v>
      </c>
      <c r="C1888" s="294" t="s">
        <v>522</v>
      </c>
      <c r="D1888" s="292" t="s">
        <v>538</v>
      </c>
      <c r="E1888" s="293">
        <v>200</v>
      </c>
      <c r="F1888" s="188"/>
      <c r="G1888" s="217"/>
      <c r="H1888" s="217"/>
      <c r="I1888" s="188"/>
      <c r="J1888" s="120" t="str">
        <f>IF(I1888=Sheet2!$A$3,Sheet2!$B$3,IF(I1888=Sheet2!$A$4,Sheet2!$B$4,IF(I1888=Sheet2!$A$5,Sheet2!$B$5,IF(I1888=Sheet2!$A$6,Sheet2!$B$6,""))))</f>
        <v/>
      </c>
      <c r="K1888" s="202"/>
    </row>
    <row r="1889" spans="1:11">
      <c r="A1889" s="363"/>
      <c r="B1889" s="230">
        <v>1861</v>
      </c>
      <c r="C1889" s="294" t="s">
        <v>539</v>
      </c>
      <c r="D1889" s="292" t="s">
        <v>540</v>
      </c>
      <c r="E1889" s="293">
        <v>200</v>
      </c>
      <c r="F1889" s="188"/>
      <c r="G1889" s="217"/>
      <c r="H1889" s="217"/>
      <c r="I1889" s="188"/>
      <c r="J1889" s="120" t="str">
        <f>IF(I1889=Sheet2!$A$3,Sheet2!$B$3,IF(I1889=Sheet2!$A$4,Sheet2!$B$4,IF(I1889=Sheet2!$A$5,Sheet2!$B$5,IF(I1889=Sheet2!$A$6,Sheet2!$B$6,""))))</f>
        <v/>
      </c>
      <c r="K1889" s="202"/>
    </row>
    <row r="1890" spans="1:11">
      <c r="A1890" s="363"/>
      <c r="B1890" s="230">
        <v>1862</v>
      </c>
      <c r="C1890" s="294" t="s">
        <v>1193</v>
      </c>
      <c r="D1890" s="292" t="s">
        <v>1194</v>
      </c>
      <c r="E1890" s="293">
        <v>200</v>
      </c>
      <c r="F1890" s="188"/>
      <c r="G1890" s="217"/>
      <c r="H1890" s="217"/>
      <c r="I1890" s="188"/>
      <c r="J1890" s="120" t="str">
        <f>IF(I1890=Sheet2!$A$3,Sheet2!$B$3,IF(I1890=Sheet2!$A$4,Sheet2!$B$4,IF(I1890=Sheet2!$A$5,Sheet2!$B$5,IF(I1890=Sheet2!$A$6,Sheet2!$B$6,""))))</f>
        <v/>
      </c>
      <c r="K1890" s="202"/>
    </row>
    <row r="1891" spans="1:11">
      <c r="A1891" s="363"/>
      <c r="B1891" s="230">
        <v>1863</v>
      </c>
      <c r="C1891" s="294" t="s">
        <v>1217</v>
      </c>
      <c r="D1891" s="292" t="s">
        <v>1218</v>
      </c>
      <c r="E1891" s="293">
        <v>200</v>
      </c>
      <c r="F1891" s="188"/>
      <c r="G1891" s="217"/>
      <c r="H1891" s="217"/>
      <c r="I1891" s="188"/>
      <c r="J1891" s="120" t="str">
        <f>IF(I1891=Sheet2!$A$3,Sheet2!$B$3,IF(I1891=Sheet2!$A$4,Sheet2!$B$4,IF(I1891=Sheet2!$A$5,Sheet2!$B$5,IF(I1891=Sheet2!$A$6,Sheet2!$B$6,""))))</f>
        <v/>
      </c>
      <c r="K1891" s="202"/>
    </row>
    <row r="1892" spans="1:11">
      <c r="A1892" s="363"/>
      <c r="B1892" s="230">
        <v>1864</v>
      </c>
      <c r="C1892" s="294" t="s">
        <v>1197</v>
      </c>
      <c r="D1892" s="292" t="s">
        <v>1198</v>
      </c>
      <c r="E1892" s="293">
        <v>200</v>
      </c>
      <c r="F1892" s="188"/>
      <c r="G1892" s="217"/>
      <c r="H1892" s="217"/>
      <c r="I1892" s="188"/>
      <c r="J1892" s="120" t="str">
        <f>IF(I1892=Sheet2!$A$3,Sheet2!$B$3,IF(I1892=Sheet2!$A$4,Sheet2!$B$4,IF(I1892=Sheet2!$A$5,Sheet2!$B$5,IF(I1892=Sheet2!$A$6,Sheet2!$B$6,""))))</f>
        <v/>
      </c>
      <c r="K1892" s="202"/>
    </row>
    <row r="1893" spans="1:11">
      <c r="A1893" s="363"/>
      <c r="B1893" s="230">
        <v>1865</v>
      </c>
      <c r="C1893" s="291" t="s">
        <v>1219</v>
      </c>
      <c r="D1893" s="292" t="s">
        <v>1220</v>
      </c>
      <c r="E1893" s="293">
        <v>14</v>
      </c>
      <c r="F1893" s="188"/>
      <c r="G1893" s="217"/>
      <c r="H1893" s="217"/>
      <c r="I1893" s="188"/>
      <c r="J1893" s="120" t="str">
        <f>IF(I1893=Sheet2!$A$3,Sheet2!$B$3,IF(I1893=Sheet2!$A$4,Sheet2!$B$4,IF(I1893=Sheet2!$A$5,Sheet2!$B$5,IF(I1893=Sheet2!$A$6,Sheet2!$B$6,""))))</f>
        <v/>
      </c>
      <c r="K1893" s="202"/>
    </row>
    <row r="1894" spans="1:11">
      <c r="A1894" s="363"/>
      <c r="B1894" s="230">
        <v>1866</v>
      </c>
      <c r="C1894" s="294" t="s">
        <v>1221</v>
      </c>
      <c r="D1894" s="292" t="s">
        <v>1222</v>
      </c>
      <c r="E1894" s="293">
        <v>14</v>
      </c>
      <c r="F1894" s="188"/>
      <c r="G1894" s="217"/>
      <c r="H1894" s="217"/>
      <c r="I1894" s="188"/>
      <c r="J1894" s="120" t="str">
        <f>IF(I1894=Sheet2!$A$3,Sheet2!$B$3,IF(I1894=Sheet2!$A$4,Sheet2!$B$4,IF(I1894=Sheet2!$A$5,Sheet2!$B$5,IF(I1894=Sheet2!$A$6,Sheet2!$B$6,""))))</f>
        <v/>
      </c>
      <c r="K1894" s="202"/>
    </row>
    <row r="1895" spans="1:11">
      <c r="A1895" s="363"/>
      <c r="B1895" s="230">
        <v>1867</v>
      </c>
      <c r="C1895" s="294" t="s">
        <v>1223</v>
      </c>
      <c r="D1895" s="292" t="s">
        <v>1224</v>
      </c>
      <c r="E1895" s="293">
        <v>14</v>
      </c>
      <c r="F1895" s="188"/>
      <c r="G1895" s="217"/>
      <c r="H1895" s="217"/>
      <c r="I1895" s="188"/>
      <c r="J1895" s="120" t="str">
        <f>IF(I1895=Sheet2!$A$3,Sheet2!$B$3,IF(I1895=Sheet2!$A$4,Sheet2!$B$4,IF(I1895=Sheet2!$A$5,Sheet2!$B$5,IF(I1895=Sheet2!$A$6,Sheet2!$B$6,""))))</f>
        <v/>
      </c>
      <c r="K1895" s="202"/>
    </row>
    <row r="1896" spans="1:11">
      <c r="A1896" s="363"/>
      <c r="B1896" s="230">
        <v>1868</v>
      </c>
      <c r="C1896" s="294" t="s">
        <v>1225</v>
      </c>
      <c r="D1896" s="292" t="s">
        <v>1226</v>
      </c>
      <c r="E1896" s="293">
        <v>14</v>
      </c>
      <c r="F1896" s="188"/>
      <c r="G1896" s="217"/>
      <c r="H1896" s="217"/>
      <c r="I1896" s="188"/>
      <c r="J1896" s="120" t="str">
        <f>IF(I1896=Sheet2!$A$3,Sheet2!$B$3,IF(I1896=Sheet2!$A$4,Sheet2!$B$4,IF(I1896=Sheet2!$A$5,Sheet2!$B$5,IF(I1896=Sheet2!$A$6,Sheet2!$B$6,""))))</f>
        <v/>
      </c>
      <c r="K1896" s="202"/>
    </row>
    <row r="1897" spans="1:11">
      <c r="A1897" s="363"/>
      <c r="B1897" s="230">
        <v>1869</v>
      </c>
      <c r="C1897" s="294" t="s">
        <v>1227</v>
      </c>
      <c r="D1897" s="292" t="s">
        <v>1228</v>
      </c>
      <c r="E1897" s="293">
        <v>14</v>
      </c>
      <c r="F1897" s="188"/>
      <c r="G1897" s="217"/>
      <c r="H1897" s="217"/>
      <c r="I1897" s="188"/>
      <c r="J1897" s="120" t="str">
        <f>IF(I1897=Sheet2!$A$3,Sheet2!$B$3,IF(I1897=Sheet2!$A$4,Sheet2!$B$4,IF(I1897=Sheet2!$A$5,Sheet2!$B$5,IF(I1897=Sheet2!$A$6,Sheet2!$B$6,""))))</f>
        <v/>
      </c>
      <c r="K1897" s="202"/>
    </row>
    <row r="1898" spans="1:11">
      <c r="A1898" s="363"/>
      <c r="B1898" s="230">
        <v>1870</v>
      </c>
      <c r="C1898" s="294" t="s">
        <v>1229</v>
      </c>
      <c r="D1898" s="292" t="s">
        <v>1230</v>
      </c>
      <c r="E1898" s="293">
        <v>14</v>
      </c>
      <c r="F1898" s="188"/>
      <c r="G1898" s="217"/>
      <c r="H1898" s="217"/>
      <c r="I1898" s="188"/>
      <c r="J1898" s="120" t="str">
        <f>IF(I1898=Sheet2!$A$3,Sheet2!$B$3,IF(I1898=Sheet2!$A$4,Sheet2!$B$4,IF(I1898=Sheet2!$A$5,Sheet2!$B$5,IF(I1898=Sheet2!$A$6,Sheet2!$B$6,""))))</f>
        <v/>
      </c>
      <c r="K1898" s="202"/>
    </row>
    <row r="1899" spans="1:11">
      <c r="A1899" s="363"/>
      <c r="B1899" s="230">
        <v>1871</v>
      </c>
      <c r="C1899" s="294" t="s">
        <v>474</v>
      </c>
      <c r="D1899" s="292" t="s">
        <v>475</v>
      </c>
      <c r="E1899" s="293">
        <v>14</v>
      </c>
      <c r="F1899" s="188"/>
      <c r="G1899" s="217"/>
      <c r="H1899" s="217"/>
      <c r="I1899" s="188"/>
      <c r="J1899" s="120" t="str">
        <f>IF(I1899=Sheet2!$A$3,Sheet2!$B$3,IF(I1899=Sheet2!$A$4,Sheet2!$B$4,IF(I1899=Sheet2!$A$5,Sheet2!$B$5,IF(I1899=Sheet2!$A$6,Sheet2!$B$6,""))))</f>
        <v/>
      </c>
      <c r="K1899" s="202"/>
    </row>
    <row r="1900" spans="1:11">
      <c r="A1900" s="363"/>
      <c r="B1900" s="230">
        <v>1872</v>
      </c>
      <c r="C1900" s="291" t="s">
        <v>1231</v>
      </c>
      <c r="D1900" s="292" t="s">
        <v>1232</v>
      </c>
      <c r="E1900" s="293">
        <v>14</v>
      </c>
      <c r="F1900" s="188"/>
      <c r="G1900" s="217"/>
      <c r="H1900" s="217"/>
      <c r="I1900" s="188"/>
      <c r="J1900" s="120" t="str">
        <f>IF(I1900=Sheet2!$A$3,Sheet2!$B$3,IF(I1900=Sheet2!$A$4,Sheet2!$B$4,IF(I1900=Sheet2!$A$5,Sheet2!$B$5,IF(I1900=Sheet2!$A$6,Sheet2!$B$6,""))))</f>
        <v/>
      </c>
      <c r="K1900" s="202"/>
    </row>
    <row r="1901" spans="1:11">
      <c r="A1901" s="363"/>
      <c r="B1901" s="230">
        <v>1873</v>
      </c>
      <c r="C1901" s="294" t="s">
        <v>1233</v>
      </c>
      <c r="D1901" s="292" t="s">
        <v>1234</v>
      </c>
      <c r="E1901" s="293">
        <v>14</v>
      </c>
      <c r="F1901" s="188"/>
      <c r="G1901" s="217"/>
      <c r="H1901" s="217"/>
      <c r="I1901" s="188"/>
      <c r="J1901" s="120" t="str">
        <f>IF(I1901=Sheet2!$A$3,Sheet2!$B$3,IF(I1901=Sheet2!$A$4,Sheet2!$B$4,IF(I1901=Sheet2!$A$5,Sheet2!$B$5,IF(I1901=Sheet2!$A$6,Sheet2!$B$6,""))))</f>
        <v/>
      </c>
      <c r="K1901" s="202"/>
    </row>
    <row r="1902" spans="1:11">
      <c r="A1902" s="363"/>
      <c r="B1902" s="230">
        <v>1874</v>
      </c>
      <c r="C1902" s="294" t="s">
        <v>1235</v>
      </c>
      <c r="D1902" s="292" t="s">
        <v>1236</v>
      </c>
      <c r="E1902" s="293">
        <v>14</v>
      </c>
      <c r="F1902" s="188"/>
      <c r="G1902" s="217"/>
      <c r="H1902" s="217"/>
      <c r="I1902" s="188"/>
      <c r="J1902" s="120" t="str">
        <f>IF(I1902=Sheet2!$A$3,Sheet2!$B$3,IF(I1902=Sheet2!$A$4,Sheet2!$B$4,IF(I1902=Sheet2!$A$5,Sheet2!$B$5,IF(I1902=Sheet2!$A$6,Sheet2!$B$6,""))))</f>
        <v/>
      </c>
      <c r="K1902" s="202"/>
    </row>
    <row r="1903" spans="1:11">
      <c r="A1903" s="363"/>
      <c r="B1903" s="230">
        <v>1875</v>
      </c>
      <c r="C1903" s="294" t="s">
        <v>736</v>
      </c>
      <c r="D1903" s="292" t="s">
        <v>1039</v>
      </c>
      <c r="E1903" s="293">
        <v>14</v>
      </c>
      <c r="F1903" s="188"/>
      <c r="G1903" s="217"/>
      <c r="H1903" s="217"/>
      <c r="I1903" s="188"/>
      <c r="J1903" s="120" t="str">
        <f>IF(I1903=Sheet2!$A$3,Sheet2!$B$3,IF(I1903=Sheet2!$A$4,Sheet2!$B$4,IF(I1903=Sheet2!$A$5,Sheet2!$B$5,IF(I1903=Sheet2!$A$6,Sheet2!$B$6,""))))</f>
        <v/>
      </c>
      <c r="K1903" s="202"/>
    </row>
    <row r="1904" spans="1:11">
      <c r="A1904" s="363"/>
      <c r="B1904" s="230">
        <v>1876</v>
      </c>
      <c r="C1904" s="294" t="s">
        <v>190</v>
      </c>
      <c r="D1904" s="292" t="s">
        <v>191</v>
      </c>
      <c r="E1904" s="293">
        <v>14</v>
      </c>
      <c r="F1904" s="188"/>
      <c r="G1904" s="217"/>
      <c r="H1904" s="217"/>
      <c r="I1904" s="188"/>
      <c r="J1904" s="120" t="str">
        <f>IF(I1904=Sheet2!$A$3,Sheet2!$B$3,IF(I1904=Sheet2!$A$4,Sheet2!$B$4,IF(I1904=Sheet2!$A$5,Sheet2!$B$5,IF(I1904=Sheet2!$A$6,Sheet2!$B$6,""))))</f>
        <v/>
      </c>
      <c r="K1904" s="202"/>
    </row>
    <row r="1905" spans="1:11" ht="15" thickBot="1">
      <c r="A1905" s="364"/>
      <c r="B1905" s="286">
        <v>1877</v>
      </c>
      <c r="C1905" s="295" t="s">
        <v>1237</v>
      </c>
      <c r="D1905" s="296" t="s">
        <v>1238</v>
      </c>
      <c r="E1905" s="297">
        <v>14</v>
      </c>
      <c r="F1905" s="283"/>
      <c r="G1905" s="284"/>
      <c r="H1905" s="284"/>
      <c r="I1905" s="283"/>
      <c r="J1905" s="285" t="str">
        <f>IF(I1905=Sheet2!$A$3,Sheet2!$B$3,IF(I1905=Sheet2!$A$4,Sheet2!$B$4,IF(I1905=Sheet2!$A$5,Sheet2!$B$5,IF(I1905=Sheet2!$A$6,Sheet2!$B$6,""))))</f>
        <v/>
      </c>
      <c r="K1905" s="202"/>
    </row>
    <row r="1906" spans="1:11">
      <c r="A1906" s="281"/>
    </row>
    <row r="1907" spans="1:11">
      <c r="A1907" s="281"/>
      <c r="B1907" s="282"/>
      <c r="J1907">
        <f>SUM(J18:J1906)</f>
        <v>0</v>
      </c>
    </row>
    <row r="1908" spans="1:11">
      <c r="A1908" s="281"/>
      <c r="B1908" s="282"/>
    </row>
    <row r="1909" spans="1:11">
      <c r="A1909" s="281"/>
      <c r="B1909" s="282"/>
    </row>
    <row r="1910" spans="1:11">
      <c r="A1910" s="281"/>
      <c r="B1910" s="282"/>
    </row>
    <row r="1911" spans="1:11">
      <c r="A1911" s="281"/>
      <c r="B1911" s="282"/>
      <c r="J1911">
        <v>9440</v>
      </c>
    </row>
    <row r="1912" spans="1:11">
      <c r="A1912" s="281"/>
      <c r="B1912" s="282"/>
    </row>
    <row r="1913" spans="1:11">
      <c r="A1913" s="281"/>
      <c r="B1913" s="282"/>
    </row>
    <row r="1914" spans="1:11">
      <c r="A1914" s="281"/>
      <c r="B1914" s="282"/>
    </row>
    <row r="1915" spans="1:11">
      <c r="A1915" s="281"/>
      <c r="B1915" s="282"/>
    </row>
    <row r="1916" spans="1:11">
      <c r="A1916" s="281"/>
      <c r="B1916" s="282"/>
    </row>
    <row r="1917" spans="1:11">
      <c r="A1917" s="281"/>
      <c r="B1917" s="282"/>
    </row>
    <row r="1918" spans="1:11">
      <c r="A1918" s="281"/>
      <c r="B1918" s="282"/>
    </row>
    <row r="1919" spans="1:11">
      <c r="A1919" s="281"/>
      <c r="B1919" s="282"/>
    </row>
    <row r="1920" spans="1:11">
      <c r="A1920" s="281"/>
      <c r="B1920" s="282"/>
    </row>
    <row r="1921" spans="1:2">
      <c r="A1921" s="281"/>
      <c r="B1921" s="282"/>
    </row>
    <row r="1922" spans="1:2">
      <c r="A1922" s="281"/>
      <c r="B1922" s="282"/>
    </row>
    <row r="1923" spans="1:2">
      <c r="A1923" s="281"/>
      <c r="B1923" s="282"/>
    </row>
    <row r="1924" spans="1:2">
      <c r="A1924" s="281"/>
      <c r="B1924" s="282"/>
    </row>
    <row r="1925" spans="1:2">
      <c r="A1925" s="281"/>
      <c r="B1925" s="282"/>
    </row>
    <row r="1926" spans="1:2">
      <c r="A1926" s="281"/>
      <c r="B1926" s="282"/>
    </row>
    <row r="1927" spans="1:2">
      <c r="A1927" s="281"/>
      <c r="B1927" s="282"/>
    </row>
    <row r="1928" spans="1:2">
      <c r="A1928" s="281"/>
      <c r="B1928" s="282"/>
    </row>
    <row r="1929" spans="1:2">
      <c r="A1929" s="281"/>
      <c r="B1929" s="282"/>
    </row>
    <row r="1930" spans="1:2">
      <c r="A1930" s="281"/>
      <c r="B1930" s="282"/>
    </row>
    <row r="1931" spans="1:2">
      <c r="A1931" s="281"/>
      <c r="B1931" s="282"/>
    </row>
    <row r="1932" spans="1:2">
      <c r="A1932" s="281"/>
      <c r="B1932" s="282"/>
    </row>
    <row r="1933" spans="1:2">
      <c r="A1933" s="281"/>
    </row>
    <row r="1934" spans="1:2">
      <c r="A1934" s="281"/>
    </row>
    <row r="1935" spans="1:2">
      <c r="A1935" s="281"/>
    </row>
    <row r="1936" spans="1:2">
      <c r="A1936" s="281"/>
    </row>
    <row r="1937" spans="1:1">
      <c r="A1937" s="281"/>
    </row>
    <row r="1938" spans="1:1">
      <c r="A1938" s="281"/>
    </row>
    <row r="1939" spans="1:1">
      <c r="A1939" s="281"/>
    </row>
    <row r="1940" spans="1:1">
      <c r="A1940" s="281"/>
    </row>
    <row r="1941" spans="1:1">
      <c r="A1941" s="281"/>
    </row>
    <row r="1942" spans="1:1">
      <c r="A1942" s="281"/>
    </row>
    <row r="1943" spans="1:1">
      <c r="A1943" s="281"/>
    </row>
    <row r="1944" spans="1:1">
      <c r="A1944" s="281"/>
    </row>
    <row r="1945" spans="1:1">
      <c r="A1945" s="281"/>
    </row>
    <row r="1946" spans="1:1">
      <c r="A1946" s="281"/>
    </row>
    <row r="1947" spans="1:1">
      <c r="A1947" s="281"/>
    </row>
    <row r="1948" spans="1:1">
      <c r="A1948" s="281"/>
    </row>
    <row r="1949" spans="1:1">
      <c r="A1949" s="281"/>
    </row>
    <row r="1950" spans="1:1">
      <c r="A1950" s="281"/>
    </row>
    <row r="1951" spans="1:1">
      <c r="A1951" s="281"/>
    </row>
    <row r="1952" spans="1:1">
      <c r="A1952" s="281"/>
    </row>
    <row r="1953" spans="1:1">
      <c r="A1953" s="281"/>
    </row>
    <row r="1954" spans="1:1">
      <c r="A1954" s="281"/>
    </row>
    <row r="1955" spans="1:1">
      <c r="A1955" s="281"/>
    </row>
    <row r="1956" spans="1:1">
      <c r="A1956" s="281"/>
    </row>
    <row r="1957" spans="1:1">
      <c r="A1957" s="281"/>
    </row>
    <row r="1958" spans="1:1">
      <c r="A1958" s="281"/>
    </row>
    <row r="1959" spans="1:1">
      <c r="A1959" s="281"/>
    </row>
    <row r="1960" spans="1:1">
      <c r="A1960" s="281"/>
    </row>
    <row r="1961" spans="1:1">
      <c r="A1961" s="281"/>
    </row>
    <row r="1962" spans="1:1">
      <c r="A1962" s="281"/>
    </row>
    <row r="1963" spans="1:1">
      <c r="A1963" s="281"/>
    </row>
    <row r="1964" spans="1:1">
      <c r="A1964" s="281"/>
    </row>
    <row r="1965" spans="1:1">
      <c r="A1965" s="281"/>
    </row>
    <row r="1966" spans="1:1">
      <c r="A1966" s="281"/>
    </row>
    <row r="1967" spans="1:1">
      <c r="A1967" s="281"/>
    </row>
    <row r="1968" spans="1:1">
      <c r="A1968" s="281"/>
    </row>
    <row r="1969" spans="1:1">
      <c r="A1969" s="281"/>
    </row>
    <row r="1970" spans="1:1">
      <c r="A1970" s="281"/>
    </row>
    <row r="1971" spans="1:1">
      <c r="A1971" s="281"/>
    </row>
    <row r="1972" spans="1:1">
      <c r="A1972" s="281"/>
    </row>
    <row r="1973" spans="1:1">
      <c r="A1973" s="281"/>
    </row>
    <row r="1974" spans="1:1">
      <c r="A1974" s="281"/>
    </row>
    <row r="1975" spans="1:1">
      <c r="A1975" s="281"/>
    </row>
    <row r="1976" spans="1:1">
      <c r="A1976" s="281"/>
    </row>
    <row r="1977" spans="1:1">
      <c r="A1977" s="281"/>
    </row>
    <row r="1978" spans="1:1">
      <c r="A1978" s="281"/>
    </row>
    <row r="1979" spans="1:1">
      <c r="A1979" s="281"/>
    </row>
    <row r="1980" spans="1:1">
      <c r="A1980" s="281"/>
    </row>
    <row r="1981" spans="1:1">
      <c r="A1981" s="281"/>
    </row>
    <row r="1982" spans="1:1">
      <c r="A1982" s="281"/>
    </row>
    <row r="1983" spans="1:1">
      <c r="A1983" s="281"/>
    </row>
    <row r="1984" spans="1:1">
      <c r="A1984" s="281"/>
    </row>
    <row r="1985" spans="1:1">
      <c r="A1985" s="281"/>
    </row>
    <row r="1986" spans="1:1">
      <c r="A1986" s="281"/>
    </row>
    <row r="1987" spans="1:1">
      <c r="A1987" s="281"/>
    </row>
    <row r="1988" spans="1:1">
      <c r="A1988" s="281"/>
    </row>
    <row r="1989" spans="1:1">
      <c r="A1989" s="281"/>
    </row>
    <row r="1990" spans="1:1">
      <c r="A1990" s="281"/>
    </row>
    <row r="1991" spans="1:1">
      <c r="A1991" s="281"/>
    </row>
    <row r="1992" spans="1:1">
      <c r="A1992" s="281"/>
    </row>
    <row r="1993" spans="1:1">
      <c r="A1993" s="281"/>
    </row>
    <row r="1994" spans="1:1">
      <c r="A1994" s="281"/>
    </row>
    <row r="1995" spans="1:1">
      <c r="A1995" s="281"/>
    </row>
    <row r="1996" spans="1:1">
      <c r="A1996" s="281"/>
    </row>
    <row r="1997" spans="1:1">
      <c r="A1997" s="281"/>
    </row>
    <row r="1998" spans="1:1">
      <c r="A1998" s="281"/>
    </row>
    <row r="1999" spans="1:1">
      <c r="A1999" s="281"/>
    </row>
    <row r="2000" spans="1:1">
      <c r="A2000" s="281"/>
    </row>
    <row r="2001" spans="1:1">
      <c r="A2001" s="281"/>
    </row>
    <row r="2002" spans="1:1">
      <c r="A2002" s="281"/>
    </row>
    <row r="2003" spans="1:1">
      <c r="A2003" s="281"/>
    </row>
    <row r="2004" spans="1:1">
      <c r="A2004" s="281"/>
    </row>
    <row r="2005" spans="1:1">
      <c r="A2005" s="281"/>
    </row>
    <row r="2006" spans="1:1">
      <c r="A2006" s="281"/>
    </row>
    <row r="2007" spans="1:1">
      <c r="A2007" s="281"/>
    </row>
    <row r="2008" spans="1:1">
      <c r="A2008" s="281"/>
    </row>
    <row r="2009" spans="1:1">
      <c r="A2009" s="281"/>
    </row>
    <row r="2010" spans="1:1">
      <c r="A2010" s="281"/>
    </row>
    <row r="2011" spans="1:1">
      <c r="A2011" s="281"/>
    </row>
    <row r="2012" spans="1:1">
      <c r="A2012" s="281"/>
    </row>
  </sheetData>
  <mergeCells count="25">
    <mergeCell ref="C11:E11"/>
    <mergeCell ref="I15:K15"/>
    <mergeCell ref="C8:E8"/>
    <mergeCell ref="I5:J5"/>
    <mergeCell ref="I1:J1"/>
    <mergeCell ref="I2:J2"/>
    <mergeCell ref="C3:E3"/>
    <mergeCell ref="I3:J3"/>
    <mergeCell ref="I4:J4"/>
    <mergeCell ref="C9:E9"/>
    <mergeCell ref="C10:E10"/>
    <mergeCell ref="C12:E12"/>
    <mergeCell ref="C13:E13"/>
    <mergeCell ref="A1859:A1905"/>
    <mergeCell ref="A333:A462"/>
    <mergeCell ref="A463:A472"/>
    <mergeCell ref="A473:A490"/>
    <mergeCell ref="A491:A1726"/>
    <mergeCell ref="A1727:A1858"/>
    <mergeCell ref="A316:A332"/>
    <mergeCell ref="C15:D15"/>
    <mergeCell ref="A17:A74"/>
    <mergeCell ref="A75:A152"/>
    <mergeCell ref="A153:A235"/>
    <mergeCell ref="A236:A31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D21FC41-8C84-4386-AAE2-32AC556B94F6}">
          <x14:formula1>
            <xm:f>Sheet2!$A$3:$A$6</xm:f>
          </x14:formula1>
          <xm:sqref>I18:I1905 F18:F1905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47552B85D44164E8E1EED8F704691CB" ma:contentTypeVersion="3" ma:contentTypeDescription="Create a new document." ma:contentTypeScope="" ma:versionID="89b230184c43d8fb725f08910fc5e42d">
  <xsd:schema xmlns:xsd="http://www.w3.org/2001/XMLSchema" xmlns:xs="http://www.w3.org/2001/XMLSchema" xmlns:p="http://schemas.microsoft.com/office/2006/metadata/properties" xmlns:ns2="5a747a1d-90e9-4636-a43a-28cbc2647b38" targetNamespace="http://schemas.microsoft.com/office/2006/metadata/properties" ma:root="true" ma:fieldsID="3852105728f00642b03602dc9d7e645f" ns2:_="">
    <xsd:import namespace="5a747a1d-90e9-4636-a43a-28cbc2647b3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747a1d-90e9-4636-a43a-28cbc2647b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9AF3A9-8708-4444-8271-86C064623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747a1d-90e9-4636-a43a-28cbc2647b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90137B6-A691-4C42-A4F8-E378488ED39F}">
  <ds:schemaRef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dcmitype/"/>
    <ds:schemaRef ds:uri="5a747a1d-90e9-4636-a43a-28cbc2647b38"/>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CC00E9BB-AF8B-4BF8-912A-1B28B165F38F}">
  <ds:schemaRefs>
    <ds:schemaRef ds:uri="http://schemas.microsoft.com/sharepoint/v3/contenttype/forms"/>
  </ds:schemaRefs>
</ds:datastoreItem>
</file>

<file path=docMetadata/LabelInfo.xml><?xml version="1.0" encoding="utf-8"?>
<clbl:labelList xmlns:clbl="http://schemas.microsoft.com/office/2020/mipLabelMetadata">
  <clbl:label id="{dd17a35c-9c67-4dda-b948-74ee3b80cf57}" enabled="1" method="Privileged" siteId="{93aedbdc-cc67-4652-aa12-d250a876ae7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Compliance levels</vt:lpstr>
      <vt:lpstr>Sheet2</vt:lpstr>
      <vt:lpstr>Response Guidelines</vt:lpstr>
      <vt:lpstr>Scoring Summary</vt:lpstr>
      <vt:lpstr>Gatekeepers</vt:lpstr>
      <vt:lpstr>Delivery Requirements</vt:lpstr>
      <vt:lpstr>Supplier Experience</vt:lpstr>
      <vt:lpstr>OT Hardware</vt:lpstr>
      <vt:lpstr>IT Hardware</vt:lpstr>
      <vt:lpstr>Checklist</vt:lpstr>
      <vt:lpstr>'Delivery Requirements'!Print_Area</vt:lpstr>
      <vt:lpstr>Gatekeepers!Print_Area</vt:lpstr>
      <vt:lpstr>'Response Guidelines'!Print_Area</vt:lpstr>
      <vt:lpstr>'Scoring Summary'!Print_Area</vt:lpstr>
    </vt:vector>
  </TitlesOfParts>
  <Manager/>
  <Company>Eskom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Jacques Erasmus</dc:creator>
  <cp:keywords/>
  <dc:description/>
  <cp:lastModifiedBy>Leon Jean-Louis</cp:lastModifiedBy>
  <cp:revision/>
  <dcterms:created xsi:type="dcterms:W3CDTF">2025-06-12T10:49:50Z</dcterms:created>
  <dcterms:modified xsi:type="dcterms:W3CDTF">2026-04-08T20:06:23Z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0x010100247552B85D44164E8E1EED8F704691CB</vt:lpwstr>
  </property>
</Properties>
</file>